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pascual\Desktop\"/>
    </mc:Choice>
  </mc:AlternateContent>
  <xr:revisionPtr revIDLastSave="0" documentId="13_ncr:1_{E15B70F8-7062-4A4E-9A40-F62EB9A001DC}" xr6:coauthVersionLast="44" xr6:coauthVersionMax="44" xr10:uidLastSave="{00000000-0000-0000-0000-000000000000}"/>
  <bookViews>
    <workbookView xWindow="-120" yWindow="-120" windowWidth="20730" windowHeight="11160" tabRatio="790" firstSheet="4" activeTab="8" xr2:uid="{93D000A6-1420-4153-8834-D912D1691FA2}"/>
  </bookViews>
  <sheets>
    <sheet name="Legend" sheetId="4" r:id="rId1"/>
    <sheet name="Jet A1 Density" sheetId="5" r:id="rId2"/>
    <sheet name="Fetch" sheetId="10" r:id="rId3"/>
    <sheet name="Accumulated Feed" sheetId="6" r:id="rId4"/>
    <sheet name="Delta Water" sheetId="8" r:id="rId5"/>
    <sheet name="Regression Fetch" sheetId="12" r:id="rId6"/>
    <sheet name="Salt Topping history" sheetId="1" r:id="rId7"/>
    <sheet name="Model-Training Set" sheetId="2" r:id="rId8"/>
    <sheet name="Model-Regression Analysis" sheetId="11" r:id="rId9"/>
    <sheet name="Old Salt Calculator" sheetId="7" r:id="rId10"/>
  </sheets>
  <definedNames>
    <definedName name="_xlnm.Print_Area" localSheetId="3">'Accumulated Feed'!$A$2:$F$163</definedName>
    <definedName name="_xlnm.Print_Area" localSheetId="4">'Delta Water'!$A$2:$D$164</definedName>
    <definedName name="_xlnm.Print_Area" localSheetId="1">'Jet A1 Density'!$A$2:$C$164</definedName>
    <definedName name="_xlnm.Print_Area" localSheetId="9">'Old Salt Calculator'!#REF!</definedName>
    <definedName name="_xlnm.Print_Area" localSheetId="5">'Regression Fetch'!#REF!</definedName>
    <definedName name="UNI_AA_VERSION" hidden="1">"300.1.0"</definedName>
    <definedName name="UNI_FILT_END" hidden="1">8</definedName>
    <definedName name="UNI_FILT_OFFSPEC" hidden="1">2</definedName>
    <definedName name="UNI_FILT_ONSPEC" hidden="1">1</definedName>
    <definedName name="UNI_FILT_START" hidden="1">4</definedName>
    <definedName name="UNI_NOTHING" hidden="1">0</definedName>
    <definedName name="UNI_PRES_CLOSEST" hidden="1">512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MRECORD" hidden="1">64</definedName>
    <definedName name="UNI_PRES_OUTLIERS" hidden="1">32</definedName>
    <definedName name="UNI_PRES_POST" hidden="1">256</definedName>
    <definedName name="UNI_PRES_PRIOR" hidden="1">2048</definedName>
    <definedName name="UNI_PRES_RECENT" hidden="1">1024</definedName>
    <definedName name="UNI_PRES_STATIC" hidden="1">128</definedName>
    <definedName name="UNI_PRES_TRANSPOSE" hidden="1">4096</definedName>
    <definedName name="UNI_RET_ATTRIB" hidden="1">64</definedName>
    <definedName name="UNI_RET_CONF" hidden="1">32</definedName>
    <definedName name="UNI_RET_DESC" hidden="1">4</definedName>
    <definedName name="UNI_RET_END" hidden="1">16384</definedName>
    <definedName name="UNI_RET_EQUIP" hidden="1">32768</definedName>
    <definedName name="UNI_RET_EVENT" hidden="1">4096</definedName>
    <definedName name="UNI_RET_OFFSPEC" hidden="1">512</definedName>
    <definedName name="UNI_RET_ONSPEC" hidden="1">256</definedName>
    <definedName name="UNI_RET_PROP" hidden="1">131072</definedName>
    <definedName name="UNI_RET_PROPDESC" hidden="1">262144</definedName>
    <definedName name="UNI_RET_SMPLPNT" hidden="1">65536</definedName>
    <definedName name="UNI_RET_SPECMAX" hidden="1">2048</definedName>
    <definedName name="UNI_RET_SPECMIN" hidden="1">1024</definedName>
    <definedName name="UNI_RET_START" hidden="1">8192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FORMANCES1R5C1" localSheetId="4" hidden="1">'Delta Water'!#REF!</definedName>
    <definedName name="UNIFORMANCES1R5C1" localSheetId="1" hidden="1">'Jet A1 Density'!#REF!</definedName>
    <definedName name="UNIFORMANCES1R5C1" localSheetId="9" hidden="1">'Old Salt Calculator'!#REF!</definedName>
    <definedName name="UNIFORMANCES1R5C1" localSheetId="5" hidden="1">'Regression Fetch'!#REF!</definedName>
    <definedName name="UNIFORMANCES1R5C2" localSheetId="0" hidden="1">Legend!#REF!</definedName>
    <definedName name="UNIFORMANCES2R5C2" localSheetId="1" hidden="1">'Jet A1 Density'!#REF!</definedName>
    <definedName name="UNIFORMANCES2R5C2" localSheetId="0" hidden="1">#REF!</definedName>
    <definedName name="UNIFORMANCES2R5C2" localSheetId="9" hidden="1">'Old Salt Calculator'!#REF!</definedName>
    <definedName name="UNIFORMANCES3R5C2" localSheetId="4" hidden="1">#REF!</definedName>
    <definedName name="UNIFORMANCES3R5C2" localSheetId="5" hidden="1">#REF!</definedName>
    <definedName name="UNIFORMANCES3R6C2" hidden="1">Fetch!$B$6:$D$225</definedName>
    <definedName name="UNIFORMANCES6R7C2" hidden="1">'Regression Fetch'!$B$7:$E$1875</definedName>
    <definedName name="UNIFORMANCES6R7C6" hidden="1">'Regression Fetch'!$F$7:$I$1875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0" i="12" l="1"/>
  <c r="L10" i="12"/>
  <c r="K11" i="12"/>
  <c r="L11" i="12"/>
  <c r="K12" i="12"/>
  <c r="L12" i="12"/>
  <c r="K13" i="12"/>
  <c r="L13" i="12"/>
  <c r="K14" i="12"/>
  <c r="L14" i="12"/>
  <c r="K15" i="12"/>
  <c r="L15" i="12"/>
  <c r="K16" i="12"/>
  <c r="L16" i="12"/>
  <c r="K17" i="12"/>
  <c r="L17" i="12"/>
  <c r="K18" i="12"/>
  <c r="L18" i="12"/>
  <c r="K19" i="12"/>
  <c r="L19" i="12"/>
  <c r="K20" i="12"/>
  <c r="L20" i="12"/>
  <c r="K21" i="12"/>
  <c r="L21" i="12"/>
  <c r="K22" i="12"/>
  <c r="L22" i="12"/>
  <c r="K23" i="12"/>
  <c r="L23" i="12"/>
  <c r="K24" i="12"/>
  <c r="L24" i="12"/>
  <c r="K25" i="12"/>
  <c r="L25" i="12"/>
  <c r="K26" i="12"/>
  <c r="L26" i="12"/>
  <c r="K27" i="12"/>
  <c r="L27" i="12"/>
  <c r="K28" i="12"/>
  <c r="L28" i="12"/>
  <c r="K29" i="12"/>
  <c r="L29" i="12"/>
  <c r="K30" i="12"/>
  <c r="L30" i="12"/>
  <c r="K31" i="12"/>
  <c r="L31" i="12"/>
  <c r="K32" i="12"/>
  <c r="L32" i="12"/>
  <c r="K33" i="12"/>
  <c r="L33" i="12"/>
  <c r="K34" i="12"/>
  <c r="L34" i="12"/>
  <c r="K35" i="12"/>
  <c r="L35" i="12"/>
  <c r="K36" i="12"/>
  <c r="L36" i="12"/>
  <c r="K37" i="12"/>
  <c r="L37" i="12"/>
  <c r="K38" i="12"/>
  <c r="L38" i="12"/>
  <c r="K39" i="12"/>
  <c r="L39" i="12"/>
  <c r="K40" i="12"/>
  <c r="L40" i="12"/>
  <c r="K41" i="12"/>
  <c r="L41" i="12"/>
  <c r="K42" i="12"/>
  <c r="L42" i="12"/>
  <c r="K43" i="12"/>
  <c r="L43" i="12"/>
  <c r="K44" i="12"/>
  <c r="L44" i="12"/>
  <c r="K45" i="12"/>
  <c r="L45" i="12"/>
  <c r="K46" i="12"/>
  <c r="L46" i="12"/>
  <c r="K47" i="12"/>
  <c r="L47" i="12"/>
  <c r="K48" i="12"/>
  <c r="L48" i="12"/>
  <c r="K49" i="12"/>
  <c r="L49" i="12"/>
  <c r="K50" i="12"/>
  <c r="L50" i="12"/>
  <c r="K51" i="12"/>
  <c r="L51" i="12"/>
  <c r="K52" i="12"/>
  <c r="L52" i="12"/>
  <c r="K53" i="12"/>
  <c r="L53" i="12"/>
  <c r="K54" i="12"/>
  <c r="L54" i="12"/>
  <c r="K55" i="12"/>
  <c r="L55" i="12"/>
  <c r="K56" i="12"/>
  <c r="L56" i="12"/>
  <c r="K57" i="12"/>
  <c r="L57" i="12"/>
  <c r="K58" i="12"/>
  <c r="L58" i="12"/>
  <c r="K59" i="12"/>
  <c r="L59" i="12"/>
  <c r="K60" i="12"/>
  <c r="L60" i="12"/>
  <c r="K61" i="12"/>
  <c r="L61" i="12"/>
  <c r="K62" i="12"/>
  <c r="L62" i="12"/>
  <c r="K63" i="12"/>
  <c r="L63" i="12"/>
  <c r="K64" i="12"/>
  <c r="L64" i="12"/>
  <c r="K65" i="12"/>
  <c r="L65" i="12"/>
  <c r="K66" i="12"/>
  <c r="L66" i="12"/>
  <c r="K67" i="12"/>
  <c r="L67" i="12"/>
  <c r="K68" i="12"/>
  <c r="L68" i="12"/>
  <c r="K69" i="12"/>
  <c r="L69" i="12"/>
  <c r="K70" i="12"/>
  <c r="L70" i="12"/>
  <c r="K71" i="12"/>
  <c r="L71" i="12"/>
  <c r="K72" i="12"/>
  <c r="L72" i="12"/>
  <c r="K73" i="12"/>
  <c r="L73" i="12"/>
  <c r="K74" i="12"/>
  <c r="L74" i="12"/>
  <c r="K75" i="12"/>
  <c r="L75" i="12"/>
  <c r="K76" i="12"/>
  <c r="L76" i="12"/>
  <c r="K77" i="12"/>
  <c r="L77" i="12"/>
  <c r="K78" i="12"/>
  <c r="L78" i="12"/>
  <c r="K79" i="12"/>
  <c r="L79" i="12"/>
  <c r="K80" i="12"/>
  <c r="L80" i="12"/>
  <c r="K81" i="12"/>
  <c r="L81" i="12"/>
  <c r="K82" i="12"/>
  <c r="L82" i="12"/>
  <c r="K83" i="12"/>
  <c r="L83" i="12"/>
  <c r="K84" i="12"/>
  <c r="L84" i="12"/>
  <c r="K85" i="12"/>
  <c r="L85" i="12"/>
  <c r="K86" i="12"/>
  <c r="L86" i="12"/>
  <c r="K87" i="12"/>
  <c r="L87" i="12"/>
  <c r="K88" i="12"/>
  <c r="L88" i="12"/>
  <c r="K89" i="12"/>
  <c r="L89" i="12"/>
  <c r="K90" i="12"/>
  <c r="L90" i="12"/>
  <c r="K91" i="12"/>
  <c r="L91" i="12"/>
  <c r="K92" i="12"/>
  <c r="L92" i="12"/>
  <c r="K93" i="12"/>
  <c r="L93" i="12"/>
  <c r="K94" i="12"/>
  <c r="L94" i="12"/>
  <c r="K95" i="12"/>
  <c r="L95" i="12"/>
  <c r="K96" i="12"/>
  <c r="L96" i="12"/>
  <c r="K97" i="12"/>
  <c r="L97" i="12"/>
  <c r="K98" i="12"/>
  <c r="L98" i="12"/>
  <c r="K99" i="12"/>
  <c r="L99" i="12"/>
  <c r="K100" i="12"/>
  <c r="L100" i="12"/>
  <c r="K101" i="12"/>
  <c r="L101" i="12"/>
  <c r="K102" i="12"/>
  <c r="L102" i="12"/>
  <c r="K103" i="12"/>
  <c r="L103" i="12"/>
  <c r="K104" i="12"/>
  <c r="L104" i="12"/>
  <c r="K105" i="12"/>
  <c r="L105" i="12"/>
  <c r="K106" i="12"/>
  <c r="L106" i="12"/>
  <c r="K107" i="12"/>
  <c r="L107" i="12"/>
  <c r="K108" i="12"/>
  <c r="L108" i="12"/>
  <c r="K109" i="12"/>
  <c r="L109" i="12"/>
  <c r="K110" i="12"/>
  <c r="L110" i="12"/>
  <c r="K111" i="12"/>
  <c r="L111" i="12"/>
  <c r="K112" i="12"/>
  <c r="L112" i="12"/>
  <c r="K113" i="12"/>
  <c r="L113" i="12"/>
  <c r="K114" i="12"/>
  <c r="L114" i="12"/>
  <c r="K115" i="12"/>
  <c r="L115" i="12"/>
  <c r="K116" i="12"/>
  <c r="L116" i="12"/>
  <c r="K117" i="12"/>
  <c r="L117" i="12"/>
  <c r="K118" i="12"/>
  <c r="L118" i="12"/>
  <c r="K119" i="12"/>
  <c r="L119" i="12"/>
  <c r="K120" i="12"/>
  <c r="L120" i="12"/>
  <c r="K121" i="12"/>
  <c r="L121" i="12"/>
  <c r="K122" i="12"/>
  <c r="L122" i="12"/>
  <c r="K123" i="12"/>
  <c r="L123" i="12"/>
  <c r="K124" i="12"/>
  <c r="L124" i="12"/>
  <c r="K125" i="12"/>
  <c r="L125" i="12"/>
  <c r="K126" i="12"/>
  <c r="L126" i="12"/>
  <c r="K127" i="12"/>
  <c r="L127" i="12"/>
  <c r="K128" i="12"/>
  <c r="L128" i="12"/>
  <c r="K129" i="12"/>
  <c r="L129" i="12"/>
  <c r="K130" i="12"/>
  <c r="L130" i="12"/>
  <c r="K131" i="12"/>
  <c r="L131" i="12"/>
  <c r="K132" i="12"/>
  <c r="L132" i="12"/>
  <c r="K133" i="12"/>
  <c r="L133" i="12"/>
  <c r="K134" i="12"/>
  <c r="L134" i="12"/>
  <c r="K135" i="12"/>
  <c r="L135" i="12"/>
  <c r="K136" i="12"/>
  <c r="L136" i="12"/>
  <c r="K137" i="12"/>
  <c r="L137" i="12"/>
  <c r="K138" i="12"/>
  <c r="L138" i="12"/>
  <c r="K139" i="12"/>
  <c r="L139" i="12"/>
  <c r="K140" i="12"/>
  <c r="L140" i="12"/>
  <c r="K141" i="12"/>
  <c r="L141" i="12"/>
  <c r="K142" i="12"/>
  <c r="L142" i="12"/>
  <c r="K143" i="12"/>
  <c r="L143" i="12"/>
  <c r="K144" i="12"/>
  <c r="L144" i="12"/>
  <c r="K145" i="12"/>
  <c r="L145" i="12"/>
  <c r="K146" i="12"/>
  <c r="L146" i="12"/>
  <c r="K147" i="12"/>
  <c r="L147" i="12"/>
  <c r="K148" i="12"/>
  <c r="L148" i="12"/>
  <c r="K149" i="12"/>
  <c r="L149" i="12"/>
  <c r="K150" i="12"/>
  <c r="L150" i="12"/>
  <c r="K151" i="12"/>
  <c r="L151" i="12"/>
  <c r="K152" i="12"/>
  <c r="L152" i="12"/>
  <c r="K153" i="12"/>
  <c r="L153" i="12"/>
  <c r="K154" i="12"/>
  <c r="L154" i="12"/>
  <c r="K155" i="12"/>
  <c r="L155" i="12"/>
  <c r="K156" i="12"/>
  <c r="L156" i="12"/>
  <c r="K157" i="12"/>
  <c r="L157" i="12"/>
  <c r="K158" i="12"/>
  <c r="L158" i="12"/>
  <c r="K159" i="12"/>
  <c r="L159" i="12"/>
  <c r="K160" i="12"/>
  <c r="L160" i="12"/>
  <c r="K161" i="12"/>
  <c r="L161" i="12"/>
  <c r="K162" i="12"/>
  <c r="L162" i="12"/>
  <c r="K163" i="12"/>
  <c r="L163" i="12"/>
  <c r="K164" i="12"/>
  <c r="L164" i="12"/>
  <c r="K165" i="12"/>
  <c r="L165" i="12"/>
  <c r="K166" i="12"/>
  <c r="L166" i="12"/>
  <c r="K167" i="12"/>
  <c r="L167" i="12"/>
  <c r="K168" i="12"/>
  <c r="L168" i="12"/>
  <c r="K169" i="12"/>
  <c r="L169" i="12"/>
  <c r="K170" i="12"/>
  <c r="L170" i="12"/>
  <c r="K171" i="12"/>
  <c r="L171" i="12"/>
  <c r="K172" i="12"/>
  <c r="L172" i="12"/>
  <c r="K173" i="12"/>
  <c r="L173" i="12"/>
  <c r="K174" i="12"/>
  <c r="L174" i="12"/>
  <c r="K175" i="12"/>
  <c r="L175" i="12"/>
  <c r="K176" i="12"/>
  <c r="L176" i="12"/>
  <c r="K177" i="12"/>
  <c r="L177" i="12"/>
  <c r="K178" i="12"/>
  <c r="L178" i="12"/>
  <c r="K179" i="12"/>
  <c r="L179" i="12"/>
  <c r="K180" i="12"/>
  <c r="L180" i="12"/>
  <c r="K181" i="12"/>
  <c r="L181" i="12"/>
  <c r="K182" i="12"/>
  <c r="L182" i="12"/>
  <c r="K183" i="12"/>
  <c r="L183" i="12"/>
  <c r="K184" i="12"/>
  <c r="L184" i="12"/>
  <c r="K185" i="12"/>
  <c r="L185" i="12"/>
  <c r="K186" i="12"/>
  <c r="L186" i="12"/>
  <c r="K187" i="12"/>
  <c r="L187" i="12"/>
  <c r="K188" i="12"/>
  <c r="L188" i="12"/>
  <c r="K189" i="12"/>
  <c r="L189" i="12"/>
  <c r="K190" i="12"/>
  <c r="L190" i="12"/>
  <c r="K191" i="12"/>
  <c r="L191" i="12"/>
  <c r="K192" i="12"/>
  <c r="L192" i="12"/>
  <c r="K193" i="12"/>
  <c r="L193" i="12"/>
  <c r="K194" i="12"/>
  <c r="L194" i="12"/>
  <c r="K195" i="12"/>
  <c r="L195" i="12"/>
  <c r="K196" i="12"/>
  <c r="L196" i="12"/>
  <c r="K197" i="12"/>
  <c r="L197" i="12"/>
  <c r="K198" i="12"/>
  <c r="L198" i="12"/>
  <c r="K199" i="12"/>
  <c r="L199" i="12"/>
  <c r="K200" i="12"/>
  <c r="L200" i="12"/>
  <c r="K201" i="12"/>
  <c r="L201" i="12"/>
  <c r="K202" i="12"/>
  <c r="L202" i="12"/>
  <c r="K203" i="12"/>
  <c r="L203" i="12"/>
  <c r="K204" i="12"/>
  <c r="L204" i="12"/>
  <c r="K205" i="12"/>
  <c r="L205" i="12"/>
  <c r="K206" i="12"/>
  <c r="L206" i="12"/>
  <c r="K207" i="12"/>
  <c r="L207" i="12"/>
  <c r="K208" i="12"/>
  <c r="L208" i="12"/>
  <c r="K209" i="12"/>
  <c r="L209" i="12"/>
  <c r="K210" i="12"/>
  <c r="L210" i="12"/>
  <c r="K211" i="12"/>
  <c r="L211" i="12"/>
  <c r="K212" i="12"/>
  <c r="L212" i="12"/>
  <c r="K213" i="12"/>
  <c r="L213" i="12"/>
  <c r="K214" i="12"/>
  <c r="L214" i="12"/>
  <c r="K215" i="12"/>
  <c r="L215" i="12"/>
  <c r="K216" i="12"/>
  <c r="L216" i="12"/>
  <c r="K217" i="12"/>
  <c r="L217" i="12"/>
  <c r="K218" i="12"/>
  <c r="L218" i="12"/>
  <c r="K219" i="12"/>
  <c r="L219" i="12"/>
  <c r="K220" i="12"/>
  <c r="L220" i="12"/>
  <c r="K221" i="12"/>
  <c r="L221" i="12"/>
  <c r="K222" i="12"/>
  <c r="L222" i="12"/>
  <c r="K223" i="12"/>
  <c r="L223" i="12"/>
  <c r="K224" i="12"/>
  <c r="L224" i="12"/>
  <c r="K225" i="12"/>
  <c r="L225" i="12"/>
  <c r="K226" i="12"/>
  <c r="L226" i="12"/>
  <c r="K227" i="12"/>
  <c r="L227" i="12"/>
  <c r="K228" i="12"/>
  <c r="L228" i="12"/>
  <c r="K229" i="12"/>
  <c r="L229" i="12"/>
  <c r="K230" i="12"/>
  <c r="L230" i="12"/>
  <c r="K231" i="12"/>
  <c r="L231" i="12"/>
  <c r="K232" i="12"/>
  <c r="L232" i="12"/>
  <c r="K233" i="12"/>
  <c r="L233" i="12"/>
  <c r="K234" i="12"/>
  <c r="L234" i="12"/>
  <c r="K235" i="12"/>
  <c r="L235" i="12"/>
  <c r="K236" i="12"/>
  <c r="L236" i="12"/>
  <c r="K237" i="12"/>
  <c r="L237" i="12"/>
  <c r="K238" i="12"/>
  <c r="L238" i="12"/>
  <c r="K239" i="12"/>
  <c r="L239" i="12"/>
  <c r="K240" i="12"/>
  <c r="L240" i="12"/>
  <c r="K241" i="12"/>
  <c r="L241" i="12"/>
  <c r="K242" i="12"/>
  <c r="L242" i="12"/>
  <c r="K243" i="12"/>
  <c r="L243" i="12"/>
  <c r="K244" i="12"/>
  <c r="L244" i="12"/>
  <c r="K245" i="12"/>
  <c r="L245" i="12"/>
  <c r="K246" i="12"/>
  <c r="L246" i="12"/>
  <c r="K247" i="12"/>
  <c r="L247" i="12"/>
  <c r="K248" i="12"/>
  <c r="L248" i="12"/>
  <c r="K249" i="12"/>
  <c r="L249" i="12"/>
  <c r="K250" i="12"/>
  <c r="L250" i="12"/>
  <c r="K251" i="12"/>
  <c r="L251" i="12"/>
  <c r="K252" i="12"/>
  <c r="L252" i="12"/>
  <c r="K253" i="12"/>
  <c r="L253" i="12"/>
  <c r="K254" i="12"/>
  <c r="L254" i="12"/>
  <c r="K255" i="12"/>
  <c r="L255" i="12"/>
  <c r="K256" i="12"/>
  <c r="L256" i="12"/>
  <c r="K257" i="12"/>
  <c r="L257" i="12"/>
  <c r="K258" i="12"/>
  <c r="L258" i="12"/>
  <c r="K259" i="12"/>
  <c r="L259" i="12"/>
  <c r="K260" i="12"/>
  <c r="L260" i="12"/>
  <c r="K261" i="12"/>
  <c r="L261" i="12"/>
  <c r="K262" i="12"/>
  <c r="L262" i="12"/>
  <c r="K263" i="12"/>
  <c r="L263" i="12"/>
  <c r="K264" i="12"/>
  <c r="L264" i="12"/>
  <c r="K265" i="12"/>
  <c r="L265" i="12"/>
  <c r="K266" i="12"/>
  <c r="L266" i="12"/>
  <c r="K267" i="12"/>
  <c r="L267" i="12"/>
  <c r="K268" i="12"/>
  <c r="L268" i="12"/>
  <c r="K269" i="12"/>
  <c r="L269" i="12"/>
  <c r="K270" i="12"/>
  <c r="L270" i="12"/>
  <c r="K271" i="12"/>
  <c r="L271" i="12"/>
  <c r="K272" i="12"/>
  <c r="L272" i="12"/>
  <c r="K273" i="12"/>
  <c r="L273" i="12"/>
  <c r="K274" i="12"/>
  <c r="L274" i="12"/>
  <c r="K275" i="12"/>
  <c r="L275" i="12"/>
  <c r="K276" i="12"/>
  <c r="L276" i="12"/>
  <c r="K277" i="12"/>
  <c r="L277" i="12"/>
  <c r="K278" i="12"/>
  <c r="L278" i="12"/>
  <c r="K279" i="12"/>
  <c r="L279" i="12"/>
  <c r="K280" i="12"/>
  <c r="L280" i="12"/>
  <c r="K281" i="12"/>
  <c r="L281" i="12"/>
  <c r="K282" i="12"/>
  <c r="L282" i="12"/>
  <c r="K283" i="12"/>
  <c r="L283" i="12"/>
  <c r="K284" i="12"/>
  <c r="L284" i="12"/>
  <c r="K285" i="12"/>
  <c r="L285" i="12"/>
  <c r="K286" i="12"/>
  <c r="L286" i="12"/>
  <c r="K287" i="12"/>
  <c r="L287" i="12"/>
  <c r="K288" i="12"/>
  <c r="L288" i="12"/>
  <c r="K289" i="12"/>
  <c r="L289" i="12"/>
  <c r="K290" i="12"/>
  <c r="L290" i="12"/>
  <c r="K291" i="12"/>
  <c r="L291" i="12"/>
  <c r="K292" i="12"/>
  <c r="L292" i="12"/>
  <c r="K293" i="12"/>
  <c r="L293" i="12"/>
  <c r="K294" i="12"/>
  <c r="L294" i="12"/>
  <c r="K295" i="12"/>
  <c r="L295" i="12"/>
  <c r="K296" i="12"/>
  <c r="L296" i="12"/>
  <c r="K297" i="12"/>
  <c r="L297" i="12"/>
  <c r="K298" i="12"/>
  <c r="L298" i="12"/>
  <c r="K299" i="12"/>
  <c r="L299" i="12"/>
  <c r="K300" i="12"/>
  <c r="L300" i="12"/>
  <c r="K301" i="12"/>
  <c r="L301" i="12"/>
  <c r="K302" i="12"/>
  <c r="L302" i="12"/>
  <c r="K303" i="12"/>
  <c r="L303" i="12"/>
  <c r="K304" i="12"/>
  <c r="L304" i="12"/>
  <c r="K305" i="12"/>
  <c r="L305" i="12"/>
  <c r="K306" i="12"/>
  <c r="L306" i="12"/>
  <c r="K307" i="12"/>
  <c r="L307" i="12"/>
  <c r="K308" i="12"/>
  <c r="L308" i="12"/>
  <c r="K309" i="12"/>
  <c r="L309" i="12"/>
  <c r="K310" i="12"/>
  <c r="L310" i="12"/>
  <c r="K311" i="12"/>
  <c r="L311" i="12"/>
  <c r="K312" i="12"/>
  <c r="L312" i="12"/>
  <c r="K313" i="12"/>
  <c r="L313" i="12"/>
  <c r="K314" i="12"/>
  <c r="L314" i="12"/>
  <c r="K315" i="12"/>
  <c r="L315" i="12"/>
  <c r="K316" i="12"/>
  <c r="L316" i="12"/>
  <c r="K317" i="12"/>
  <c r="L317" i="12"/>
  <c r="K318" i="12"/>
  <c r="L318" i="12"/>
  <c r="K319" i="12"/>
  <c r="L319" i="12"/>
  <c r="K320" i="12"/>
  <c r="L320" i="12"/>
  <c r="K321" i="12"/>
  <c r="L321" i="12"/>
  <c r="K322" i="12"/>
  <c r="L322" i="12"/>
  <c r="K323" i="12"/>
  <c r="L323" i="12"/>
  <c r="K324" i="12"/>
  <c r="L324" i="12"/>
  <c r="K325" i="12"/>
  <c r="L325" i="12"/>
  <c r="K326" i="12"/>
  <c r="L326" i="12"/>
  <c r="K327" i="12"/>
  <c r="L327" i="12"/>
  <c r="K328" i="12"/>
  <c r="L328" i="12"/>
  <c r="K329" i="12"/>
  <c r="L329" i="12"/>
  <c r="K330" i="12"/>
  <c r="L330" i="12"/>
  <c r="K331" i="12"/>
  <c r="L331" i="12"/>
  <c r="K332" i="12"/>
  <c r="L332" i="12"/>
  <c r="K333" i="12"/>
  <c r="L333" i="12"/>
  <c r="K334" i="12"/>
  <c r="L334" i="12"/>
  <c r="K335" i="12"/>
  <c r="L335" i="12"/>
  <c r="K336" i="12"/>
  <c r="L336" i="12"/>
  <c r="K337" i="12"/>
  <c r="L337" i="12"/>
  <c r="K338" i="12"/>
  <c r="L338" i="12"/>
  <c r="K339" i="12"/>
  <c r="L339" i="12"/>
  <c r="K340" i="12"/>
  <c r="L340" i="12"/>
  <c r="K341" i="12"/>
  <c r="L341" i="12"/>
  <c r="K342" i="12"/>
  <c r="L342" i="12"/>
  <c r="K343" i="12"/>
  <c r="L343" i="12"/>
  <c r="K344" i="12"/>
  <c r="L344" i="12"/>
  <c r="K345" i="12"/>
  <c r="L345" i="12"/>
  <c r="K346" i="12"/>
  <c r="L346" i="12"/>
  <c r="K347" i="12"/>
  <c r="L347" i="12"/>
  <c r="K348" i="12"/>
  <c r="L348" i="12"/>
  <c r="K349" i="12"/>
  <c r="L349" i="12"/>
  <c r="K350" i="12"/>
  <c r="L350" i="12"/>
  <c r="K351" i="12"/>
  <c r="L351" i="12"/>
  <c r="K352" i="12"/>
  <c r="L352" i="12"/>
  <c r="K353" i="12"/>
  <c r="L353" i="12"/>
  <c r="K354" i="12"/>
  <c r="L354" i="12"/>
  <c r="K355" i="12"/>
  <c r="L355" i="12"/>
  <c r="K356" i="12"/>
  <c r="L356" i="12"/>
  <c r="K357" i="12"/>
  <c r="L357" i="12"/>
  <c r="K358" i="12"/>
  <c r="L358" i="12"/>
  <c r="K359" i="12"/>
  <c r="L359" i="12"/>
  <c r="K360" i="12"/>
  <c r="L360" i="12"/>
  <c r="K361" i="12"/>
  <c r="L361" i="12"/>
  <c r="K362" i="12"/>
  <c r="L362" i="12"/>
  <c r="K363" i="12"/>
  <c r="L363" i="12"/>
  <c r="K364" i="12"/>
  <c r="L364" i="12"/>
  <c r="K365" i="12"/>
  <c r="L365" i="12"/>
  <c r="K366" i="12"/>
  <c r="L366" i="12"/>
  <c r="K367" i="12"/>
  <c r="L367" i="12"/>
  <c r="K368" i="12"/>
  <c r="L368" i="12"/>
  <c r="K369" i="12"/>
  <c r="L369" i="12"/>
  <c r="K370" i="12"/>
  <c r="L370" i="12"/>
  <c r="K371" i="12"/>
  <c r="L371" i="12"/>
  <c r="K372" i="12"/>
  <c r="L372" i="12"/>
  <c r="K373" i="12"/>
  <c r="L373" i="12"/>
  <c r="K374" i="12"/>
  <c r="L374" i="12"/>
  <c r="K375" i="12"/>
  <c r="L375" i="12"/>
  <c r="K376" i="12"/>
  <c r="L376" i="12"/>
  <c r="K377" i="12"/>
  <c r="L377" i="12"/>
  <c r="K378" i="12"/>
  <c r="L378" i="12"/>
  <c r="K379" i="12"/>
  <c r="L379" i="12"/>
  <c r="K380" i="12"/>
  <c r="L380" i="12"/>
  <c r="K381" i="12"/>
  <c r="L381" i="12"/>
  <c r="K382" i="12"/>
  <c r="L382" i="12"/>
  <c r="K383" i="12"/>
  <c r="L383" i="12"/>
  <c r="K384" i="12"/>
  <c r="L384" i="12"/>
  <c r="K385" i="12"/>
  <c r="L385" i="12"/>
  <c r="K386" i="12"/>
  <c r="L386" i="12"/>
  <c r="K387" i="12"/>
  <c r="L387" i="12"/>
  <c r="K388" i="12"/>
  <c r="L388" i="12"/>
  <c r="K389" i="12"/>
  <c r="L389" i="12"/>
  <c r="K390" i="12"/>
  <c r="L390" i="12"/>
  <c r="K391" i="12"/>
  <c r="L391" i="12"/>
  <c r="K392" i="12"/>
  <c r="L392" i="12"/>
  <c r="K393" i="12"/>
  <c r="L393" i="12"/>
  <c r="K394" i="12"/>
  <c r="L394" i="12"/>
  <c r="K395" i="12"/>
  <c r="L395" i="12"/>
  <c r="K396" i="12"/>
  <c r="L396" i="12"/>
  <c r="K397" i="12"/>
  <c r="L397" i="12"/>
  <c r="K398" i="12"/>
  <c r="L398" i="12"/>
  <c r="K399" i="12"/>
  <c r="L399" i="12"/>
  <c r="K400" i="12"/>
  <c r="L400" i="12"/>
  <c r="K401" i="12"/>
  <c r="L401" i="12"/>
  <c r="K402" i="12"/>
  <c r="L402" i="12"/>
  <c r="K403" i="12"/>
  <c r="L403" i="12"/>
  <c r="K404" i="12"/>
  <c r="L404" i="12"/>
  <c r="K405" i="12"/>
  <c r="L405" i="12"/>
  <c r="K406" i="12"/>
  <c r="L406" i="12"/>
  <c r="K407" i="12"/>
  <c r="L407" i="12"/>
  <c r="K408" i="12"/>
  <c r="L408" i="12"/>
  <c r="K409" i="12"/>
  <c r="L409" i="12"/>
  <c r="K410" i="12"/>
  <c r="L410" i="12"/>
  <c r="K411" i="12"/>
  <c r="L411" i="12"/>
  <c r="K412" i="12"/>
  <c r="L412" i="12"/>
  <c r="K413" i="12"/>
  <c r="L413" i="12"/>
  <c r="K414" i="12"/>
  <c r="L414" i="12"/>
  <c r="K415" i="12"/>
  <c r="L415" i="12"/>
  <c r="K416" i="12"/>
  <c r="L416" i="12"/>
  <c r="K417" i="12"/>
  <c r="L417" i="12"/>
  <c r="K418" i="12"/>
  <c r="L418" i="12"/>
  <c r="K419" i="12"/>
  <c r="L419" i="12"/>
  <c r="K420" i="12"/>
  <c r="L420" i="12"/>
  <c r="K421" i="12"/>
  <c r="L421" i="12"/>
  <c r="K422" i="12"/>
  <c r="L422" i="12"/>
  <c r="K423" i="12"/>
  <c r="L423" i="12"/>
  <c r="K424" i="12"/>
  <c r="L424" i="12"/>
  <c r="K425" i="12"/>
  <c r="L425" i="12"/>
  <c r="K426" i="12"/>
  <c r="L426" i="12"/>
  <c r="K427" i="12"/>
  <c r="L427" i="12"/>
  <c r="K428" i="12"/>
  <c r="L428" i="12"/>
  <c r="K429" i="12"/>
  <c r="L429" i="12"/>
  <c r="K430" i="12"/>
  <c r="L430" i="12"/>
  <c r="K431" i="12"/>
  <c r="L431" i="12"/>
  <c r="K432" i="12"/>
  <c r="L432" i="12"/>
  <c r="K433" i="12"/>
  <c r="L433" i="12"/>
  <c r="K434" i="12"/>
  <c r="L434" i="12"/>
  <c r="K435" i="12"/>
  <c r="L435" i="12"/>
  <c r="K436" i="12"/>
  <c r="L436" i="12"/>
  <c r="K437" i="12"/>
  <c r="L437" i="12"/>
  <c r="K438" i="12"/>
  <c r="L438" i="12"/>
  <c r="K439" i="12"/>
  <c r="L439" i="12"/>
  <c r="K440" i="12"/>
  <c r="L440" i="12"/>
  <c r="K441" i="12"/>
  <c r="L441" i="12"/>
  <c r="K442" i="12"/>
  <c r="L442" i="12"/>
  <c r="K443" i="12"/>
  <c r="L443" i="12"/>
  <c r="K444" i="12"/>
  <c r="L444" i="12"/>
  <c r="K445" i="12"/>
  <c r="L445" i="12"/>
  <c r="K446" i="12"/>
  <c r="L446" i="12"/>
  <c r="K447" i="12"/>
  <c r="L447" i="12"/>
  <c r="K448" i="12"/>
  <c r="L448" i="12"/>
  <c r="K449" i="12"/>
  <c r="L449" i="12"/>
  <c r="K450" i="12"/>
  <c r="L450" i="12"/>
  <c r="K451" i="12"/>
  <c r="L451" i="12"/>
  <c r="K452" i="12"/>
  <c r="L452" i="12"/>
  <c r="K453" i="12"/>
  <c r="L453" i="12"/>
  <c r="K454" i="12"/>
  <c r="L454" i="12"/>
  <c r="K455" i="12"/>
  <c r="L455" i="12"/>
  <c r="K456" i="12"/>
  <c r="L456" i="12"/>
  <c r="K457" i="12"/>
  <c r="L457" i="12"/>
  <c r="K458" i="12"/>
  <c r="L458" i="12"/>
  <c r="K459" i="12"/>
  <c r="L459" i="12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K470" i="12"/>
  <c r="L470" i="12"/>
  <c r="K471" i="12"/>
  <c r="L471" i="12"/>
  <c r="K472" i="12"/>
  <c r="L472" i="12"/>
  <c r="K473" i="12"/>
  <c r="L473" i="12"/>
  <c r="K474" i="12"/>
  <c r="L474" i="12"/>
  <c r="K475" i="12"/>
  <c r="L475" i="12"/>
  <c r="K476" i="12"/>
  <c r="L476" i="12"/>
  <c r="K477" i="12"/>
  <c r="L477" i="12"/>
  <c r="K478" i="12"/>
  <c r="L478" i="12"/>
  <c r="K479" i="12"/>
  <c r="L479" i="12"/>
  <c r="K480" i="12"/>
  <c r="L480" i="12"/>
  <c r="K481" i="12"/>
  <c r="L481" i="12"/>
  <c r="K482" i="12"/>
  <c r="L482" i="12"/>
  <c r="K483" i="12"/>
  <c r="L483" i="12"/>
  <c r="K484" i="12"/>
  <c r="L484" i="12"/>
  <c r="K485" i="12"/>
  <c r="L485" i="12"/>
  <c r="K486" i="12"/>
  <c r="L486" i="12"/>
  <c r="K487" i="12"/>
  <c r="L487" i="12"/>
  <c r="K488" i="12"/>
  <c r="L488" i="12"/>
  <c r="K489" i="12"/>
  <c r="L489" i="12"/>
  <c r="K490" i="12"/>
  <c r="L490" i="12"/>
  <c r="K491" i="12"/>
  <c r="L491" i="12"/>
  <c r="K492" i="12"/>
  <c r="L492" i="12"/>
  <c r="K493" i="12"/>
  <c r="L493" i="12"/>
  <c r="K494" i="12"/>
  <c r="L494" i="12"/>
  <c r="K495" i="12"/>
  <c r="L495" i="12"/>
  <c r="K496" i="12"/>
  <c r="L496" i="12"/>
  <c r="K497" i="12"/>
  <c r="L497" i="12"/>
  <c r="K498" i="12"/>
  <c r="L498" i="12"/>
  <c r="K499" i="12"/>
  <c r="L499" i="12"/>
  <c r="K500" i="12"/>
  <c r="L500" i="12"/>
  <c r="K501" i="12"/>
  <c r="L501" i="12"/>
  <c r="K502" i="12"/>
  <c r="L502" i="12"/>
  <c r="K503" i="12"/>
  <c r="L503" i="12"/>
  <c r="K504" i="12"/>
  <c r="L504" i="12"/>
  <c r="K505" i="12"/>
  <c r="L505" i="12"/>
  <c r="K506" i="12"/>
  <c r="L506" i="12"/>
  <c r="K507" i="12"/>
  <c r="L507" i="12"/>
  <c r="K508" i="12"/>
  <c r="L508" i="12"/>
  <c r="K509" i="12"/>
  <c r="L509" i="12"/>
  <c r="K510" i="12"/>
  <c r="L510" i="12"/>
  <c r="K511" i="12"/>
  <c r="L511" i="12"/>
  <c r="K512" i="12"/>
  <c r="L512" i="12"/>
  <c r="K513" i="12"/>
  <c r="L513" i="12"/>
  <c r="K514" i="12"/>
  <c r="L514" i="12"/>
  <c r="K515" i="12"/>
  <c r="L515" i="12"/>
  <c r="K516" i="12"/>
  <c r="L516" i="12"/>
  <c r="K517" i="12"/>
  <c r="L517" i="12"/>
  <c r="K518" i="12"/>
  <c r="L518" i="12"/>
  <c r="K519" i="12"/>
  <c r="L519" i="12"/>
  <c r="K520" i="12"/>
  <c r="L520" i="12"/>
  <c r="K521" i="12"/>
  <c r="L521" i="12"/>
  <c r="K522" i="12"/>
  <c r="L522" i="12"/>
  <c r="K523" i="12"/>
  <c r="L523" i="12"/>
  <c r="K524" i="12"/>
  <c r="L524" i="12"/>
  <c r="K525" i="12"/>
  <c r="L525" i="12"/>
  <c r="K526" i="12"/>
  <c r="L526" i="12"/>
  <c r="K527" i="12"/>
  <c r="L527" i="12"/>
  <c r="K528" i="12"/>
  <c r="L528" i="12"/>
  <c r="K529" i="12"/>
  <c r="L529" i="12"/>
  <c r="K530" i="12"/>
  <c r="L530" i="12"/>
  <c r="K531" i="12"/>
  <c r="L531" i="12"/>
  <c r="K532" i="12"/>
  <c r="L532" i="12"/>
  <c r="K533" i="12"/>
  <c r="L533" i="12"/>
  <c r="K534" i="12"/>
  <c r="L534" i="12"/>
  <c r="K535" i="12"/>
  <c r="L535" i="12"/>
  <c r="K536" i="12"/>
  <c r="L536" i="12"/>
  <c r="K537" i="12"/>
  <c r="L537" i="12"/>
  <c r="K538" i="12"/>
  <c r="L538" i="12"/>
  <c r="K539" i="12"/>
  <c r="L539" i="12"/>
  <c r="K540" i="12"/>
  <c r="L540" i="12"/>
  <c r="K541" i="12"/>
  <c r="L541" i="12"/>
  <c r="K542" i="12"/>
  <c r="L542" i="12"/>
  <c r="K543" i="12"/>
  <c r="L543" i="12"/>
  <c r="K544" i="12"/>
  <c r="L544" i="12"/>
  <c r="K545" i="12"/>
  <c r="L545" i="12"/>
  <c r="K546" i="12"/>
  <c r="L546" i="12"/>
  <c r="K547" i="12"/>
  <c r="L547" i="12"/>
  <c r="K548" i="12"/>
  <c r="L548" i="12"/>
  <c r="K549" i="12"/>
  <c r="L549" i="12"/>
  <c r="K550" i="12"/>
  <c r="L550" i="12"/>
  <c r="K551" i="12"/>
  <c r="L551" i="12"/>
  <c r="K552" i="12"/>
  <c r="L552" i="12"/>
  <c r="K553" i="12"/>
  <c r="L553" i="12"/>
  <c r="K554" i="12"/>
  <c r="L554" i="12"/>
  <c r="K555" i="12"/>
  <c r="L555" i="12"/>
  <c r="K556" i="12"/>
  <c r="L556" i="12"/>
  <c r="K557" i="12"/>
  <c r="L557" i="12"/>
  <c r="K558" i="12"/>
  <c r="L558" i="12"/>
  <c r="K559" i="12"/>
  <c r="L559" i="12"/>
  <c r="K560" i="12"/>
  <c r="L560" i="12"/>
  <c r="K561" i="12"/>
  <c r="L561" i="12"/>
  <c r="K562" i="12"/>
  <c r="L562" i="12"/>
  <c r="K563" i="12"/>
  <c r="L563" i="12"/>
  <c r="K564" i="12"/>
  <c r="L564" i="12"/>
  <c r="K565" i="12"/>
  <c r="L565" i="12"/>
  <c r="K566" i="12"/>
  <c r="L566" i="12"/>
  <c r="K567" i="12"/>
  <c r="L567" i="12"/>
  <c r="K568" i="12"/>
  <c r="L568" i="12"/>
  <c r="K569" i="12"/>
  <c r="L569" i="12"/>
  <c r="K570" i="12"/>
  <c r="L570" i="12"/>
  <c r="K571" i="12"/>
  <c r="L571" i="12"/>
  <c r="K572" i="12"/>
  <c r="L572" i="12"/>
  <c r="K573" i="12"/>
  <c r="L573" i="12"/>
  <c r="K574" i="12"/>
  <c r="L574" i="12"/>
  <c r="K575" i="12"/>
  <c r="L575" i="12"/>
  <c r="K576" i="12"/>
  <c r="L576" i="12"/>
  <c r="K577" i="12"/>
  <c r="L577" i="12"/>
  <c r="K578" i="12"/>
  <c r="L578" i="12"/>
  <c r="K579" i="12"/>
  <c r="L579" i="12"/>
  <c r="K580" i="12"/>
  <c r="L580" i="12"/>
  <c r="K581" i="12"/>
  <c r="L581" i="12"/>
  <c r="K582" i="12"/>
  <c r="L582" i="12"/>
  <c r="K583" i="12"/>
  <c r="L583" i="12"/>
  <c r="K584" i="12"/>
  <c r="L584" i="12"/>
  <c r="K585" i="12"/>
  <c r="L585" i="12"/>
  <c r="K586" i="12"/>
  <c r="L586" i="12"/>
  <c r="K587" i="12"/>
  <c r="L587" i="12"/>
  <c r="K588" i="12"/>
  <c r="L588" i="12"/>
  <c r="K589" i="12"/>
  <c r="L589" i="12"/>
  <c r="K590" i="12"/>
  <c r="L590" i="12"/>
  <c r="K591" i="12"/>
  <c r="L591" i="12"/>
  <c r="K592" i="12"/>
  <c r="L592" i="12"/>
  <c r="K593" i="12"/>
  <c r="L593" i="12"/>
  <c r="K594" i="12"/>
  <c r="L594" i="12"/>
  <c r="K595" i="12"/>
  <c r="L595" i="12"/>
  <c r="K596" i="12"/>
  <c r="L596" i="12"/>
  <c r="K597" i="12"/>
  <c r="L597" i="12"/>
  <c r="K598" i="12"/>
  <c r="L598" i="12"/>
  <c r="K599" i="12"/>
  <c r="L599" i="12"/>
  <c r="K600" i="12"/>
  <c r="L600" i="12"/>
  <c r="K601" i="12"/>
  <c r="L601" i="12"/>
  <c r="K602" i="12"/>
  <c r="L602" i="12"/>
  <c r="K603" i="12"/>
  <c r="L603" i="12"/>
  <c r="K604" i="12"/>
  <c r="L604" i="12"/>
  <c r="K605" i="12"/>
  <c r="L605" i="12"/>
  <c r="K606" i="12"/>
  <c r="L606" i="12"/>
  <c r="K607" i="12"/>
  <c r="L607" i="12"/>
  <c r="K608" i="12"/>
  <c r="L608" i="12"/>
  <c r="K609" i="12"/>
  <c r="L609" i="12"/>
  <c r="K610" i="12"/>
  <c r="L610" i="12"/>
  <c r="K611" i="12"/>
  <c r="L611" i="12"/>
  <c r="K612" i="12"/>
  <c r="L612" i="12"/>
  <c r="K613" i="12"/>
  <c r="L613" i="12"/>
  <c r="K614" i="12"/>
  <c r="L614" i="12"/>
  <c r="K615" i="12"/>
  <c r="L615" i="12"/>
  <c r="K616" i="12"/>
  <c r="L616" i="12"/>
  <c r="K617" i="12"/>
  <c r="L617" i="12"/>
  <c r="K618" i="12"/>
  <c r="L618" i="12"/>
  <c r="K619" i="12"/>
  <c r="L619" i="12"/>
  <c r="K620" i="12"/>
  <c r="L620" i="12"/>
  <c r="K621" i="12"/>
  <c r="L621" i="12"/>
  <c r="K622" i="12"/>
  <c r="L622" i="12"/>
  <c r="K623" i="12"/>
  <c r="L623" i="12"/>
  <c r="K624" i="12"/>
  <c r="L624" i="12"/>
  <c r="K625" i="12"/>
  <c r="L625" i="12"/>
  <c r="K626" i="12"/>
  <c r="L626" i="12"/>
  <c r="K627" i="12"/>
  <c r="L627" i="12"/>
  <c r="K628" i="12"/>
  <c r="L628" i="12"/>
  <c r="K629" i="12"/>
  <c r="L629" i="12"/>
  <c r="K630" i="12"/>
  <c r="L630" i="12"/>
  <c r="K631" i="12"/>
  <c r="L631" i="12"/>
  <c r="K632" i="12"/>
  <c r="L632" i="12"/>
  <c r="K633" i="12"/>
  <c r="L633" i="12"/>
  <c r="K634" i="12"/>
  <c r="L634" i="12"/>
  <c r="K635" i="12"/>
  <c r="L635" i="12"/>
  <c r="K636" i="12"/>
  <c r="L636" i="12"/>
  <c r="K637" i="12"/>
  <c r="L637" i="12"/>
  <c r="K638" i="12"/>
  <c r="L638" i="12"/>
  <c r="K639" i="12"/>
  <c r="L639" i="12"/>
  <c r="K640" i="12"/>
  <c r="L640" i="12"/>
  <c r="K641" i="12"/>
  <c r="L641" i="12"/>
  <c r="K642" i="12"/>
  <c r="L642" i="12"/>
  <c r="K643" i="12"/>
  <c r="L643" i="12"/>
  <c r="K644" i="12"/>
  <c r="L644" i="12"/>
  <c r="K645" i="12"/>
  <c r="L645" i="12"/>
  <c r="K646" i="12"/>
  <c r="L646" i="12"/>
  <c r="K647" i="12"/>
  <c r="L647" i="12"/>
  <c r="K648" i="12"/>
  <c r="L648" i="12"/>
  <c r="K649" i="12"/>
  <c r="L649" i="12"/>
  <c r="K650" i="12"/>
  <c r="L650" i="12"/>
  <c r="K651" i="12"/>
  <c r="L651" i="12"/>
  <c r="K652" i="12"/>
  <c r="L652" i="12"/>
  <c r="K653" i="12"/>
  <c r="L653" i="12"/>
  <c r="K654" i="12"/>
  <c r="L654" i="12"/>
  <c r="K655" i="12"/>
  <c r="L655" i="12"/>
  <c r="K656" i="12"/>
  <c r="L656" i="12"/>
  <c r="K657" i="12"/>
  <c r="L657" i="12"/>
  <c r="K658" i="12"/>
  <c r="L658" i="12"/>
  <c r="K659" i="12"/>
  <c r="L659" i="12"/>
  <c r="K660" i="12"/>
  <c r="L660" i="12"/>
  <c r="K661" i="12"/>
  <c r="L661" i="12"/>
  <c r="K662" i="12"/>
  <c r="L662" i="12"/>
  <c r="K663" i="12"/>
  <c r="L663" i="12"/>
  <c r="K664" i="12"/>
  <c r="L664" i="12"/>
  <c r="K665" i="12"/>
  <c r="L665" i="12"/>
  <c r="K666" i="12"/>
  <c r="L666" i="12"/>
  <c r="K667" i="12"/>
  <c r="L667" i="12"/>
  <c r="K668" i="12"/>
  <c r="L668" i="12"/>
  <c r="K669" i="12"/>
  <c r="L669" i="12"/>
  <c r="K670" i="12"/>
  <c r="L670" i="12"/>
  <c r="K671" i="12"/>
  <c r="L671" i="12"/>
  <c r="K672" i="12"/>
  <c r="L672" i="12"/>
  <c r="K673" i="12"/>
  <c r="L673" i="12"/>
  <c r="K674" i="12"/>
  <c r="L674" i="12"/>
  <c r="K675" i="12"/>
  <c r="L675" i="12"/>
  <c r="K676" i="12"/>
  <c r="L676" i="12"/>
  <c r="K677" i="12"/>
  <c r="L677" i="12"/>
  <c r="K678" i="12"/>
  <c r="L678" i="12"/>
  <c r="K679" i="12"/>
  <c r="L679" i="12"/>
  <c r="K680" i="12"/>
  <c r="L680" i="12"/>
  <c r="K681" i="12"/>
  <c r="L681" i="12"/>
  <c r="K682" i="12"/>
  <c r="L682" i="12"/>
  <c r="K683" i="12"/>
  <c r="L683" i="12"/>
  <c r="K684" i="12"/>
  <c r="L684" i="12"/>
  <c r="K685" i="12"/>
  <c r="L685" i="12"/>
  <c r="K686" i="12"/>
  <c r="L686" i="12"/>
  <c r="K687" i="12"/>
  <c r="L687" i="12"/>
  <c r="K688" i="12"/>
  <c r="L688" i="12"/>
  <c r="K689" i="12"/>
  <c r="L689" i="12"/>
  <c r="K690" i="12"/>
  <c r="L690" i="12"/>
  <c r="K691" i="12"/>
  <c r="L691" i="12"/>
  <c r="K692" i="12"/>
  <c r="L692" i="12"/>
  <c r="K693" i="12"/>
  <c r="L693" i="12"/>
  <c r="K694" i="12"/>
  <c r="L694" i="12"/>
  <c r="K695" i="12"/>
  <c r="L695" i="12"/>
  <c r="K696" i="12"/>
  <c r="L696" i="12"/>
  <c r="K697" i="12"/>
  <c r="L697" i="12"/>
  <c r="K698" i="12"/>
  <c r="L698" i="12"/>
  <c r="K699" i="12"/>
  <c r="L699" i="12"/>
  <c r="K700" i="12"/>
  <c r="L700" i="12"/>
  <c r="K701" i="12"/>
  <c r="L701" i="12"/>
  <c r="K702" i="12"/>
  <c r="L702" i="12"/>
  <c r="K703" i="12"/>
  <c r="L703" i="12"/>
  <c r="K704" i="12"/>
  <c r="L704" i="12"/>
  <c r="K705" i="12"/>
  <c r="L705" i="12"/>
  <c r="K706" i="12"/>
  <c r="L706" i="12"/>
  <c r="K707" i="12"/>
  <c r="L707" i="12"/>
  <c r="K708" i="12"/>
  <c r="L708" i="12"/>
  <c r="K709" i="12"/>
  <c r="L709" i="12"/>
  <c r="K710" i="12"/>
  <c r="L710" i="12"/>
  <c r="K711" i="12"/>
  <c r="L711" i="12"/>
  <c r="K712" i="12"/>
  <c r="L712" i="12"/>
  <c r="K713" i="12"/>
  <c r="L713" i="12"/>
  <c r="K714" i="12"/>
  <c r="L714" i="12"/>
  <c r="K715" i="12"/>
  <c r="L715" i="12"/>
  <c r="K716" i="12"/>
  <c r="L716" i="12"/>
  <c r="K717" i="12"/>
  <c r="L717" i="12"/>
  <c r="K718" i="12"/>
  <c r="L718" i="12"/>
  <c r="K719" i="12"/>
  <c r="L719" i="12"/>
  <c r="K720" i="12"/>
  <c r="L720" i="12"/>
  <c r="K721" i="12"/>
  <c r="L721" i="12"/>
  <c r="K722" i="12"/>
  <c r="L722" i="12"/>
  <c r="K723" i="12"/>
  <c r="L723" i="12"/>
  <c r="K724" i="12"/>
  <c r="L724" i="12"/>
  <c r="K725" i="12"/>
  <c r="L725" i="12"/>
  <c r="K726" i="12"/>
  <c r="L726" i="12"/>
  <c r="K727" i="12"/>
  <c r="L727" i="12"/>
  <c r="K728" i="12"/>
  <c r="L728" i="12"/>
  <c r="K729" i="12"/>
  <c r="L729" i="12"/>
  <c r="K730" i="12"/>
  <c r="L730" i="12"/>
  <c r="K731" i="12"/>
  <c r="L731" i="12"/>
  <c r="K732" i="12"/>
  <c r="L732" i="12"/>
  <c r="K733" i="12"/>
  <c r="L733" i="12"/>
  <c r="K734" i="12"/>
  <c r="L734" i="12"/>
  <c r="K735" i="12"/>
  <c r="L735" i="12"/>
  <c r="K736" i="12"/>
  <c r="L736" i="12"/>
  <c r="K737" i="12"/>
  <c r="L737" i="12"/>
  <c r="K738" i="12"/>
  <c r="L738" i="12"/>
  <c r="K739" i="12"/>
  <c r="L739" i="12"/>
  <c r="K740" i="12"/>
  <c r="L740" i="12"/>
  <c r="K741" i="12"/>
  <c r="L741" i="12"/>
  <c r="K742" i="12"/>
  <c r="L742" i="12"/>
  <c r="K743" i="12"/>
  <c r="L743" i="12"/>
  <c r="K744" i="12"/>
  <c r="L744" i="12"/>
  <c r="K745" i="12"/>
  <c r="L745" i="12"/>
  <c r="K746" i="12"/>
  <c r="L746" i="12"/>
  <c r="K747" i="12"/>
  <c r="L747" i="12"/>
  <c r="K748" i="12"/>
  <c r="L748" i="12"/>
  <c r="K749" i="12"/>
  <c r="L749" i="12"/>
  <c r="K750" i="12"/>
  <c r="L750" i="12"/>
  <c r="K751" i="12"/>
  <c r="L751" i="12"/>
  <c r="K752" i="12"/>
  <c r="L752" i="12"/>
  <c r="K753" i="12"/>
  <c r="L753" i="12"/>
  <c r="K754" i="12"/>
  <c r="L754" i="12"/>
  <c r="K755" i="12"/>
  <c r="L755" i="12"/>
  <c r="K756" i="12"/>
  <c r="L756" i="12"/>
  <c r="K757" i="12"/>
  <c r="L757" i="12"/>
  <c r="K758" i="12"/>
  <c r="L758" i="12"/>
  <c r="K759" i="12"/>
  <c r="L759" i="12"/>
  <c r="K760" i="12"/>
  <c r="L760" i="12"/>
  <c r="K761" i="12"/>
  <c r="L761" i="12"/>
  <c r="K762" i="12"/>
  <c r="L762" i="12"/>
  <c r="K763" i="12"/>
  <c r="L763" i="12"/>
  <c r="K764" i="12"/>
  <c r="L764" i="12"/>
  <c r="K765" i="12"/>
  <c r="L765" i="12"/>
  <c r="K766" i="12"/>
  <c r="L766" i="12"/>
  <c r="K767" i="12"/>
  <c r="L767" i="12"/>
  <c r="K768" i="12"/>
  <c r="L768" i="12"/>
  <c r="K769" i="12"/>
  <c r="L769" i="12"/>
  <c r="K770" i="12"/>
  <c r="L770" i="12"/>
  <c r="K771" i="12"/>
  <c r="L771" i="12"/>
  <c r="K772" i="12"/>
  <c r="L772" i="12"/>
  <c r="K773" i="12"/>
  <c r="L773" i="12"/>
  <c r="K774" i="12"/>
  <c r="L774" i="12"/>
  <c r="K775" i="12"/>
  <c r="L775" i="12"/>
  <c r="K776" i="12"/>
  <c r="L776" i="12"/>
  <c r="K777" i="12"/>
  <c r="L777" i="12"/>
  <c r="K778" i="12"/>
  <c r="L778" i="12"/>
  <c r="K779" i="12"/>
  <c r="L779" i="12"/>
  <c r="K780" i="12"/>
  <c r="L780" i="12"/>
  <c r="K781" i="12"/>
  <c r="L781" i="12"/>
  <c r="K782" i="12"/>
  <c r="L782" i="12"/>
  <c r="K783" i="12"/>
  <c r="L783" i="12"/>
  <c r="K784" i="12"/>
  <c r="L784" i="12"/>
  <c r="K785" i="12"/>
  <c r="L785" i="12"/>
  <c r="K786" i="12"/>
  <c r="L786" i="12"/>
  <c r="K787" i="12"/>
  <c r="L787" i="12"/>
  <c r="K788" i="12"/>
  <c r="L788" i="12"/>
  <c r="K789" i="12"/>
  <c r="L789" i="12"/>
  <c r="K790" i="12"/>
  <c r="L790" i="12"/>
  <c r="K791" i="12"/>
  <c r="L791" i="12"/>
  <c r="K792" i="12"/>
  <c r="L792" i="12"/>
  <c r="K793" i="12"/>
  <c r="L793" i="12"/>
  <c r="K794" i="12"/>
  <c r="L794" i="12"/>
  <c r="K795" i="12"/>
  <c r="L795" i="12"/>
  <c r="K796" i="12"/>
  <c r="L796" i="12"/>
  <c r="K797" i="12"/>
  <c r="L797" i="12"/>
  <c r="K798" i="12"/>
  <c r="L798" i="12"/>
  <c r="K799" i="12"/>
  <c r="L799" i="12"/>
  <c r="K800" i="12"/>
  <c r="L800" i="12"/>
  <c r="K801" i="12"/>
  <c r="L801" i="12"/>
  <c r="K802" i="12"/>
  <c r="L802" i="12"/>
  <c r="K803" i="12"/>
  <c r="L803" i="12"/>
  <c r="K804" i="12"/>
  <c r="L804" i="12"/>
  <c r="K805" i="12"/>
  <c r="L805" i="12"/>
  <c r="K806" i="12"/>
  <c r="L806" i="12"/>
  <c r="K807" i="12"/>
  <c r="L807" i="12"/>
  <c r="K808" i="12"/>
  <c r="L808" i="12"/>
  <c r="K809" i="12"/>
  <c r="L809" i="12"/>
  <c r="K810" i="12"/>
  <c r="L810" i="12"/>
  <c r="K811" i="12"/>
  <c r="L811" i="12"/>
  <c r="K812" i="12"/>
  <c r="L812" i="12"/>
  <c r="K813" i="12"/>
  <c r="L813" i="12"/>
  <c r="K814" i="12"/>
  <c r="L814" i="12"/>
  <c r="K815" i="12"/>
  <c r="L815" i="12"/>
  <c r="K816" i="12"/>
  <c r="L816" i="12"/>
  <c r="K817" i="12"/>
  <c r="L817" i="12"/>
  <c r="K818" i="12"/>
  <c r="L818" i="12"/>
  <c r="K819" i="12"/>
  <c r="L819" i="12"/>
  <c r="K820" i="12"/>
  <c r="L820" i="12"/>
  <c r="K821" i="12"/>
  <c r="L821" i="12"/>
  <c r="K822" i="12"/>
  <c r="L822" i="12"/>
  <c r="K823" i="12"/>
  <c r="L823" i="12"/>
  <c r="K824" i="12"/>
  <c r="L824" i="12"/>
  <c r="K825" i="12"/>
  <c r="L825" i="12"/>
  <c r="K826" i="12"/>
  <c r="L826" i="12"/>
  <c r="K827" i="12"/>
  <c r="L827" i="12"/>
  <c r="K828" i="12"/>
  <c r="L828" i="12"/>
  <c r="K829" i="12"/>
  <c r="L829" i="12"/>
  <c r="K830" i="12"/>
  <c r="L830" i="12"/>
  <c r="K831" i="12"/>
  <c r="L831" i="12"/>
  <c r="K832" i="12"/>
  <c r="L832" i="12"/>
  <c r="K833" i="12"/>
  <c r="L833" i="12"/>
  <c r="K834" i="12"/>
  <c r="L834" i="12"/>
  <c r="K835" i="12"/>
  <c r="L835" i="12"/>
  <c r="K836" i="12"/>
  <c r="L836" i="12"/>
  <c r="K837" i="12"/>
  <c r="L837" i="12"/>
  <c r="K838" i="12"/>
  <c r="L838" i="12"/>
  <c r="K839" i="12"/>
  <c r="L839" i="12"/>
  <c r="K840" i="12"/>
  <c r="L840" i="12"/>
  <c r="K841" i="12"/>
  <c r="L841" i="12"/>
  <c r="K842" i="12"/>
  <c r="L842" i="12"/>
  <c r="K843" i="12"/>
  <c r="L843" i="12"/>
  <c r="K844" i="12"/>
  <c r="L844" i="12"/>
  <c r="K845" i="12"/>
  <c r="L845" i="12"/>
  <c r="K846" i="12"/>
  <c r="L846" i="12"/>
  <c r="K847" i="12"/>
  <c r="L847" i="12"/>
  <c r="K848" i="12"/>
  <c r="L848" i="12"/>
  <c r="K849" i="12"/>
  <c r="L849" i="12"/>
  <c r="K850" i="12"/>
  <c r="L850" i="12"/>
  <c r="K851" i="12"/>
  <c r="L851" i="12"/>
  <c r="K852" i="12"/>
  <c r="L852" i="12"/>
  <c r="K853" i="12"/>
  <c r="L853" i="12"/>
  <c r="K854" i="12"/>
  <c r="L854" i="12"/>
  <c r="K855" i="12"/>
  <c r="L855" i="12"/>
  <c r="K856" i="12"/>
  <c r="L856" i="12"/>
  <c r="K857" i="12"/>
  <c r="L857" i="12"/>
  <c r="K858" i="12"/>
  <c r="L858" i="12"/>
  <c r="K859" i="12"/>
  <c r="L859" i="12"/>
  <c r="K860" i="12"/>
  <c r="L860" i="12"/>
  <c r="K861" i="12"/>
  <c r="L861" i="12"/>
  <c r="K862" i="12"/>
  <c r="L862" i="12"/>
  <c r="K863" i="12"/>
  <c r="L863" i="12"/>
  <c r="K864" i="12"/>
  <c r="L864" i="12"/>
  <c r="K865" i="12"/>
  <c r="L865" i="12"/>
  <c r="K866" i="12"/>
  <c r="L866" i="12"/>
  <c r="K867" i="12"/>
  <c r="L867" i="12"/>
  <c r="K868" i="12"/>
  <c r="L868" i="12"/>
  <c r="K869" i="12"/>
  <c r="L869" i="12"/>
  <c r="K870" i="12"/>
  <c r="L870" i="12"/>
  <c r="K871" i="12"/>
  <c r="L871" i="12"/>
  <c r="K872" i="12"/>
  <c r="L872" i="12"/>
  <c r="K873" i="12"/>
  <c r="L873" i="12"/>
  <c r="K874" i="12"/>
  <c r="L874" i="12"/>
  <c r="K875" i="12"/>
  <c r="L875" i="12"/>
  <c r="K876" i="12"/>
  <c r="L876" i="12"/>
  <c r="K877" i="12"/>
  <c r="L877" i="12"/>
  <c r="K878" i="12"/>
  <c r="L878" i="12"/>
  <c r="K879" i="12"/>
  <c r="L879" i="12"/>
  <c r="K880" i="12"/>
  <c r="L880" i="12"/>
  <c r="K881" i="12"/>
  <c r="L881" i="12"/>
  <c r="K882" i="12"/>
  <c r="L882" i="12"/>
  <c r="K883" i="12"/>
  <c r="L883" i="12"/>
  <c r="K884" i="12"/>
  <c r="L884" i="12"/>
  <c r="K885" i="12"/>
  <c r="L885" i="12"/>
  <c r="K886" i="12"/>
  <c r="L886" i="12"/>
  <c r="K887" i="12"/>
  <c r="L887" i="12"/>
  <c r="K888" i="12"/>
  <c r="L888" i="12"/>
  <c r="K889" i="12"/>
  <c r="L889" i="12"/>
  <c r="K890" i="12"/>
  <c r="L890" i="12"/>
  <c r="K891" i="12"/>
  <c r="L891" i="12"/>
  <c r="K892" i="12"/>
  <c r="L892" i="12"/>
  <c r="K893" i="12"/>
  <c r="L893" i="12"/>
  <c r="K894" i="12"/>
  <c r="L894" i="12"/>
  <c r="K895" i="12"/>
  <c r="L895" i="12"/>
  <c r="K896" i="12"/>
  <c r="L896" i="12"/>
  <c r="K897" i="12"/>
  <c r="L897" i="12"/>
  <c r="K898" i="12"/>
  <c r="L898" i="12"/>
  <c r="K899" i="12"/>
  <c r="L899" i="12"/>
  <c r="K900" i="12"/>
  <c r="L900" i="12"/>
  <c r="K901" i="12"/>
  <c r="L901" i="12"/>
  <c r="K902" i="12"/>
  <c r="L902" i="12"/>
  <c r="K903" i="12"/>
  <c r="L903" i="12"/>
  <c r="K904" i="12"/>
  <c r="L904" i="12"/>
  <c r="K905" i="12"/>
  <c r="L905" i="12"/>
  <c r="K906" i="12"/>
  <c r="L906" i="12"/>
  <c r="K907" i="12"/>
  <c r="L907" i="12"/>
  <c r="K908" i="12"/>
  <c r="L908" i="12"/>
  <c r="K909" i="12"/>
  <c r="L909" i="12"/>
  <c r="K910" i="12"/>
  <c r="L910" i="12"/>
  <c r="K911" i="12"/>
  <c r="L911" i="12"/>
  <c r="K912" i="12"/>
  <c r="L912" i="12"/>
  <c r="K913" i="12"/>
  <c r="L913" i="12"/>
  <c r="K914" i="12"/>
  <c r="L914" i="12"/>
  <c r="K915" i="12"/>
  <c r="L915" i="12"/>
  <c r="K916" i="12"/>
  <c r="L916" i="12"/>
  <c r="K917" i="12"/>
  <c r="L917" i="12"/>
  <c r="K918" i="12"/>
  <c r="L918" i="12"/>
  <c r="K919" i="12"/>
  <c r="L919" i="12"/>
  <c r="K920" i="12"/>
  <c r="L920" i="12"/>
  <c r="K921" i="12"/>
  <c r="L921" i="12"/>
  <c r="K922" i="12"/>
  <c r="L922" i="12"/>
  <c r="K923" i="12"/>
  <c r="L923" i="12"/>
  <c r="K924" i="12"/>
  <c r="L924" i="12"/>
  <c r="K925" i="12"/>
  <c r="L925" i="12"/>
  <c r="K926" i="12"/>
  <c r="L926" i="12"/>
  <c r="K927" i="12"/>
  <c r="L927" i="12"/>
  <c r="K928" i="12"/>
  <c r="L928" i="12"/>
  <c r="K929" i="12"/>
  <c r="L929" i="12"/>
  <c r="K930" i="12"/>
  <c r="L930" i="12"/>
  <c r="K931" i="12"/>
  <c r="L931" i="12"/>
  <c r="K932" i="12"/>
  <c r="L932" i="12"/>
  <c r="K933" i="12"/>
  <c r="L933" i="12"/>
  <c r="K934" i="12"/>
  <c r="L934" i="12"/>
  <c r="K935" i="12"/>
  <c r="L935" i="12"/>
  <c r="K936" i="12"/>
  <c r="L936" i="12"/>
  <c r="K937" i="12"/>
  <c r="L937" i="12"/>
  <c r="K938" i="12"/>
  <c r="L938" i="12"/>
  <c r="K939" i="12"/>
  <c r="L939" i="12"/>
  <c r="K940" i="12"/>
  <c r="L940" i="12"/>
  <c r="K941" i="12"/>
  <c r="L941" i="12"/>
  <c r="K942" i="12"/>
  <c r="L942" i="12"/>
  <c r="K943" i="12"/>
  <c r="L943" i="12"/>
  <c r="K944" i="12"/>
  <c r="L944" i="12"/>
  <c r="K945" i="12"/>
  <c r="L945" i="12"/>
  <c r="K946" i="12"/>
  <c r="L946" i="12"/>
  <c r="K947" i="12"/>
  <c r="L947" i="12"/>
  <c r="K948" i="12"/>
  <c r="L948" i="12"/>
  <c r="K949" i="12"/>
  <c r="L949" i="12"/>
  <c r="K950" i="12"/>
  <c r="L950" i="12"/>
  <c r="K951" i="12"/>
  <c r="L951" i="12"/>
  <c r="K952" i="12"/>
  <c r="L952" i="12"/>
  <c r="K953" i="12"/>
  <c r="L953" i="12"/>
  <c r="K954" i="12"/>
  <c r="L954" i="12"/>
  <c r="K955" i="12"/>
  <c r="L955" i="12"/>
  <c r="K956" i="12"/>
  <c r="L956" i="12"/>
  <c r="K957" i="12"/>
  <c r="L957" i="12"/>
  <c r="K958" i="12"/>
  <c r="L958" i="12"/>
  <c r="K959" i="12"/>
  <c r="L959" i="12"/>
  <c r="K960" i="12"/>
  <c r="L960" i="12"/>
  <c r="K961" i="12"/>
  <c r="L961" i="12"/>
  <c r="K962" i="12"/>
  <c r="L962" i="12"/>
  <c r="K963" i="12"/>
  <c r="L963" i="12"/>
  <c r="K964" i="12"/>
  <c r="L964" i="12"/>
  <c r="K965" i="12"/>
  <c r="L965" i="12"/>
  <c r="K966" i="12"/>
  <c r="L966" i="12"/>
  <c r="K967" i="12"/>
  <c r="L967" i="12"/>
  <c r="K968" i="12"/>
  <c r="L968" i="12"/>
  <c r="K969" i="12"/>
  <c r="L969" i="12"/>
  <c r="K970" i="12"/>
  <c r="L970" i="12"/>
  <c r="K971" i="12"/>
  <c r="L971" i="12"/>
  <c r="K972" i="12"/>
  <c r="L972" i="12"/>
  <c r="K973" i="12"/>
  <c r="L973" i="12"/>
  <c r="K974" i="12"/>
  <c r="L974" i="12"/>
  <c r="K975" i="12"/>
  <c r="L975" i="12"/>
  <c r="K976" i="12"/>
  <c r="L976" i="12"/>
  <c r="K977" i="12"/>
  <c r="L977" i="12"/>
  <c r="K978" i="12"/>
  <c r="L978" i="12"/>
  <c r="K979" i="12"/>
  <c r="L979" i="12"/>
  <c r="K980" i="12"/>
  <c r="L980" i="12"/>
  <c r="K981" i="12"/>
  <c r="L981" i="12"/>
  <c r="K982" i="12"/>
  <c r="L982" i="12"/>
  <c r="K983" i="12"/>
  <c r="L983" i="12"/>
  <c r="K984" i="12"/>
  <c r="L984" i="12"/>
  <c r="K985" i="12"/>
  <c r="L985" i="12"/>
  <c r="K986" i="12"/>
  <c r="L986" i="12"/>
  <c r="K987" i="12"/>
  <c r="L987" i="12"/>
  <c r="K988" i="12"/>
  <c r="L988" i="12"/>
  <c r="K989" i="12"/>
  <c r="L989" i="12"/>
  <c r="K990" i="12"/>
  <c r="L990" i="12"/>
  <c r="K991" i="12"/>
  <c r="L991" i="12"/>
  <c r="K992" i="12"/>
  <c r="L992" i="12"/>
  <c r="K993" i="12"/>
  <c r="L993" i="12"/>
  <c r="K994" i="12"/>
  <c r="L994" i="12"/>
  <c r="K995" i="12"/>
  <c r="L995" i="12"/>
  <c r="K996" i="12"/>
  <c r="L996" i="12"/>
  <c r="K997" i="12"/>
  <c r="L997" i="12"/>
  <c r="K998" i="12"/>
  <c r="L998" i="12"/>
  <c r="K999" i="12"/>
  <c r="L999" i="12"/>
  <c r="K1000" i="12"/>
  <c r="L1000" i="12"/>
  <c r="K1001" i="12"/>
  <c r="L1001" i="12"/>
  <c r="K1002" i="12"/>
  <c r="L1002" i="12"/>
  <c r="K1003" i="12"/>
  <c r="L1003" i="12"/>
  <c r="K1004" i="12"/>
  <c r="L1004" i="12"/>
  <c r="K1005" i="12"/>
  <c r="L1005" i="12"/>
  <c r="K1006" i="12"/>
  <c r="L1006" i="12"/>
  <c r="K1007" i="12"/>
  <c r="L1007" i="12"/>
  <c r="K1008" i="12"/>
  <c r="L1008" i="12"/>
  <c r="K1009" i="12"/>
  <c r="L1009" i="12"/>
  <c r="K1010" i="12"/>
  <c r="L1010" i="12"/>
  <c r="K1011" i="12"/>
  <c r="L1011" i="12"/>
  <c r="K1012" i="12"/>
  <c r="L1012" i="12"/>
  <c r="K1013" i="12"/>
  <c r="L1013" i="12"/>
  <c r="K1014" i="12"/>
  <c r="L1014" i="12"/>
  <c r="K1015" i="12"/>
  <c r="L1015" i="12"/>
  <c r="K1016" i="12"/>
  <c r="L1016" i="12"/>
  <c r="K1017" i="12"/>
  <c r="L1017" i="12"/>
  <c r="K1018" i="12"/>
  <c r="L1018" i="12"/>
  <c r="K1019" i="12"/>
  <c r="L1019" i="12"/>
  <c r="K1020" i="12"/>
  <c r="L1020" i="12"/>
  <c r="K1021" i="12"/>
  <c r="L1021" i="12"/>
  <c r="K1022" i="12"/>
  <c r="L1022" i="12"/>
  <c r="K1023" i="12"/>
  <c r="L1023" i="12"/>
  <c r="K1024" i="12"/>
  <c r="L1024" i="12"/>
  <c r="K1025" i="12"/>
  <c r="L1025" i="12"/>
  <c r="K1026" i="12"/>
  <c r="L1026" i="12"/>
  <c r="K1027" i="12"/>
  <c r="L1027" i="12"/>
  <c r="K1028" i="12"/>
  <c r="L1028" i="12"/>
  <c r="K1029" i="12"/>
  <c r="L1029" i="12"/>
  <c r="K1030" i="12"/>
  <c r="L1030" i="12"/>
  <c r="K1031" i="12"/>
  <c r="L1031" i="12"/>
  <c r="K1032" i="12"/>
  <c r="L1032" i="12"/>
  <c r="K1033" i="12"/>
  <c r="L1033" i="12"/>
  <c r="K1034" i="12"/>
  <c r="L1034" i="12"/>
  <c r="K1035" i="12"/>
  <c r="L1035" i="12"/>
  <c r="K1036" i="12"/>
  <c r="L1036" i="12"/>
  <c r="K1037" i="12"/>
  <c r="L1037" i="12"/>
  <c r="K1038" i="12"/>
  <c r="L1038" i="12"/>
  <c r="K1039" i="12"/>
  <c r="L1039" i="12"/>
  <c r="K1040" i="12"/>
  <c r="L1040" i="12"/>
  <c r="K1041" i="12"/>
  <c r="L1041" i="12"/>
  <c r="K1042" i="12"/>
  <c r="L1042" i="12"/>
  <c r="K1043" i="12"/>
  <c r="L1043" i="12"/>
  <c r="K1044" i="12"/>
  <c r="L1044" i="12"/>
  <c r="K1045" i="12"/>
  <c r="L1045" i="12"/>
  <c r="K1046" i="12"/>
  <c r="L1046" i="12"/>
  <c r="K1047" i="12"/>
  <c r="L1047" i="12"/>
  <c r="K1048" i="12"/>
  <c r="L1048" i="12"/>
  <c r="K1049" i="12"/>
  <c r="L1049" i="12"/>
  <c r="K1050" i="12"/>
  <c r="L1050" i="12"/>
  <c r="K1051" i="12"/>
  <c r="L1051" i="12"/>
  <c r="K1052" i="12"/>
  <c r="L1052" i="12"/>
  <c r="K1053" i="12"/>
  <c r="L1053" i="12"/>
  <c r="K1054" i="12"/>
  <c r="L1054" i="12"/>
  <c r="K1055" i="12"/>
  <c r="L1055" i="12"/>
  <c r="K1056" i="12"/>
  <c r="L1056" i="12"/>
  <c r="K1057" i="12"/>
  <c r="L1057" i="12"/>
  <c r="K1058" i="12"/>
  <c r="L1058" i="12"/>
  <c r="K1059" i="12"/>
  <c r="L1059" i="12"/>
  <c r="K1060" i="12"/>
  <c r="L1060" i="12"/>
  <c r="K1061" i="12"/>
  <c r="L1061" i="12"/>
  <c r="K1062" i="12"/>
  <c r="L1062" i="12"/>
  <c r="K1063" i="12"/>
  <c r="L1063" i="12"/>
  <c r="K1064" i="12"/>
  <c r="L1064" i="12"/>
  <c r="K1065" i="12"/>
  <c r="L1065" i="12"/>
  <c r="K1066" i="12"/>
  <c r="L1066" i="12"/>
  <c r="K1067" i="12"/>
  <c r="L1067" i="12"/>
  <c r="K1068" i="12"/>
  <c r="L1068" i="12"/>
  <c r="K1069" i="12"/>
  <c r="L1069" i="12"/>
  <c r="K1070" i="12"/>
  <c r="L1070" i="12"/>
  <c r="K1071" i="12"/>
  <c r="L1071" i="12"/>
  <c r="K1072" i="12"/>
  <c r="L1072" i="12"/>
  <c r="K1073" i="12"/>
  <c r="L1073" i="12"/>
  <c r="K1074" i="12"/>
  <c r="L1074" i="12"/>
  <c r="K1075" i="12"/>
  <c r="L1075" i="12"/>
  <c r="K1076" i="12"/>
  <c r="L1076" i="12"/>
  <c r="K1077" i="12"/>
  <c r="L1077" i="12"/>
  <c r="K1078" i="12"/>
  <c r="L1078" i="12"/>
  <c r="K1079" i="12"/>
  <c r="L1079" i="12"/>
  <c r="K1080" i="12"/>
  <c r="L1080" i="12"/>
  <c r="K1081" i="12"/>
  <c r="L1081" i="12"/>
  <c r="K1082" i="12"/>
  <c r="L1082" i="12"/>
  <c r="K1083" i="12"/>
  <c r="L1083" i="12"/>
  <c r="K1084" i="12"/>
  <c r="L1084" i="12"/>
  <c r="K1085" i="12"/>
  <c r="L1085" i="12"/>
  <c r="K1086" i="12"/>
  <c r="L1086" i="12"/>
  <c r="K1087" i="12"/>
  <c r="L1087" i="12"/>
  <c r="K1088" i="12"/>
  <c r="L1088" i="12"/>
  <c r="K1089" i="12"/>
  <c r="L1089" i="12"/>
  <c r="K1090" i="12"/>
  <c r="L1090" i="12"/>
  <c r="K1091" i="12"/>
  <c r="L1091" i="12"/>
  <c r="K1092" i="12"/>
  <c r="L1092" i="12"/>
  <c r="K1093" i="12"/>
  <c r="L1093" i="12"/>
  <c r="K1094" i="12"/>
  <c r="L1094" i="12"/>
  <c r="K1095" i="12"/>
  <c r="L1095" i="12"/>
  <c r="K1096" i="12"/>
  <c r="L1096" i="12"/>
  <c r="K1097" i="12"/>
  <c r="L1097" i="12"/>
  <c r="K1098" i="12"/>
  <c r="L1098" i="12"/>
  <c r="K1099" i="12"/>
  <c r="L1099" i="12"/>
  <c r="K1100" i="12"/>
  <c r="L1100" i="12"/>
  <c r="K1101" i="12"/>
  <c r="L1101" i="12"/>
  <c r="K1102" i="12"/>
  <c r="L1102" i="12"/>
  <c r="K1103" i="12"/>
  <c r="L1103" i="12"/>
  <c r="K1104" i="12"/>
  <c r="L1104" i="12"/>
  <c r="K1105" i="12"/>
  <c r="L1105" i="12"/>
  <c r="K1106" i="12"/>
  <c r="L1106" i="12"/>
  <c r="K1107" i="12"/>
  <c r="L1107" i="12"/>
  <c r="K1108" i="12"/>
  <c r="L1108" i="12"/>
  <c r="K1109" i="12"/>
  <c r="L1109" i="12"/>
  <c r="K1110" i="12"/>
  <c r="L1110" i="12"/>
  <c r="K1111" i="12"/>
  <c r="L1111" i="12"/>
  <c r="K1112" i="12"/>
  <c r="L1112" i="12"/>
  <c r="K1113" i="12"/>
  <c r="L1113" i="12"/>
  <c r="K1114" i="12"/>
  <c r="L1114" i="12"/>
  <c r="K1115" i="12"/>
  <c r="L1115" i="12"/>
  <c r="K1116" i="12"/>
  <c r="L1116" i="12"/>
  <c r="K1117" i="12"/>
  <c r="L1117" i="12"/>
  <c r="K1118" i="12"/>
  <c r="L1118" i="12"/>
  <c r="K1119" i="12"/>
  <c r="L1119" i="12"/>
  <c r="K1120" i="12"/>
  <c r="L1120" i="12"/>
  <c r="K1121" i="12"/>
  <c r="L1121" i="12"/>
  <c r="K1122" i="12"/>
  <c r="L1122" i="12"/>
  <c r="K1123" i="12"/>
  <c r="L1123" i="12"/>
  <c r="K1124" i="12"/>
  <c r="L1124" i="12"/>
  <c r="K1125" i="12"/>
  <c r="L1125" i="12"/>
  <c r="K1126" i="12"/>
  <c r="L1126" i="12"/>
  <c r="K1127" i="12"/>
  <c r="L1127" i="12"/>
  <c r="K1128" i="12"/>
  <c r="L1128" i="12"/>
  <c r="K1129" i="12"/>
  <c r="L1129" i="12"/>
  <c r="K1130" i="12"/>
  <c r="L1130" i="12"/>
  <c r="K1131" i="12"/>
  <c r="L1131" i="12"/>
  <c r="K1132" i="12"/>
  <c r="L1132" i="12"/>
  <c r="K1133" i="12"/>
  <c r="L1133" i="12"/>
  <c r="K1134" i="12"/>
  <c r="L1134" i="12"/>
  <c r="K1135" i="12"/>
  <c r="L1135" i="12"/>
  <c r="K1136" i="12"/>
  <c r="L1136" i="12"/>
  <c r="K1137" i="12"/>
  <c r="L1137" i="12"/>
  <c r="K1138" i="12"/>
  <c r="L1138" i="12"/>
  <c r="K1139" i="12"/>
  <c r="L1139" i="12"/>
  <c r="K1140" i="12"/>
  <c r="L1140" i="12"/>
  <c r="K1141" i="12"/>
  <c r="L1141" i="12"/>
  <c r="K1142" i="12"/>
  <c r="L1142" i="12"/>
  <c r="K1143" i="12"/>
  <c r="L1143" i="12"/>
  <c r="K1144" i="12"/>
  <c r="L1144" i="12"/>
  <c r="K1145" i="12"/>
  <c r="L1145" i="12"/>
  <c r="K1146" i="12"/>
  <c r="L1146" i="12"/>
  <c r="K1147" i="12"/>
  <c r="L1147" i="12"/>
  <c r="K1148" i="12"/>
  <c r="L1148" i="12"/>
  <c r="K1149" i="12"/>
  <c r="L1149" i="12"/>
  <c r="K1150" i="12"/>
  <c r="L1150" i="12"/>
  <c r="K1151" i="12"/>
  <c r="L1151" i="12"/>
  <c r="K1152" i="12"/>
  <c r="L1152" i="12"/>
  <c r="K1153" i="12"/>
  <c r="L1153" i="12"/>
  <c r="K1154" i="12"/>
  <c r="L1154" i="12"/>
  <c r="K1155" i="12"/>
  <c r="L1155" i="12"/>
  <c r="K1156" i="12"/>
  <c r="L1156" i="12"/>
  <c r="K1157" i="12"/>
  <c r="L1157" i="12"/>
  <c r="K1158" i="12"/>
  <c r="L1158" i="12"/>
  <c r="K1159" i="12"/>
  <c r="L1159" i="12"/>
  <c r="K1160" i="12"/>
  <c r="L1160" i="12"/>
  <c r="K1161" i="12"/>
  <c r="L1161" i="12"/>
  <c r="K1162" i="12"/>
  <c r="L1162" i="12"/>
  <c r="K1163" i="12"/>
  <c r="L1163" i="12"/>
  <c r="K1164" i="12"/>
  <c r="L1164" i="12"/>
  <c r="K1165" i="12"/>
  <c r="L1165" i="12"/>
  <c r="K1166" i="12"/>
  <c r="L1166" i="12"/>
  <c r="K1167" i="12"/>
  <c r="L1167" i="12"/>
  <c r="K1168" i="12"/>
  <c r="L1168" i="12"/>
  <c r="K1169" i="12"/>
  <c r="L1169" i="12"/>
  <c r="K1170" i="12"/>
  <c r="L1170" i="12"/>
  <c r="K1171" i="12"/>
  <c r="L1171" i="12"/>
  <c r="K1172" i="12"/>
  <c r="L1172" i="12"/>
  <c r="K1173" i="12"/>
  <c r="L1173" i="12"/>
  <c r="K1174" i="12"/>
  <c r="L1174" i="12"/>
  <c r="K1175" i="12"/>
  <c r="L1175" i="12"/>
  <c r="K1176" i="12"/>
  <c r="L1176" i="12"/>
  <c r="K1177" i="12"/>
  <c r="L1177" i="12"/>
  <c r="K1178" i="12"/>
  <c r="L1178" i="12"/>
  <c r="K1179" i="12"/>
  <c r="L1179" i="12"/>
  <c r="K1180" i="12"/>
  <c r="L1180" i="12"/>
  <c r="K1181" i="12"/>
  <c r="L1181" i="12"/>
  <c r="K1182" i="12"/>
  <c r="L1182" i="12"/>
  <c r="K1183" i="12"/>
  <c r="L1183" i="12"/>
  <c r="K1184" i="12"/>
  <c r="L1184" i="12"/>
  <c r="K1185" i="12"/>
  <c r="L1185" i="12"/>
  <c r="K1186" i="12"/>
  <c r="L1186" i="12"/>
  <c r="K1187" i="12"/>
  <c r="L1187" i="12"/>
  <c r="K1188" i="12"/>
  <c r="L1188" i="12"/>
  <c r="K1189" i="12"/>
  <c r="L1189" i="12"/>
  <c r="K1190" i="12"/>
  <c r="L1190" i="12"/>
  <c r="K1191" i="12"/>
  <c r="L1191" i="12"/>
  <c r="K1192" i="12"/>
  <c r="L1192" i="12"/>
  <c r="K1193" i="12"/>
  <c r="L1193" i="12"/>
  <c r="K1194" i="12"/>
  <c r="L1194" i="12"/>
  <c r="K1195" i="12"/>
  <c r="L1195" i="12"/>
  <c r="K1196" i="12"/>
  <c r="L1196" i="12"/>
  <c r="K1197" i="12"/>
  <c r="L1197" i="12"/>
  <c r="K1198" i="12"/>
  <c r="L1198" i="12"/>
  <c r="K1199" i="12"/>
  <c r="L1199" i="12"/>
  <c r="K1200" i="12"/>
  <c r="L1200" i="12"/>
  <c r="K1201" i="12"/>
  <c r="L1201" i="12"/>
  <c r="K1202" i="12"/>
  <c r="L1202" i="12"/>
  <c r="K1203" i="12"/>
  <c r="L1203" i="12"/>
  <c r="K1204" i="12"/>
  <c r="L1204" i="12"/>
  <c r="K1205" i="12"/>
  <c r="L1205" i="12"/>
  <c r="K1206" i="12"/>
  <c r="L1206" i="12"/>
  <c r="K1207" i="12"/>
  <c r="L1207" i="12"/>
  <c r="K1208" i="12"/>
  <c r="L1208" i="12"/>
  <c r="K1209" i="12"/>
  <c r="L1209" i="12"/>
  <c r="K1210" i="12"/>
  <c r="L1210" i="12"/>
  <c r="K1211" i="12"/>
  <c r="L1211" i="12"/>
  <c r="K1212" i="12"/>
  <c r="L1212" i="12"/>
  <c r="K1213" i="12"/>
  <c r="L1213" i="12"/>
  <c r="K1214" i="12"/>
  <c r="L1214" i="12"/>
  <c r="K1215" i="12"/>
  <c r="L1215" i="12"/>
  <c r="K1216" i="12"/>
  <c r="L1216" i="12"/>
  <c r="K1217" i="12"/>
  <c r="L1217" i="12"/>
  <c r="K1218" i="12"/>
  <c r="L1218" i="12"/>
  <c r="K1219" i="12"/>
  <c r="L1219" i="12"/>
  <c r="K1220" i="12"/>
  <c r="L1220" i="12"/>
  <c r="K1221" i="12"/>
  <c r="L1221" i="12"/>
  <c r="K1222" i="12"/>
  <c r="L1222" i="12"/>
  <c r="K1223" i="12"/>
  <c r="L1223" i="12"/>
  <c r="K1224" i="12"/>
  <c r="L1224" i="12"/>
  <c r="K1225" i="12"/>
  <c r="L1225" i="12"/>
  <c r="K1226" i="12"/>
  <c r="L1226" i="12"/>
  <c r="K1227" i="12"/>
  <c r="L1227" i="12"/>
  <c r="K1228" i="12"/>
  <c r="L1228" i="12"/>
  <c r="K1229" i="12"/>
  <c r="L1229" i="12"/>
  <c r="K1230" i="12"/>
  <c r="L1230" i="12"/>
  <c r="K1231" i="12"/>
  <c r="L1231" i="12"/>
  <c r="K1232" i="12"/>
  <c r="L1232" i="12"/>
  <c r="K1233" i="12"/>
  <c r="L1233" i="12"/>
  <c r="K1234" i="12"/>
  <c r="L1234" i="12"/>
  <c r="K1235" i="12"/>
  <c r="L1235" i="12"/>
  <c r="K1236" i="12"/>
  <c r="L1236" i="12"/>
  <c r="K1237" i="12"/>
  <c r="L1237" i="12"/>
  <c r="K1238" i="12"/>
  <c r="L1238" i="12"/>
  <c r="K1239" i="12"/>
  <c r="L1239" i="12"/>
  <c r="K1240" i="12"/>
  <c r="L1240" i="12"/>
  <c r="K1241" i="12"/>
  <c r="L1241" i="12"/>
  <c r="K1242" i="12"/>
  <c r="L1242" i="12"/>
  <c r="K1243" i="12"/>
  <c r="L1243" i="12"/>
  <c r="K1244" i="12"/>
  <c r="L1244" i="12"/>
  <c r="K1245" i="12"/>
  <c r="L1245" i="12"/>
  <c r="K1246" i="12"/>
  <c r="L1246" i="12"/>
  <c r="K1247" i="12"/>
  <c r="L1247" i="12"/>
  <c r="K1248" i="12"/>
  <c r="L1248" i="12"/>
  <c r="K1249" i="12"/>
  <c r="L1249" i="12"/>
  <c r="K1250" i="12"/>
  <c r="L1250" i="12"/>
  <c r="K1251" i="12"/>
  <c r="L1251" i="12"/>
  <c r="K1252" i="12"/>
  <c r="L1252" i="12"/>
  <c r="K1253" i="12"/>
  <c r="L1253" i="12"/>
  <c r="K1254" i="12"/>
  <c r="L1254" i="12"/>
  <c r="K1255" i="12"/>
  <c r="L1255" i="12"/>
  <c r="K1256" i="12"/>
  <c r="L1256" i="12"/>
  <c r="K1257" i="12"/>
  <c r="L1257" i="12"/>
  <c r="K1258" i="12"/>
  <c r="L1258" i="12"/>
  <c r="K1259" i="12"/>
  <c r="L1259" i="12"/>
  <c r="K1260" i="12"/>
  <c r="L1260" i="12"/>
  <c r="K1261" i="12"/>
  <c r="L1261" i="12"/>
  <c r="K1262" i="12"/>
  <c r="L1262" i="12"/>
  <c r="K1263" i="12"/>
  <c r="L1263" i="12"/>
  <c r="K1264" i="12"/>
  <c r="L1264" i="12"/>
  <c r="K1265" i="12"/>
  <c r="L1265" i="12"/>
  <c r="K1266" i="12"/>
  <c r="L1266" i="12"/>
  <c r="K1267" i="12"/>
  <c r="L1267" i="12"/>
  <c r="K1268" i="12"/>
  <c r="L1268" i="12"/>
  <c r="K1269" i="12"/>
  <c r="L1269" i="12"/>
  <c r="K1270" i="12"/>
  <c r="L1270" i="12"/>
  <c r="K1271" i="12"/>
  <c r="L1271" i="12"/>
  <c r="K1272" i="12"/>
  <c r="L1272" i="12"/>
  <c r="K1273" i="12"/>
  <c r="L1273" i="12"/>
  <c r="K1274" i="12"/>
  <c r="L1274" i="12"/>
  <c r="K1275" i="12"/>
  <c r="L1275" i="12"/>
  <c r="K1276" i="12"/>
  <c r="L1276" i="12"/>
  <c r="K1277" i="12"/>
  <c r="L1277" i="12"/>
  <c r="K1278" i="12"/>
  <c r="L1278" i="12"/>
  <c r="K1279" i="12"/>
  <c r="L1279" i="12"/>
  <c r="K1280" i="12"/>
  <c r="L1280" i="12"/>
  <c r="K1281" i="12"/>
  <c r="L1281" i="12"/>
  <c r="K1282" i="12"/>
  <c r="L1282" i="12"/>
  <c r="K1283" i="12"/>
  <c r="L1283" i="12"/>
  <c r="K1284" i="12"/>
  <c r="L1284" i="12"/>
  <c r="K1285" i="12"/>
  <c r="L1285" i="12"/>
  <c r="K1286" i="12"/>
  <c r="L1286" i="12"/>
  <c r="K1287" i="12"/>
  <c r="L1287" i="12"/>
  <c r="K1288" i="12"/>
  <c r="L1288" i="12"/>
  <c r="K1289" i="12"/>
  <c r="L1289" i="12"/>
  <c r="K1290" i="12"/>
  <c r="L1290" i="12"/>
  <c r="K1291" i="12"/>
  <c r="L1291" i="12"/>
  <c r="K1292" i="12"/>
  <c r="L1292" i="12"/>
  <c r="K1293" i="12"/>
  <c r="L1293" i="12"/>
  <c r="K1294" i="12"/>
  <c r="L1294" i="12"/>
  <c r="K1295" i="12"/>
  <c r="L1295" i="12"/>
  <c r="K1296" i="12"/>
  <c r="L1296" i="12"/>
  <c r="K1297" i="12"/>
  <c r="L1297" i="12"/>
  <c r="K1298" i="12"/>
  <c r="L1298" i="12"/>
  <c r="K1299" i="12"/>
  <c r="L1299" i="12"/>
  <c r="K1300" i="12"/>
  <c r="L1300" i="12"/>
  <c r="K1301" i="12"/>
  <c r="L1301" i="12"/>
  <c r="K1302" i="12"/>
  <c r="L1302" i="12"/>
  <c r="K1303" i="12"/>
  <c r="L1303" i="12"/>
  <c r="K1304" i="12"/>
  <c r="L1304" i="12"/>
  <c r="K1305" i="12"/>
  <c r="L1305" i="12"/>
  <c r="K1306" i="12"/>
  <c r="L1306" i="12"/>
  <c r="K1307" i="12"/>
  <c r="L1307" i="12"/>
  <c r="K1308" i="12"/>
  <c r="L1308" i="12"/>
  <c r="K1309" i="12"/>
  <c r="L1309" i="12"/>
  <c r="K1310" i="12"/>
  <c r="L1310" i="12"/>
  <c r="K1311" i="12"/>
  <c r="L1311" i="12"/>
  <c r="K1312" i="12"/>
  <c r="L1312" i="12"/>
  <c r="K1313" i="12"/>
  <c r="L1313" i="12"/>
  <c r="K1314" i="12"/>
  <c r="L1314" i="12"/>
  <c r="K1315" i="12"/>
  <c r="L1315" i="12"/>
  <c r="K1316" i="12"/>
  <c r="L1316" i="12"/>
  <c r="K1317" i="12"/>
  <c r="L1317" i="12"/>
  <c r="K1318" i="12"/>
  <c r="L1318" i="12"/>
  <c r="K1319" i="12"/>
  <c r="L1319" i="12"/>
  <c r="K1320" i="12"/>
  <c r="L1320" i="12"/>
  <c r="K1321" i="12"/>
  <c r="L1321" i="12"/>
  <c r="K1322" i="12"/>
  <c r="L1322" i="12"/>
  <c r="K1323" i="12"/>
  <c r="L1323" i="12"/>
  <c r="K1324" i="12"/>
  <c r="L1324" i="12"/>
  <c r="K1325" i="12"/>
  <c r="L1325" i="12"/>
  <c r="K1326" i="12"/>
  <c r="L1326" i="12"/>
  <c r="K1327" i="12"/>
  <c r="L1327" i="12"/>
  <c r="K1328" i="12"/>
  <c r="L1328" i="12"/>
  <c r="K1329" i="12"/>
  <c r="L1329" i="12"/>
  <c r="K1330" i="12"/>
  <c r="L1330" i="12"/>
  <c r="K1331" i="12"/>
  <c r="L1331" i="12"/>
  <c r="K1332" i="12"/>
  <c r="L1332" i="12"/>
  <c r="K1333" i="12"/>
  <c r="L1333" i="12"/>
  <c r="K1334" i="12"/>
  <c r="L1334" i="12"/>
  <c r="K1335" i="12"/>
  <c r="L1335" i="12"/>
  <c r="K1336" i="12"/>
  <c r="L1336" i="12"/>
  <c r="K1337" i="12"/>
  <c r="L1337" i="12"/>
  <c r="K1338" i="12"/>
  <c r="L1338" i="12"/>
  <c r="K1339" i="12"/>
  <c r="L1339" i="12"/>
  <c r="K1340" i="12"/>
  <c r="L1340" i="12"/>
  <c r="K1341" i="12"/>
  <c r="L1341" i="12"/>
  <c r="K1342" i="12"/>
  <c r="L1342" i="12"/>
  <c r="K1343" i="12"/>
  <c r="L1343" i="12"/>
  <c r="K1344" i="12"/>
  <c r="L1344" i="12"/>
  <c r="K1345" i="12"/>
  <c r="L1345" i="12"/>
  <c r="K1346" i="12"/>
  <c r="L1346" i="12"/>
  <c r="K1347" i="12"/>
  <c r="L1347" i="12"/>
  <c r="K1348" i="12"/>
  <c r="L1348" i="12"/>
  <c r="K1349" i="12"/>
  <c r="L1349" i="12"/>
  <c r="K1350" i="12"/>
  <c r="L1350" i="12"/>
  <c r="K1351" i="12"/>
  <c r="L1351" i="12"/>
  <c r="K1352" i="12"/>
  <c r="L1352" i="12"/>
  <c r="K1353" i="12"/>
  <c r="L1353" i="12"/>
  <c r="K1354" i="12"/>
  <c r="L1354" i="12"/>
  <c r="K1355" i="12"/>
  <c r="L1355" i="12"/>
  <c r="K1356" i="12"/>
  <c r="L1356" i="12"/>
  <c r="K1357" i="12"/>
  <c r="L1357" i="12"/>
  <c r="K1358" i="12"/>
  <c r="L1358" i="12"/>
  <c r="K1359" i="12"/>
  <c r="L1359" i="12"/>
  <c r="K1360" i="12"/>
  <c r="L1360" i="12"/>
  <c r="K1361" i="12"/>
  <c r="L1361" i="12"/>
  <c r="K1362" i="12"/>
  <c r="L1362" i="12"/>
  <c r="K1363" i="12"/>
  <c r="L1363" i="12"/>
  <c r="K1364" i="12"/>
  <c r="L1364" i="12"/>
  <c r="K1365" i="12"/>
  <c r="L1365" i="12"/>
  <c r="K1366" i="12"/>
  <c r="L1366" i="12"/>
  <c r="K1367" i="12"/>
  <c r="L1367" i="12"/>
  <c r="K1368" i="12"/>
  <c r="L1368" i="12"/>
  <c r="K1369" i="12"/>
  <c r="L1369" i="12"/>
  <c r="K1370" i="12"/>
  <c r="L1370" i="12"/>
  <c r="K1371" i="12"/>
  <c r="L1371" i="12"/>
  <c r="K1372" i="12"/>
  <c r="L1372" i="12"/>
  <c r="K1373" i="12"/>
  <c r="L1373" i="12"/>
  <c r="K1374" i="12"/>
  <c r="L1374" i="12"/>
  <c r="K1375" i="12"/>
  <c r="L1375" i="12"/>
  <c r="K1376" i="12"/>
  <c r="L1376" i="12"/>
  <c r="K1377" i="12"/>
  <c r="L1377" i="12"/>
  <c r="K1378" i="12"/>
  <c r="L1378" i="12"/>
  <c r="K1379" i="12"/>
  <c r="L1379" i="12"/>
  <c r="K1380" i="12"/>
  <c r="L1380" i="12"/>
  <c r="K1381" i="12"/>
  <c r="L1381" i="12"/>
  <c r="K1382" i="12"/>
  <c r="L1382" i="12"/>
  <c r="K1383" i="12"/>
  <c r="L1383" i="12"/>
  <c r="K1384" i="12"/>
  <c r="L1384" i="12"/>
  <c r="K1385" i="12"/>
  <c r="L1385" i="12"/>
  <c r="K1386" i="12"/>
  <c r="L1386" i="12"/>
  <c r="K1387" i="12"/>
  <c r="L1387" i="12"/>
  <c r="K1388" i="12"/>
  <c r="L1388" i="12"/>
  <c r="K1389" i="12"/>
  <c r="L1389" i="12"/>
  <c r="K1390" i="12"/>
  <c r="L1390" i="12"/>
  <c r="K1391" i="12"/>
  <c r="L1391" i="12"/>
  <c r="K1392" i="12"/>
  <c r="L1392" i="12"/>
  <c r="K1393" i="12"/>
  <c r="L1393" i="12"/>
  <c r="K1394" i="12"/>
  <c r="L1394" i="12"/>
  <c r="K1395" i="12"/>
  <c r="L1395" i="12"/>
  <c r="K1396" i="12"/>
  <c r="L1396" i="12"/>
  <c r="K1397" i="12"/>
  <c r="L1397" i="12"/>
  <c r="K1398" i="12"/>
  <c r="L1398" i="12"/>
  <c r="K1399" i="12"/>
  <c r="L1399" i="12"/>
  <c r="K1400" i="12"/>
  <c r="L1400" i="12"/>
  <c r="K1401" i="12"/>
  <c r="L1401" i="12"/>
  <c r="K1402" i="12"/>
  <c r="L1402" i="12"/>
  <c r="K1403" i="12"/>
  <c r="L1403" i="12"/>
  <c r="K1404" i="12"/>
  <c r="L1404" i="12"/>
  <c r="K1405" i="12"/>
  <c r="L1405" i="12"/>
  <c r="K1406" i="12"/>
  <c r="L1406" i="12"/>
  <c r="K1407" i="12"/>
  <c r="L1407" i="12"/>
  <c r="K1408" i="12"/>
  <c r="L1408" i="12"/>
  <c r="K1409" i="12"/>
  <c r="L1409" i="12"/>
  <c r="K1410" i="12"/>
  <c r="L1410" i="12"/>
  <c r="K1411" i="12"/>
  <c r="L1411" i="12"/>
  <c r="K1412" i="12"/>
  <c r="L1412" i="12"/>
  <c r="K1413" i="12"/>
  <c r="L1413" i="12"/>
  <c r="K1414" i="12"/>
  <c r="L1414" i="12"/>
  <c r="K1415" i="12"/>
  <c r="L1415" i="12"/>
  <c r="K1416" i="12"/>
  <c r="L1416" i="12"/>
  <c r="K1417" i="12"/>
  <c r="L1417" i="12"/>
  <c r="K1418" i="12"/>
  <c r="L1418" i="12"/>
  <c r="K1419" i="12"/>
  <c r="L1419" i="12"/>
  <c r="K1420" i="12"/>
  <c r="L1420" i="12"/>
  <c r="K1421" i="12"/>
  <c r="L1421" i="12"/>
  <c r="K1422" i="12"/>
  <c r="L1422" i="12"/>
  <c r="K1423" i="12"/>
  <c r="L1423" i="12"/>
  <c r="K1424" i="12"/>
  <c r="L1424" i="12"/>
  <c r="K1425" i="12"/>
  <c r="L1425" i="12"/>
  <c r="K1426" i="12"/>
  <c r="L1426" i="12"/>
  <c r="K1427" i="12"/>
  <c r="L1427" i="12"/>
  <c r="K1428" i="12"/>
  <c r="L1428" i="12"/>
  <c r="K1429" i="12"/>
  <c r="L1429" i="12"/>
  <c r="K1430" i="12"/>
  <c r="L1430" i="12"/>
  <c r="K1431" i="12"/>
  <c r="L1431" i="12"/>
  <c r="K1432" i="12"/>
  <c r="L1432" i="12"/>
  <c r="K1433" i="12"/>
  <c r="L1433" i="12"/>
  <c r="K1434" i="12"/>
  <c r="L1434" i="12"/>
  <c r="K1435" i="12"/>
  <c r="L1435" i="12"/>
  <c r="K1436" i="12"/>
  <c r="L1436" i="12"/>
  <c r="K1437" i="12"/>
  <c r="L1437" i="12"/>
  <c r="K1438" i="12"/>
  <c r="L1438" i="12"/>
  <c r="K1439" i="12"/>
  <c r="L1439" i="12"/>
  <c r="K1440" i="12"/>
  <c r="L1440" i="12"/>
  <c r="K1441" i="12"/>
  <c r="L1441" i="12"/>
  <c r="K1442" i="12"/>
  <c r="L1442" i="12"/>
  <c r="K1443" i="12"/>
  <c r="L1443" i="12"/>
  <c r="K1444" i="12"/>
  <c r="L1444" i="12"/>
  <c r="K1445" i="12"/>
  <c r="L1445" i="12"/>
  <c r="K1446" i="12"/>
  <c r="L1446" i="12"/>
  <c r="K1447" i="12"/>
  <c r="L1447" i="12"/>
  <c r="K1448" i="12"/>
  <c r="L1448" i="12"/>
  <c r="K1449" i="12"/>
  <c r="L1449" i="12"/>
  <c r="K1450" i="12"/>
  <c r="L1450" i="12"/>
  <c r="K1451" i="12"/>
  <c r="L1451" i="12"/>
  <c r="K1452" i="12"/>
  <c r="L1452" i="12"/>
  <c r="K1453" i="12"/>
  <c r="L1453" i="12"/>
  <c r="K1454" i="12"/>
  <c r="L1454" i="12"/>
  <c r="K1455" i="12"/>
  <c r="L1455" i="12"/>
  <c r="K1456" i="12"/>
  <c r="L1456" i="12"/>
  <c r="K1457" i="12"/>
  <c r="L1457" i="12"/>
  <c r="K1458" i="12"/>
  <c r="L1458" i="12"/>
  <c r="K1459" i="12"/>
  <c r="L1459" i="12"/>
  <c r="K1460" i="12"/>
  <c r="L1460" i="12"/>
  <c r="K1461" i="12"/>
  <c r="L1461" i="12"/>
  <c r="K1462" i="12"/>
  <c r="L1462" i="12"/>
  <c r="K1463" i="12"/>
  <c r="L1463" i="12"/>
  <c r="K1464" i="12"/>
  <c r="L1464" i="12"/>
  <c r="K1465" i="12"/>
  <c r="L1465" i="12"/>
  <c r="K1466" i="12"/>
  <c r="L1466" i="12"/>
  <c r="K1467" i="12"/>
  <c r="L1467" i="12"/>
  <c r="K1468" i="12"/>
  <c r="L1468" i="12"/>
  <c r="K1469" i="12"/>
  <c r="L1469" i="12"/>
  <c r="K1470" i="12"/>
  <c r="L1470" i="12"/>
  <c r="K1471" i="12"/>
  <c r="L1471" i="12"/>
  <c r="K1472" i="12"/>
  <c r="L1472" i="12"/>
  <c r="K1473" i="12"/>
  <c r="L1473" i="12"/>
  <c r="K1474" i="12"/>
  <c r="L1474" i="12"/>
  <c r="K1475" i="12"/>
  <c r="L1475" i="12"/>
  <c r="K1476" i="12"/>
  <c r="L1476" i="12"/>
  <c r="K1477" i="12"/>
  <c r="L1477" i="12"/>
  <c r="K1478" i="12"/>
  <c r="L1478" i="12"/>
  <c r="K1479" i="12"/>
  <c r="L1479" i="12"/>
  <c r="K1480" i="12"/>
  <c r="L1480" i="12"/>
  <c r="K1481" i="12"/>
  <c r="L1481" i="12"/>
  <c r="K1482" i="12"/>
  <c r="L1482" i="12"/>
  <c r="K1483" i="12"/>
  <c r="L1483" i="12"/>
  <c r="K1484" i="12"/>
  <c r="L1484" i="12"/>
  <c r="K1485" i="12"/>
  <c r="L1485" i="12"/>
  <c r="K1486" i="12"/>
  <c r="L1486" i="12"/>
  <c r="K1487" i="12"/>
  <c r="L1487" i="12"/>
  <c r="K1488" i="12"/>
  <c r="L1488" i="12"/>
  <c r="K1489" i="12"/>
  <c r="L1489" i="12"/>
  <c r="K1490" i="12"/>
  <c r="L1490" i="12"/>
  <c r="K1491" i="12"/>
  <c r="L1491" i="12"/>
  <c r="K1492" i="12"/>
  <c r="L1492" i="12"/>
  <c r="K1493" i="12"/>
  <c r="L1493" i="12"/>
  <c r="K1494" i="12"/>
  <c r="L1494" i="12"/>
  <c r="K1495" i="12"/>
  <c r="L1495" i="12"/>
  <c r="K1496" i="12"/>
  <c r="L1496" i="12"/>
  <c r="K1497" i="12"/>
  <c r="L1497" i="12"/>
  <c r="K1498" i="12"/>
  <c r="L1498" i="12"/>
  <c r="K1499" i="12"/>
  <c r="L1499" i="12"/>
  <c r="K1500" i="12"/>
  <c r="L1500" i="12"/>
  <c r="K1501" i="12"/>
  <c r="L1501" i="12"/>
  <c r="K1502" i="12"/>
  <c r="L1502" i="12"/>
  <c r="K1503" i="12"/>
  <c r="L1503" i="12"/>
  <c r="K1504" i="12"/>
  <c r="L1504" i="12"/>
  <c r="K1505" i="12"/>
  <c r="L1505" i="12"/>
  <c r="K1506" i="12"/>
  <c r="L1506" i="12"/>
  <c r="K1507" i="12"/>
  <c r="L1507" i="12"/>
  <c r="K1508" i="12"/>
  <c r="L1508" i="12"/>
  <c r="K1509" i="12"/>
  <c r="L1509" i="12"/>
  <c r="K1510" i="12"/>
  <c r="L1510" i="12"/>
  <c r="K1511" i="12"/>
  <c r="L1511" i="12"/>
  <c r="K1512" i="12"/>
  <c r="L1512" i="12"/>
  <c r="K1513" i="12"/>
  <c r="L1513" i="12"/>
  <c r="K1514" i="12"/>
  <c r="L1514" i="12"/>
  <c r="K1515" i="12"/>
  <c r="L1515" i="12"/>
  <c r="K1516" i="12"/>
  <c r="L1516" i="12"/>
  <c r="K1517" i="12"/>
  <c r="L1517" i="12"/>
  <c r="K1518" i="12"/>
  <c r="L1518" i="12"/>
  <c r="K1519" i="12"/>
  <c r="L1519" i="12"/>
  <c r="K1520" i="12"/>
  <c r="L1520" i="12"/>
  <c r="K1521" i="12"/>
  <c r="L1521" i="12"/>
  <c r="K1522" i="12"/>
  <c r="L1522" i="12"/>
  <c r="K1523" i="12"/>
  <c r="L1523" i="12"/>
  <c r="K1524" i="12"/>
  <c r="L1524" i="12"/>
  <c r="K1525" i="12"/>
  <c r="L1525" i="12"/>
  <c r="K1526" i="12"/>
  <c r="L1526" i="12"/>
  <c r="K1527" i="12"/>
  <c r="L1527" i="12"/>
  <c r="K1528" i="12"/>
  <c r="L1528" i="12"/>
  <c r="K1529" i="12"/>
  <c r="L1529" i="12"/>
  <c r="K1530" i="12"/>
  <c r="L1530" i="12"/>
  <c r="K1531" i="12"/>
  <c r="L1531" i="12"/>
  <c r="K1532" i="12"/>
  <c r="L1532" i="12"/>
  <c r="K1533" i="12"/>
  <c r="L1533" i="12"/>
  <c r="K1534" i="12"/>
  <c r="L1534" i="12"/>
  <c r="K1535" i="12"/>
  <c r="L1535" i="12"/>
  <c r="K1536" i="12"/>
  <c r="L1536" i="12"/>
  <c r="K1537" i="12"/>
  <c r="L1537" i="12"/>
  <c r="K1538" i="12"/>
  <c r="L1538" i="12"/>
  <c r="K1539" i="12"/>
  <c r="L1539" i="12"/>
  <c r="K1540" i="12"/>
  <c r="L1540" i="12"/>
  <c r="K1541" i="12"/>
  <c r="L1541" i="12"/>
  <c r="K1542" i="12"/>
  <c r="L1542" i="12"/>
  <c r="K1543" i="12"/>
  <c r="L1543" i="12"/>
  <c r="K1544" i="12"/>
  <c r="L1544" i="12"/>
  <c r="K1545" i="12"/>
  <c r="L1545" i="12"/>
  <c r="K1546" i="12"/>
  <c r="L1546" i="12"/>
  <c r="K1547" i="12"/>
  <c r="L1547" i="12"/>
  <c r="K1548" i="12"/>
  <c r="L1548" i="12"/>
  <c r="K1549" i="12"/>
  <c r="L1549" i="12"/>
  <c r="K1550" i="12"/>
  <c r="L1550" i="12"/>
  <c r="K1551" i="12"/>
  <c r="L1551" i="12"/>
  <c r="K1552" i="12"/>
  <c r="L1552" i="12"/>
  <c r="K1553" i="12"/>
  <c r="L1553" i="12"/>
  <c r="K1554" i="12"/>
  <c r="L1554" i="12"/>
  <c r="K1555" i="12"/>
  <c r="L1555" i="12"/>
  <c r="K1556" i="12"/>
  <c r="L1556" i="12"/>
  <c r="K1557" i="12"/>
  <c r="L1557" i="12"/>
  <c r="K1558" i="12"/>
  <c r="L1558" i="12"/>
  <c r="K1559" i="12"/>
  <c r="L1559" i="12"/>
  <c r="K1560" i="12"/>
  <c r="L1560" i="12"/>
  <c r="K1561" i="12"/>
  <c r="L1561" i="12"/>
  <c r="K1562" i="12"/>
  <c r="L1562" i="12"/>
  <c r="K1563" i="12"/>
  <c r="L1563" i="12"/>
  <c r="K1564" i="12"/>
  <c r="L1564" i="12"/>
  <c r="K1565" i="12"/>
  <c r="L1565" i="12"/>
  <c r="K1566" i="12"/>
  <c r="L1566" i="12"/>
  <c r="K1567" i="12"/>
  <c r="L1567" i="12"/>
  <c r="K1568" i="12"/>
  <c r="L1568" i="12"/>
  <c r="K1569" i="12"/>
  <c r="L1569" i="12"/>
  <c r="K1570" i="12"/>
  <c r="L1570" i="12"/>
  <c r="K1571" i="12"/>
  <c r="L1571" i="12"/>
  <c r="K1572" i="12"/>
  <c r="L1572" i="12"/>
  <c r="K1573" i="12"/>
  <c r="L1573" i="12"/>
  <c r="K1574" i="12"/>
  <c r="L1574" i="12"/>
  <c r="K1575" i="12"/>
  <c r="L1575" i="12"/>
  <c r="K1576" i="12"/>
  <c r="L1576" i="12"/>
  <c r="K1577" i="12"/>
  <c r="L1577" i="12"/>
  <c r="K1578" i="12"/>
  <c r="L1578" i="12"/>
  <c r="K1579" i="12"/>
  <c r="L1579" i="12"/>
  <c r="K1580" i="12"/>
  <c r="L1580" i="12"/>
  <c r="K1581" i="12"/>
  <c r="L1581" i="12"/>
  <c r="K1582" i="12"/>
  <c r="L1582" i="12"/>
  <c r="K1583" i="12"/>
  <c r="L1583" i="12"/>
  <c r="K1584" i="12"/>
  <c r="L1584" i="12"/>
  <c r="K1585" i="12"/>
  <c r="L1585" i="12"/>
  <c r="K1586" i="12"/>
  <c r="L1586" i="12"/>
  <c r="K1587" i="12"/>
  <c r="L1587" i="12"/>
  <c r="K1588" i="12"/>
  <c r="L1588" i="12"/>
  <c r="K1589" i="12"/>
  <c r="L1589" i="12"/>
  <c r="K1590" i="12"/>
  <c r="L1590" i="12"/>
  <c r="K1591" i="12"/>
  <c r="L1591" i="12"/>
  <c r="K1592" i="12"/>
  <c r="L1592" i="12"/>
  <c r="K1593" i="12"/>
  <c r="L1593" i="12"/>
  <c r="K1594" i="12"/>
  <c r="L1594" i="12"/>
  <c r="K1595" i="12"/>
  <c r="L1595" i="12"/>
  <c r="K1596" i="12"/>
  <c r="L1596" i="12"/>
  <c r="K1597" i="12"/>
  <c r="L1597" i="12"/>
  <c r="K1598" i="12"/>
  <c r="L1598" i="12"/>
  <c r="K1599" i="12"/>
  <c r="L1599" i="12"/>
  <c r="K1600" i="12"/>
  <c r="L1600" i="12"/>
  <c r="K1601" i="12"/>
  <c r="L1601" i="12"/>
  <c r="K1602" i="12"/>
  <c r="L1602" i="12"/>
  <c r="K1603" i="12"/>
  <c r="L1603" i="12"/>
  <c r="K1604" i="12"/>
  <c r="L1604" i="12"/>
  <c r="K1605" i="12"/>
  <c r="L1605" i="12"/>
  <c r="K1606" i="12"/>
  <c r="L1606" i="12"/>
  <c r="K1607" i="12"/>
  <c r="L1607" i="12"/>
  <c r="K1608" i="12"/>
  <c r="L1608" i="12"/>
  <c r="K1609" i="12"/>
  <c r="L1609" i="12"/>
  <c r="K1610" i="12"/>
  <c r="L1610" i="12"/>
  <c r="K1611" i="12"/>
  <c r="L1611" i="12"/>
  <c r="K1612" i="12"/>
  <c r="L1612" i="12"/>
  <c r="K1613" i="12"/>
  <c r="L1613" i="12"/>
  <c r="K1614" i="12"/>
  <c r="L1614" i="12"/>
  <c r="K1615" i="12"/>
  <c r="L1615" i="12"/>
  <c r="K1616" i="12"/>
  <c r="L1616" i="12"/>
  <c r="K1617" i="12"/>
  <c r="L1617" i="12"/>
  <c r="K1618" i="12"/>
  <c r="L1618" i="12"/>
  <c r="K1619" i="12"/>
  <c r="L1619" i="12"/>
  <c r="K1620" i="12"/>
  <c r="L1620" i="12"/>
  <c r="K1621" i="12"/>
  <c r="L1621" i="12"/>
  <c r="K1622" i="12"/>
  <c r="L1622" i="12"/>
  <c r="K1623" i="12"/>
  <c r="L1623" i="12"/>
  <c r="K1624" i="12"/>
  <c r="L1624" i="12"/>
  <c r="K1625" i="12"/>
  <c r="L1625" i="12"/>
  <c r="K1626" i="12"/>
  <c r="L1626" i="12"/>
  <c r="K1627" i="12"/>
  <c r="L1627" i="12"/>
  <c r="K1628" i="12"/>
  <c r="L1628" i="12"/>
  <c r="K1629" i="12"/>
  <c r="L1629" i="12"/>
  <c r="K1630" i="12"/>
  <c r="L1630" i="12"/>
  <c r="K1631" i="12"/>
  <c r="L1631" i="12"/>
  <c r="K1632" i="12"/>
  <c r="L1632" i="12"/>
  <c r="K1633" i="12"/>
  <c r="L1633" i="12"/>
  <c r="K1634" i="12"/>
  <c r="L1634" i="12"/>
  <c r="K1635" i="12"/>
  <c r="L1635" i="12"/>
  <c r="K1636" i="12"/>
  <c r="L1636" i="12"/>
  <c r="K1637" i="12"/>
  <c r="L1637" i="12"/>
  <c r="K1638" i="12"/>
  <c r="L1638" i="12"/>
  <c r="K1639" i="12"/>
  <c r="L1639" i="12"/>
  <c r="K1640" i="12"/>
  <c r="L1640" i="12"/>
  <c r="K1641" i="12"/>
  <c r="L1641" i="12"/>
  <c r="K1642" i="12"/>
  <c r="L1642" i="12"/>
  <c r="K1643" i="12"/>
  <c r="L1643" i="12"/>
  <c r="K1644" i="12"/>
  <c r="L1644" i="12"/>
  <c r="K1645" i="12"/>
  <c r="L1645" i="12"/>
  <c r="K1646" i="12"/>
  <c r="L1646" i="12"/>
  <c r="K1647" i="12"/>
  <c r="L1647" i="12"/>
  <c r="K1648" i="12"/>
  <c r="L1648" i="12"/>
  <c r="K1649" i="12"/>
  <c r="L1649" i="12"/>
  <c r="K1650" i="12"/>
  <c r="L1650" i="12"/>
  <c r="K1651" i="12"/>
  <c r="L1651" i="12"/>
  <c r="K1652" i="12"/>
  <c r="L1652" i="12"/>
  <c r="K1653" i="12"/>
  <c r="L1653" i="12"/>
  <c r="K1654" i="12"/>
  <c r="L1654" i="12"/>
  <c r="K1655" i="12"/>
  <c r="L1655" i="12"/>
  <c r="K1656" i="12"/>
  <c r="L1656" i="12"/>
  <c r="K1657" i="12"/>
  <c r="L1657" i="12"/>
  <c r="K1658" i="12"/>
  <c r="L1658" i="12"/>
  <c r="K1659" i="12"/>
  <c r="L1659" i="12"/>
  <c r="K1660" i="12"/>
  <c r="L1660" i="12"/>
  <c r="K1661" i="12"/>
  <c r="L1661" i="12"/>
  <c r="K1662" i="12"/>
  <c r="L1662" i="12"/>
  <c r="K1663" i="12"/>
  <c r="L1663" i="12"/>
  <c r="K1664" i="12"/>
  <c r="L1664" i="12"/>
  <c r="K1665" i="12"/>
  <c r="L1665" i="12"/>
  <c r="K1666" i="12"/>
  <c r="L1666" i="12"/>
  <c r="K1667" i="12"/>
  <c r="L1667" i="12"/>
  <c r="K1668" i="12"/>
  <c r="L1668" i="12"/>
  <c r="K1669" i="12"/>
  <c r="L1669" i="12"/>
  <c r="K1670" i="12"/>
  <c r="L1670" i="12"/>
  <c r="K1671" i="12"/>
  <c r="L1671" i="12"/>
  <c r="K1672" i="12"/>
  <c r="L1672" i="12"/>
  <c r="K1673" i="12"/>
  <c r="L1673" i="12"/>
  <c r="K1674" i="12"/>
  <c r="L1674" i="12"/>
  <c r="K1675" i="12"/>
  <c r="L1675" i="12"/>
  <c r="K1676" i="12"/>
  <c r="L1676" i="12"/>
  <c r="K1677" i="12"/>
  <c r="L1677" i="12"/>
  <c r="K1678" i="12"/>
  <c r="L1678" i="12"/>
  <c r="K1679" i="12"/>
  <c r="L1679" i="12"/>
  <c r="K1680" i="12"/>
  <c r="L1680" i="12"/>
  <c r="K1681" i="12"/>
  <c r="L1681" i="12"/>
  <c r="K1682" i="12"/>
  <c r="L1682" i="12"/>
  <c r="K1683" i="12"/>
  <c r="L1683" i="12"/>
  <c r="K1684" i="12"/>
  <c r="L1684" i="12"/>
  <c r="K1685" i="12"/>
  <c r="L1685" i="12"/>
  <c r="K1686" i="12"/>
  <c r="L1686" i="12"/>
  <c r="K1687" i="12"/>
  <c r="L1687" i="12"/>
  <c r="K1688" i="12"/>
  <c r="L1688" i="12"/>
  <c r="K1689" i="12"/>
  <c r="L1689" i="12"/>
  <c r="K1690" i="12"/>
  <c r="L1690" i="12"/>
  <c r="K1691" i="12"/>
  <c r="L1691" i="12"/>
  <c r="K1692" i="12"/>
  <c r="L1692" i="12"/>
  <c r="K1693" i="12"/>
  <c r="L1693" i="12"/>
  <c r="K1694" i="12"/>
  <c r="L1694" i="12"/>
  <c r="K1695" i="12"/>
  <c r="L1695" i="12"/>
  <c r="K1696" i="12"/>
  <c r="L1696" i="12"/>
  <c r="K1697" i="12"/>
  <c r="L1697" i="12"/>
  <c r="K1698" i="12"/>
  <c r="L1698" i="12"/>
  <c r="K1699" i="12"/>
  <c r="L1699" i="12"/>
  <c r="K1700" i="12"/>
  <c r="L1700" i="12"/>
  <c r="K1701" i="12"/>
  <c r="L1701" i="12"/>
  <c r="K1702" i="12"/>
  <c r="L1702" i="12"/>
  <c r="K1703" i="12"/>
  <c r="L1703" i="12"/>
  <c r="K1704" i="12"/>
  <c r="L1704" i="12"/>
  <c r="K1705" i="12"/>
  <c r="L1705" i="12"/>
  <c r="K1706" i="12"/>
  <c r="L1706" i="12"/>
  <c r="K1707" i="12"/>
  <c r="L1707" i="12"/>
  <c r="K1708" i="12"/>
  <c r="L1708" i="12"/>
  <c r="K1709" i="12"/>
  <c r="L1709" i="12"/>
  <c r="K1710" i="12"/>
  <c r="L1710" i="12"/>
  <c r="K1711" i="12"/>
  <c r="L1711" i="12"/>
  <c r="K1712" i="12"/>
  <c r="L1712" i="12"/>
  <c r="K1713" i="12"/>
  <c r="L1713" i="12"/>
  <c r="K1714" i="12"/>
  <c r="L1714" i="12"/>
  <c r="K1715" i="12"/>
  <c r="L1715" i="12"/>
  <c r="K1716" i="12"/>
  <c r="L1716" i="12"/>
  <c r="K1717" i="12"/>
  <c r="L1717" i="12"/>
  <c r="K1718" i="12"/>
  <c r="L1718" i="12"/>
  <c r="K1719" i="12"/>
  <c r="L1719" i="12"/>
  <c r="K1720" i="12"/>
  <c r="L1720" i="12"/>
  <c r="K1721" i="12"/>
  <c r="L1721" i="12"/>
  <c r="K1722" i="12"/>
  <c r="L1722" i="12"/>
  <c r="K1723" i="12"/>
  <c r="L1723" i="12"/>
  <c r="K1724" i="12"/>
  <c r="L1724" i="12"/>
  <c r="K1725" i="12"/>
  <c r="L1725" i="12"/>
  <c r="K1726" i="12"/>
  <c r="L1726" i="12"/>
  <c r="K1727" i="12"/>
  <c r="L1727" i="12"/>
  <c r="K1728" i="12"/>
  <c r="L1728" i="12"/>
  <c r="K1729" i="12"/>
  <c r="L1729" i="12"/>
  <c r="K1730" i="12"/>
  <c r="L1730" i="12"/>
  <c r="K1731" i="12"/>
  <c r="L1731" i="12"/>
  <c r="K1732" i="12"/>
  <c r="L1732" i="12"/>
  <c r="K1733" i="12"/>
  <c r="L1733" i="12"/>
  <c r="K1734" i="12"/>
  <c r="L1734" i="12"/>
  <c r="K1735" i="12"/>
  <c r="L1735" i="12"/>
  <c r="K1736" i="12"/>
  <c r="L1736" i="12"/>
  <c r="K1737" i="12"/>
  <c r="L1737" i="12"/>
  <c r="K1738" i="12"/>
  <c r="L1738" i="12"/>
  <c r="K1739" i="12"/>
  <c r="L1739" i="12"/>
  <c r="K1740" i="12"/>
  <c r="L1740" i="12"/>
  <c r="K1741" i="12"/>
  <c r="L1741" i="12"/>
  <c r="K1742" i="12"/>
  <c r="L1742" i="12"/>
  <c r="K1743" i="12"/>
  <c r="L1743" i="12"/>
  <c r="K1744" i="12"/>
  <c r="L1744" i="12"/>
  <c r="K1745" i="12"/>
  <c r="L1745" i="12"/>
  <c r="K1746" i="12"/>
  <c r="L1746" i="12"/>
  <c r="K1747" i="12"/>
  <c r="L1747" i="12"/>
  <c r="K1748" i="12"/>
  <c r="L1748" i="12"/>
  <c r="K1749" i="12"/>
  <c r="L1749" i="12"/>
  <c r="K1750" i="12"/>
  <c r="L1750" i="12"/>
  <c r="K1751" i="12"/>
  <c r="L1751" i="12"/>
  <c r="K1752" i="12"/>
  <c r="L1752" i="12"/>
  <c r="K1753" i="12"/>
  <c r="L1753" i="12"/>
  <c r="K1754" i="12"/>
  <c r="L1754" i="12"/>
  <c r="K1755" i="12"/>
  <c r="L1755" i="12"/>
  <c r="K1756" i="12"/>
  <c r="L1756" i="12"/>
  <c r="K1757" i="12"/>
  <c r="L1757" i="12"/>
  <c r="K1758" i="12"/>
  <c r="L1758" i="12"/>
  <c r="K1759" i="12"/>
  <c r="L1759" i="12"/>
  <c r="K1760" i="12"/>
  <c r="L1760" i="12"/>
  <c r="K1761" i="12"/>
  <c r="L1761" i="12"/>
  <c r="K1762" i="12"/>
  <c r="L1762" i="12"/>
  <c r="K1763" i="12"/>
  <c r="L1763" i="12"/>
  <c r="K1764" i="12"/>
  <c r="L1764" i="12"/>
  <c r="K1765" i="12"/>
  <c r="L1765" i="12"/>
  <c r="K1766" i="12"/>
  <c r="L1766" i="12"/>
  <c r="K1767" i="12"/>
  <c r="L1767" i="12"/>
  <c r="K1768" i="12"/>
  <c r="L1768" i="12"/>
  <c r="K1769" i="12"/>
  <c r="L1769" i="12"/>
  <c r="K1770" i="12"/>
  <c r="L1770" i="12"/>
  <c r="K1771" i="12"/>
  <c r="L1771" i="12"/>
  <c r="K1772" i="12"/>
  <c r="L1772" i="12"/>
  <c r="K1773" i="12"/>
  <c r="L1773" i="12"/>
  <c r="K1774" i="12"/>
  <c r="L1774" i="12"/>
  <c r="K1775" i="12"/>
  <c r="L1775" i="12"/>
  <c r="K1776" i="12"/>
  <c r="L1776" i="12"/>
  <c r="K1777" i="12"/>
  <c r="L1777" i="12"/>
  <c r="K1778" i="12"/>
  <c r="L1778" i="12"/>
  <c r="K1779" i="12"/>
  <c r="L1779" i="12"/>
  <c r="K1780" i="12"/>
  <c r="L1780" i="12"/>
  <c r="K1781" i="12"/>
  <c r="L1781" i="12"/>
  <c r="K1782" i="12"/>
  <c r="L1782" i="12"/>
  <c r="K1783" i="12"/>
  <c r="L1783" i="12"/>
  <c r="K1784" i="12"/>
  <c r="L1784" i="12"/>
  <c r="K1785" i="12"/>
  <c r="L1785" i="12"/>
  <c r="K1786" i="12"/>
  <c r="L1786" i="12"/>
  <c r="K1787" i="12"/>
  <c r="L1787" i="12"/>
  <c r="K1788" i="12"/>
  <c r="L1788" i="12"/>
  <c r="K1789" i="12"/>
  <c r="L1789" i="12"/>
  <c r="K1790" i="12"/>
  <c r="L1790" i="12"/>
  <c r="K1791" i="12"/>
  <c r="L1791" i="12"/>
  <c r="K1792" i="12"/>
  <c r="L1792" i="12"/>
  <c r="K1793" i="12"/>
  <c r="L1793" i="12"/>
  <c r="K1794" i="12"/>
  <c r="L1794" i="12"/>
  <c r="K1795" i="12"/>
  <c r="L1795" i="12"/>
  <c r="K1796" i="12"/>
  <c r="L1796" i="12"/>
  <c r="K1797" i="12"/>
  <c r="L1797" i="12"/>
  <c r="K1798" i="12"/>
  <c r="L1798" i="12"/>
  <c r="K1799" i="12"/>
  <c r="L1799" i="12"/>
  <c r="K1800" i="12"/>
  <c r="L1800" i="12"/>
  <c r="K1801" i="12"/>
  <c r="L1801" i="12"/>
  <c r="K1802" i="12"/>
  <c r="L1802" i="12"/>
  <c r="K1803" i="12"/>
  <c r="L1803" i="12"/>
  <c r="K1804" i="12"/>
  <c r="L1804" i="12"/>
  <c r="K1805" i="12"/>
  <c r="L1805" i="12"/>
  <c r="K1806" i="12"/>
  <c r="L1806" i="12"/>
  <c r="K1807" i="12"/>
  <c r="L1807" i="12"/>
  <c r="K1808" i="12"/>
  <c r="L1808" i="12"/>
  <c r="K1809" i="12"/>
  <c r="L1809" i="12"/>
  <c r="K1810" i="12"/>
  <c r="L1810" i="12"/>
  <c r="K1811" i="12"/>
  <c r="L1811" i="12"/>
  <c r="K1812" i="12"/>
  <c r="L1812" i="12"/>
  <c r="K1813" i="12"/>
  <c r="L1813" i="12"/>
  <c r="K1814" i="12"/>
  <c r="L1814" i="12"/>
  <c r="K1815" i="12"/>
  <c r="L1815" i="12"/>
  <c r="K1816" i="12"/>
  <c r="L1816" i="12"/>
  <c r="K1817" i="12"/>
  <c r="L1817" i="12"/>
  <c r="K1818" i="12"/>
  <c r="L1818" i="12"/>
  <c r="K1819" i="12"/>
  <c r="L1819" i="12"/>
  <c r="K1820" i="12"/>
  <c r="L1820" i="12"/>
  <c r="K1821" i="12"/>
  <c r="L1821" i="12"/>
  <c r="K1822" i="12"/>
  <c r="L1822" i="12"/>
  <c r="K1823" i="12"/>
  <c r="L1823" i="12"/>
  <c r="K1824" i="12"/>
  <c r="L1824" i="12"/>
  <c r="K1825" i="12"/>
  <c r="L1825" i="12"/>
  <c r="K1826" i="12"/>
  <c r="L1826" i="12"/>
  <c r="K1827" i="12"/>
  <c r="L1827" i="12"/>
  <c r="K1828" i="12"/>
  <c r="L1828" i="12"/>
  <c r="K1829" i="12"/>
  <c r="L1829" i="12"/>
  <c r="K1830" i="12"/>
  <c r="L1830" i="12"/>
  <c r="K1831" i="12"/>
  <c r="L1831" i="12"/>
  <c r="K1832" i="12"/>
  <c r="L1832" i="12"/>
  <c r="K1833" i="12"/>
  <c r="L1833" i="12"/>
  <c r="K1834" i="12"/>
  <c r="L1834" i="12"/>
  <c r="K1835" i="12"/>
  <c r="L1835" i="12"/>
  <c r="K1836" i="12"/>
  <c r="L1836" i="12"/>
  <c r="K1837" i="12"/>
  <c r="L1837" i="12"/>
  <c r="K1838" i="12"/>
  <c r="L1838" i="12"/>
  <c r="K1839" i="12"/>
  <c r="L1839" i="12"/>
  <c r="K1840" i="12"/>
  <c r="L1840" i="12"/>
  <c r="K1841" i="12"/>
  <c r="L1841" i="12"/>
  <c r="K1842" i="12"/>
  <c r="L1842" i="12"/>
  <c r="K1843" i="12"/>
  <c r="L1843" i="12"/>
  <c r="K1844" i="12"/>
  <c r="L1844" i="12"/>
  <c r="K1845" i="12"/>
  <c r="L1845" i="12"/>
  <c r="K1846" i="12"/>
  <c r="L1846" i="12"/>
  <c r="K1847" i="12"/>
  <c r="L1847" i="12"/>
  <c r="K1848" i="12"/>
  <c r="L1848" i="12"/>
  <c r="K1849" i="12"/>
  <c r="L1849" i="12"/>
  <c r="K1850" i="12"/>
  <c r="L1850" i="12"/>
  <c r="K1851" i="12"/>
  <c r="L1851" i="12"/>
  <c r="K1852" i="12"/>
  <c r="L1852" i="12"/>
  <c r="K1853" i="12"/>
  <c r="L1853" i="12"/>
  <c r="K1854" i="12"/>
  <c r="L1854" i="12"/>
  <c r="K1855" i="12"/>
  <c r="L1855" i="12"/>
  <c r="K1856" i="12"/>
  <c r="L1856" i="12"/>
  <c r="K1857" i="12"/>
  <c r="L1857" i="12"/>
  <c r="K1858" i="12"/>
  <c r="L1858" i="12"/>
  <c r="K1859" i="12"/>
  <c r="L1859" i="12"/>
  <c r="K1860" i="12"/>
  <c r="L1860" i="12"/>
  <c r="K1861" i="12"/>
  <c r="L1861" i="12"/>
  <c r="K1862" i="12"/>
  <c r="L1862" i="12"/>
  <c r="K1863" i="12"/>
  <c r="L1863" i="12"/>
  <c r="K1864" i="12"/>
  <c r="L1864" i="12"/>
  <c r="K1865" i="12"/>
  <c r="L1865" i="12"/>
  <c r="K1866" i="12"/>
  <c r="L1866" i="12"/>
  <c r="K1867" i="12"/>
  <c r="L1867" i="12"/>
  <c r="K1868" i="12"/>
  <c r="L1868" i="12"/>
  <c r="K1869" i="12"/>
  <c r="L1869" i="12"/>
  <c r="K1870" i="12"/>
  <c r="L1870" i="12"/>
  <c r="K1871" i="12"/>
  <c r="L1871" i="12"/>
  <c r="K1872" i="12"/>
  <c r="L1872" i="12"/>
  <c r="K1873" i="12"/>
  <c r="L1873" i="12"/>
  <c r="K1874" i="12"/>
  <c r="L1874" i="12"/>
  <c r="K1875" i="12"/>
  <c r="L1875" i="12"/>
  <c r="K9" i="12"/>
  <c r="L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9" i="1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CF194" i="2"/>
  <c r="CF195" i="2"/>
  <c r="CF196" i="2"/>
  <c r="CF197" i="2"/>
  <c r="CF198" i="2"/>
  <c r="CF199" i="2"/>
  <c r="CF200" i="2"/>
  <c r="CF201" i="2"/>
  <c r="CF202" i="2"/>
  <c r="CF203" i="2"/>
  <c r="CF204" i="2"/>
  <c r="CF205" i="2"/>
  <c r="CF206" i="2"/>
  <c r="CF207" i="2"/>
  <c r="CF208" i="2"/>
  <c r="CF209" i="2"/>
  <c r="CF210" i="2"/>
  <c r="CF211" i="2"/>
  <c r="CF212" i="2"/>
  <c r="CF213" i="2"/>
  <c r="CF214" i="2"/>
  <c r="CF215" i="2"/>
  <c r="CF216" i="2"/>
  <c r="CF217" i="2"/>
  <c r="CF218" i="2"/>
  <c r="CF219" i="2"/>
  <c r="CF220" i="2"/>
  <c r="CF221" i="2"/>
  <c r="CF222" i="2"/>
  <c r="CF223" i="2"/>
  <c r="CF224" i="2"/>
  <c r="CF225" i="2"/>
  <c r="CF226" i="2"/>
  <c r="CF227" i="2"/>
  <c r="CF228" i="2"/>
  <c r="CF7" i="2"/>
  <c r="CE7" i="2"/>
  <c r="CD7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C187" i="2"/>
  <c r="CC188" i="2"/>
  <c r="CC189" i="2"/>
  <c r="CC190" i="2"/>
  <c r="CC191" i="2"/>
  <c r="CC192" i="2"/>
  <c r="CC193" i="2"/>
  <c r="CC194" i="2"/>
  <c r="CC195" i="2"/>
  <c r="CC196" i="2"/>
  <c r="CC197" i="2"/>
  <c r="CC198" i="2"/>
  <c r="CC199" i="2"/>
  <c r="CC200" i="2"/>
  <c r="CC201" i="2"/>
  <c r="CC202" i="2"/>
  <c r="CC203" i="2"/>
  <c r="CC204" i="2"/>
  <c r="CC205" i="2"/>
  <c r="CC206" i="2"/>
  <c r="CC207" i="2"/>
  <c r="CC208" i="2"/>
  <c r="CC209" i="2"/>
  <c r="CC210" i="2"/>
  <c r="CC211" i="2"/>
  <c r="CC212" i="2"/>
  <c r="CC213" i="2"/>
  <c r="CC214" i="2"/>
  <c r="CC215" i="2"/>
  <c r="CC216" i="2"/>
  <c r="CC217" i="2"/>
  <c r="CC218" i="2"/>
  <c r="CC219" i="2"/>
  <c r="CC220" i="2"/>
  <c r="CC221" i="2"/>
  <c r="CC222" i="2"/>
  <c r="CC223" i="2"/>
  <c r="CC224" i="2"/>
  <c r="CC7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CB224" i="2"/>
  <c r="CB225" i="2"/>
  <c r="CB226" i="2"/>
  <c r="CB227" i="2"/>
  <c r="CB228" i="2"/>
  <c r="CB8" i="2"/>
  <c r="CB7" i="2"/>
  <c r="CA7" i="2"/>
  <c r="BY9" i="2"/>
  <c r="BY10" i="2"/>
  <c r="BY11" i="2"/>
  <c r="BY12" i="2"/>
  <c r="BY13" i="2"/>
  <c r="BY14" i="2"/>
  <c r="BY15" i="2"/>
  <c r="BY16" i="2"/>
  <c r="BY17" i="2"/>
  <c r="BY18" i="2"/>
  <c r="BY19" i="2"/>
  <c r="BY20" i="2"/>
  <c r="BY21" i="2"/>
  <c r="BY22" i="2"/>
  <c r="BY23" i="2"/>
  <c r="BY24" i="2"/>
  <c r="BY25" i="2"/>
  <c r="BY26" i="2"/>
  <c r="BY27" i="2"/>
  <c r="BY28" i="2"/>
  <c r="BY29" i="2"/>
  <c r="BY30" i="2"/>
  <c r="BY31" i="2"/>
  <c r="BY32" i="2"/>
  <c r="BY33" i="2"/>
  <c r="BY34" i="2"/>
  <c r="BY35" i="2"/>
  <c r="BY36" i="2"/>
  <c r="BY37" i="2"/>
  <c r="BY38" i="2"/>
  <c r="BY39" i="2"/>
  <c r="BY40" i="2"/>
  <c r="BY41" i="2"/>
  <c r="BY42" i="2"/>
  <c r="BY43" i="2"/>
  <c r="BY44" i="2"/>
  <c r="BY45" i="2"/>
  <c r="BY46" i="2"/>
  <c r="BY47" i="2"/>
  <c r="BY48" i="2"/>
  <c r="BY49" i="2"/>
  <c r="BY50" i="2"/>
  <c r="BY51" i="2"/>
  <c r="BY52" i="2"/>
  <c r="BY53" i="2"/>
  <c r="BY54" i="2"/>
  <c r="BY55" i="2"/>
  <c r="BY56" i="2"/>
  <c r="BY57" i="2"/>
  <c r="BY58" i="2"/>
  <c r="BY59" i="2"/>
  <c r="BY60" i="2"/>
  <c r="BY61" i="2"/>
  <c r="BY62" i="2"/>
  <c r="BY63" i="2"/>
  <c r="BY64" i="2"/>
  <c r="BY65" i="2"/>
  <c r="BY66" i="2"/>
  <c r="BY67" i="2"/>
  <c r="BY68" i="2"/>
  <c r="BY69" i="2"/>
  <c r="BY70" i="2"/>
  <c r="BY71" i="2"/>
  <c r="BY72" i="2"/>
  <c r="BY73" i="2"/>
  <c r="BY74" i="2"/>
  <c r="BY75" i="2"/>
  <c r="BY76" i="2"/>
  <c r="BY77" i="2"/>
  <c r="BY78" i="2"/>
  <c r="BY79" i="2"/>
  <c r="BY80" i="2"/>
  <c r="BY81" i="2"/>
  <c r="BY82" i="2"/>
  <c r="BY83" i="2"/>
  <c r="BY84" i="2"/>
  <c r="BY85" i="2"/>
  <c r="BY86" i="2"/>
  <c r="BY87" i="2"/>
  <c r="BY88" i="2"/>
  <c r="BY89" i="2"/>
  <c r="BY90" i="2"/>
  <c r="BY91" i="2"/>
  <c r="BY92" i="2"/>
  <c r="BY93" i="2"/>
  <c r="BY94" i="2"/>
  <c r="BY95" i="2"/>
  <c r="BY96" i="2"/>
  <c r="BY97" i="2"/>
  <c r="BY98" i="2"/>
  <c r="BY99" i="2"/>
  <c r="BY100" i="2"/>
  <c r="BY101" i="2"/>
  <c r="BY102" i="2"/>
  <c r="BY103" i="2"/>
  <c r="BY104" i="2"/>
  <c r="BY105" i="2"/>
  <c r="BY106" i="2"/>
  <c r="BY107" i="2"/>
  <c r="BY108" i="2"/>
  <c r="BY109" i="2"/>
  <c r="BY110" i="2"/>
  <c r="BY111" i="2"/>
  <c r="BY112" i="2"/>
  <c r="BY113" i="2"/>
  <c r="BY114" i="2"/>
  <c r="BY115" i="2"/>
  <c r="BY116" i="2"/>
  <c r="BY117" i="2"/>
  <c r="BY118" i="2"/>
  <c r="BY119" i="2"/>
  <c r="BY120" i="2"/>
  <c r="BY121" i="2"/>
  <c r="BY122" i="2"/>
  <c r="BY123" i="2"/>
  <c r="BY124" i="2"/>
  <c r="BY125" i="2"/>
  <c r="BY126" i="2"/>
  <c r="BY127" i="2"/>
  <c r="BY128" i="2"/>
  <c r="BY129" i="2"/>
  <c r="BY130" i="2"/>
  <c r="BY131" i="2"/>
  <c r="BY132" i="2"/>
  <c r="BY133" i="2"/>
  <c r="BY134" i="2"/>
  <c r="BY135" i="2"/>
  <c r="BY136" i="2"/>
  <c r="BY137" i="2"/>
  <c r="BY138" i="2"/>
  <c r="BY139" i="2"/>
  <c r="BY140" i="2"/>
  <c r="BY141" i="2"/>
  <c r="BY142" i="2"/>
  <c r="BY143" i="2"/>
  <c r="BY144" i="2"/>
  <c r="BY145" i="2"/>
  <c r="BY146" i="2"/>
  <c r="BY147" i="2"/>
  <c r="BY148" i="2"/>
  <c r="BY149" i="2"/>
  <c r="BY150" i="2"/>
  <c r="BY151" i="2"/>
  <c r="BY152" i="2"/>
  <c r="BY153" i="2"/>
  <c r="BY154" i="2"/>
  <c r="BY155" i="2"/>
  <c r="BY156" i="2"/>
  <c r="BY157" i="2"/>
  <c r="BY158" i="2"/>
  <c r="BY159" i="2"/>
  <c r="BY160" i="2"/>
  <c r="BY161" i="2"/>
  <c r="BY162" i="2"/>
  <c r="BY163" i="2"/>
  <c r="BY164" i="2"/>
  <c r="BY165" i="2"/>
  <c r="BY166" i="2"/>
  <c r="BY167" i="2"/>
  <c r="BY168" i="2"/>
  <c r="BY169" i="2"/>
  <c r="BY170" i="2"/>
  <c r="BY171" i="2"/>
  <c r="BY172" i="2"/>
  <c r="BY173" i="2"/>
  <c r="BY174" i="2"/>
  <c r="BY175" i="2"/>
  <c r="BY176" i="2"/>
  <c r="BY177" i="2"/>
  <c r="BY178" i="2"/>
  <c r="BY179" i="2"/>
  <c r="BY180" i="2"/>
  <c r="BY181" i="2"/>
  <c r="BY182" i="2"/>
  <c r="BY183" i="2"/>
  <c r="BY184" i="2"/>
  <c r="BY185" i="2"/>
  <c r="BY186" i="2"/>
  <c r="BY187" i="2"/>
  <c r="BY188" i="2"/>
  <c r="BY189" i="2"/>
  <c r="BY190" i="2"/>
  <c r="BY191" i="2"/>
  <c r="BY192" i="2"/>
  <c r="BY193" i="2"/>
  <c r="BY194" i="2"/>
  <c r="BY195" i="2"/>
  <c r="BY196" i="2"/>
  <c r="BY197" i="2"/>
  <c r="BY198" i="2"/>
  <c r="BY199" i="2"/>
  <c r="BY200" i="2"/>
  <c r="BY201" i="2"/>
  <c r="BY202" i="2"/>
  <c r="BY203" i="2"/>
  <c r="BY204" i="2"/>
  <c r="BY205" i="2"/>
  <c r="BY206" i="2"/>
  <c r="BY207" i="2"/>
  <c r="BY208" i="2"/>
  <c r="BY209" i="2"/>
  <c r="BY210" i="2"/>
  <c r="BY211" i="2"/>
  <c r="BY212" i="2"/>
  <c r="BY213" i="2"/>
  <c r="BY214" i="2"/>
  <c r="BY215" i="2"/>
  <c r="BY216" i="2"/>
  <c r="BY217" i="2"/>
  <c r="BY218" i="2"/>
  <c r="BY219" i="2"/>
  <c r="BY220" i="2"/>
  <c r="BY221" i="2"/>
  <c r="BY222" i="2"/>
  <c r="BY223" i="2"/>
  <c r="BY224" i="2"/>
  <c r="BY225" i="2"/>
  <c r="BY226" i="2"/>
  <c r="BY227" i="2"/>
  <c r="BY228" i="2"/>
  <c r="BY8" i="2"/>
  <c r="BY7" i="2"/>
  <c r="BX7" i="2"/>
  <c r="BT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36" i="2"/>
  <c r="CD137" i="2"/>
  <c r="CD138" i="2"/>
  <c r="CD139" i="2"/>
  <c r="CD140" i="2"/>
  <c r="CD141" i="2"/>
  <c r="CD142" i="2"/>
  <c r="CD143" i="2"/>
  <c r="CD144" i="2"/>
  <c r="CD145" i="2"/>
  <c r="CD146" i="2"/>
  <c r="CD147" i="2"/>
  <c r="CD148" i="2"/>
  <c r="CD149" i="2"/>
  <c r="CD150" i="2"/>
  <c r="CD151" i="2"/>
  <c r="CD152" i="2"/>
  <c r="CD153" i="2"/>
  <c r="CD154" i="2"/>
  <c r="CD155" i="2"/>
  <c r="CD156" i="2"/>
  <c r="CD157" i="2"/>
  <c r="CD158" i="2"/>
  <c r="CD159" i="2"/>
  <c r="CD160" i="2"/>
  <c r="CD161" i="2"/>
  <c r="CD162" i="2"/>
  <c r="CD163" i="2"/>
  <c r="CD164" i="2"/>
  <c r="CD165" i="2"/>
  <c r="CD166" i="2"/>
  <c r="CD167" i="2"/>
  <c r="CD168" i="2"/>
  <c r="CD169" i="2"/>
  <c r="CD170" i="2"/>
  <c r="CD171" i="2"/>
  <c r="CD172" i="2"/>
  <c r="CD173" i="2"/>
  <c r="CD174" i="2"/>
  <c r="CD175" i="2"/>
  <c r="CD176" i="2"/>
  <c r="CD177" i="2"/>
  <c r="CD178" i="2"/>
  <c r="CD179" i="2"/>
  <c r="CD180" i="2"/>
  <c r="CD181" i="2"/>
  <c r="CD182" i="2"/>
  <c r="CD183" i="2"/>
  <c r="CD184" i="2"/>
  <c r="CD185" i="2"/>
  <c r="CD186" i="2"/>
  <c r="CD187" i="2"/>
  <c r="CD188" i="2"/>
  <c r="CD189" i="2"/>
  <c r="CD190" i="2"/>
  <c r="CD191" i="2"/>
  <c r="CD192" i="2"/>
  <c r="CD193" i="2"/>
  <c r="CD194" i="2"/>
  <c r="CD195" i="2"/>
  <c r="CD196" i="2"/>
  <c r="CD197" i="2"/>
  <c r="CD198" i="2"/>
  <c r="CD199" i="2"/>
  <c r="CD200" i="2"/>
  <c r="CD201" i="2"/>
  <c r="CD202" i="2"/>
  <c r="CD203" i="2"/>
  <c r="CD204" i="2"/>
  <c r="CD205" i="2"/>
  <c r="CD206" i="2"/>
  <c r="CD207" i="2"/>
  <c r="CD208" i="2"/>
  <c r="CD209" i="2"/>
  <c r="CD210" i="2"/>
  <c r="CD211" i="2"/>
  <c r="CD212" i="2"/>
  <c r="CD213" i="2"/>
  <c r="CD214" i="2"/>
  <c r="CD215" i="2"/>
  <c r="CD216" i="2"/>
  <c r="CD217" i="2"/>
  <c r="CD218" i="2"/>
  <c r="CD219" i="2"/>
  <c r="CD220" i="2"/>
  <c r="CD221" i="2"/>
  <c r="CD222" i="2"/>
  <c r="CD223" i="2"/>
  <c r="CD224" i="2"/>
  <c r="CD225" i="2"/>
  <c r="CD226" i="2"/>
  <c r="CD227" i="2"/>
  <c r="CD22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8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187" i="2"/>
  <c r="BU188" i="2"/>
  <c r="BU189" i="2"/>
  <c r="BU190" i="2"/>
  <c r="BU191" i="2"/>
  <c r="BU192" i="2"/>
  <c r="BU193" i="2"/>
  <c r="BU194" i="2"/>
  <c r="BU195" i="2"/>
  <c r="BU196" i="2"/>
  <c r="BU197" i="2"/>
  <c r="BU198" i="2"/>
  <c r="BU199" i="2"/>
  <c r="BU200" i="2"/>
  <c r="BU201" i="2"/>
  <c r="BU202" i="2"/>
  <c r="BU203" i="2"/>
  <c r="BU204" i="2"/>
  <c r="BU205" i="2"/>
  <c r="BU206" i="2"/>
  <c r="BU207" i="2"/>
  <c r="BU208" i="2"/>
  <c r="BU209" i="2"/>
  <c r="BU210" i="2"/>
  <c r="BU211" i="2"/>
  <c r="BU212" i="2"/>
  <c r="BU213" i="2"/>
  <c r="BU214" i="2"/>
  <c r="BU215" i="2"/>
  <c r="BU216" i="2"/>
  <c r="BU217" i="2"/>
  <c r="BU218" i="2"/>
  <c r="BU219" i="2"/>
  <c r="BU220" i="2"/>
  <c r="BU221" i="2"/>
  <c r="BU222" i="2"/>
  <c r="BU223" i="2"/>
  <c r="BU224" i="2"/>
  <c r="BU225" i="2"/>
  <c r="BU226" i="2"/>
  <c r="BU227" i="2"/>
  <c r="BU228" i="2"/>
  <c r="BU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8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81" i="2"/>
  <c r="BQ82" i="2"/>
  <c r="BQ83" i="2"/>
  <c r="BQ84" i="2"/>
  <c r="BQ85" i="2"/>
  <c r="BQ86" i="2"/>
  <c r="BQ87" i="2"/>
  <c r="BQ88" i="2"/>
  <c r="BQ89" i="2"/>
  <c r="BQ90" i="2"/>
  <c r="BQ91" i="2"/>
  <c r="BQ92" i="2"/>
  <c r="BQ93" i="2"/>
  <c r="BQ94" i="2"/>
  <c r="BQ95" i="2"/>
  <c r="BQ96" i="2"/>
  <c r="BQ97" i="2"/>
  <c r="BQ98" i="2"/>
  <c r="BQ99" i="2"/>
  <c r="BQ100" i="2"/>
  <c r="BQ101" i="2"/>
  <c r="BQ102" i="2"/>
  <c r="BQ103" i="2"/>
  <c r="BQ104" i="2"/>
  <c r="BQ105" i="2"/>
  <c r="BQ106" i="2"/>
  <c r="BQ107" i="2"/>
  <c r="BQ108" i="2"/>
  <c r="BQ109" i="2"/>
  <c r="BQ110" i="2"/>
  <c r="BQ111" i="2"/>
  <c r="BQ112" i="2"/>
  <c r="BQ113" i="2"/>
  <c r="BQ114" i="2"/>
  <c r="BQ115" i="2"/>
  <c r="BQ116" i="2"/>
  <c r="BQ117" i="2"/>
  <c r="BQ118" i="2"/>
  <c r="BQ119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4" i="2"/>
  <c r="BQ135" i="2"/>
  <c r="BQ136" i="2"/>
  <c r="BQ137" i="2"/>
  <c r="BQ138" i="2"/>
  <c r="BQ139" i="2"/>
  <c r="BQ140" i="2"/>
  <c r="BQ141" i="2"/>
  <c r="BQ142" i="2"/>
  <c r="BQ143" i="2"/>
  <c r="BQ144" i="2"/>
  <c r="BQ145" i="2"/>
  <c r="BQ146" i="2"/>
  <c r="BQ147" i="2"/>
  <c r="BQ148" i="2"/>
  <c r="BQ149" i="2"/>
  <c r="BQ150" i="2"/>
  <c r="BQ151" i="2"/>
  <c r="BQ152" i="2"/>
  <c r="BQ153" i="2"/>
  <c r="BQ154" i="2"/>
  <c r="BQ155" i="2"/>
  <c r="BQ156" i="2"/>
  <c r="BQ157" i="2"/>
  <c r="BQ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7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5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1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7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N125" i="2"/>
  <c r="BN126" i="2"/>
  <c r="BN127" i="2"/>
  <c r="BN128" i="2"/>
  <c r="BN129" i="2"/>
  <c r="BN130" i="2"/>
  <c r="BN131" i="2"/>
  <c r="BN132" i="2"/>
  <c r="BN133" i="2"/>
  <c r="BN134" i="2"/>
  <c r="BN135" i="2"/>
  <c r="BN136" i="2"/>
  <c r="BN137" i="2"/>
  <c r="BN138" i="2"/>
  <c r="BN139" i="2"/>
  <c r="BN140" i="2"/>
  <c r="BN141" i="2"/>
  <c r="BN142" i="2"/>
  <c r="BN143" i="2"/>
  <c r="BN144" i="2"/>
  <c r="BN145" i="2"/>
  <c r="BN146" i="2"/>
  <c r="BN147" i="2"/>
  <c r="BN148" i="2"/>
  <c r="BN149" i="2"/>
  <c r="BN150" i="2"/>
  <c r="BN151" i="2"/>
  <c r="BN152" i="2"/>
  <c r="BN153" i="2"/>
  <c r="BN154" i="2"/>
  <c r="BN155" i="2"/>
  <c r="BN156" i="2"/>
  <c r="BN157" i="2"/>
  <c r="BN8" i="2"/>
  <c r="BM7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8" i="2"/>
  <c r="BJ7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8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7" i="2"/>
  <c r="BB7" i="2"/>
  <c r="BA52" i="2"/>
  <c r="BB8" i="2"/>
  <c r="BB9" i="2"/>
  <c r="BB10" i="2"/>
  <c r="BB11" i="2"/>
  <c r="BB12" i="2"/>
  <c r="BB13" i="2"/>
  <c r="BB14" i="2"/>
  <c r="BC14" i="2" s="1"/>
  <c r="BA14" i="2" s="1"/>
  <c r="BB15" i="2"/>
  <c r="BC15" i="2" s="1"/>
  <c r="BA15" i="2" s="1"/>
  <c r="BB16" i="2"/>
  <c r="BB17" i="2"/>
  <c r="BB18" i="2"/>
  <c r="BB19" i="2"/>
  <c r="BB20" i="2"/>
  <c r="BB21" i="2"/>
  <c r="BB22" i="2"/>
  <c r="BC22" i="2" s="1"/>
  <c r="BA22" i="2" s="1"/>
  <c r="BB23" i="2"/>
  <c r="BC23" i="2" s="1"/>
  <c r="BA23" i="2" s="1"/>
  <c r="BB24" i="2"/>
  <c r="BB25" i="2"/>
  <c r="BB26" i="2"/>
  <c r="BB27" i="2"/>
  <c r="BB28" i="2"/>
  <c r="BB29" i="2"/>
  <c r="BB30" i="2"/>
  <c r="BC30" i="2" s="1"/>
  <c r="BA30" i="2" s="1"/>
  <c r="BB31" i="2"/>
  <c r="BC31" i="2" s="1"/>
  <c r="BA31" i="2" s="1"/>
  <c r="BB32" i="2"/>
  <c r="BB33" i="2"/>
  <c r="BB34" i="2"/>
  <c r="BB35" i="2"/>
  <c r="BB36" i="2"/>
  <c r="BB37" i="2"/>
  <c r="BB38" i="2"/>
  <c r="BC38" i="2" s="1"/>
  <c r="BA38" i="2" s="1"/>
  <c r="BB39" i="2"/>
  <c r="BC39" i="2" s="1"/>
  <c r="BA39" i="2" s="1"/>
  <c r="BB40" i="2"/>
  <c r="BB41" i="2"/>
  <c r="BB42" i="2"/>
  <c r="BB43" i="2"/>
  <c r="BB44" i="2"/>
  <c r="BB45" i="2"/>
  <c r="BB46" i="2"/>
  <c r="BC46" i="2" s="1"/>
  <c r="BA46" i="2" s="1"/>
  <c r="BB47" i="2"/>
  <c r="BC47" i="2" s="1"/>
  <c r="BA47" i="2" s="1"/>
  <c r="BB48" i="2"/>
  <c r="BB49" i="2"/>
  <c r="BB50" i="2"/>
  <c r="BB51" i="2"/>
  <c r="BB52" i="2"/>
  <c r="BB53" i="2"/>
  <c r="BB54" i="2"/>
  <c r="BC54" i="2" s="1"/>
  <c r="BA54" i="2" s="1"/>
  <c r="BB55" i="2"/>
  <c r="BC55" i="2" s="1"/>
  <c r="BA55" i="2" s="1"/>
  <c r="BB56" i="2"/>
  <c r="BB57" i="2"/>
  <c r="BB58" i="2"/>
  <c r="BB59" i="2"/>
  <c r="BB60" i="2"/>
  <c r="BB61" i="2"/>
  <c r="BB62" i="2"/>
  <c r="BC62" i="2" s="1"/>
  <c r="BA62" i="2" s="1"/>
  <c r="BB63" i="2"/>
  <c r="BC63" i="2" s="1"/>
  <c r="BA63" i="2" s="1"/>
  <c r="BB64" i="2"/>
  <c r="BB65" i="2"/>
  <c r="BB66" i="2"/>
  <c r="BB67" i="2"/>
  <c r="BB68" i="2"/>
  <c r="BB69" i="2"/>
  <c r="BB70" i="2"/>
  <c r="BC70" i="2" s="1"/>
  <c r="BA70" i="2" s="1"/>
  <c r="BB71" i="2"/>
  <c r="BC71" i="2" s="1"/>
  <c r="BA71" i="2" s="1"/>
  <c r="BB72" i="2"/>
  <c r="BB73" i="2"/>
  <c r="BB74" i="2"/>
  <c r="BB75" i="2"/>
  <c r="BB76" i="2"/>
  <c r="BB77" i="2"/>
  <c r="BB78" i="2"/>
  <c r="BC78" i="2" s="1"/>
  <c r="BA78" i="2" s="1"/>
  <c r="BB79" i="2"/>
  <c r="BC79" i="2" s="1"/>
  <c r="BA79" i="2" s="1"/>
  <c r="BB80" i="2"/>
  <c r="BB81" i="2"/>
  <c r="BB82" i="2"/>
  <c r="BB83" i="2"/>
  <c r="BB84" i="2"/>
  <c r="BB85" i="2"/>
  <c r="BB86" i="2"/>
  <c r="BC86" i="2" s="1"/>
  <c r="BA86" i="2" s="1"/>
  <c r="BB87" i="2"/>
  <c r="BC87" i="2" s="1"/>
  <c r="BA87" i="2" s="1"/>
  <c r="BB88" i="2"/>
  <c r="BB89" i="2"/>
  <c r="BB90" i="2"/>
  <c r="BB91" i="2"/>
  <c r="BB92" i="2"/>
  <c r="BB93" i="2"/>
  <c r="BB94" i="2"/>
  <c r="BC94" i="2" s="1"/>
  <c r="BA94" i="2" s="1"/>
  <c r="BB95" i="2"/>
  <c r="BC95" i="2" s="1"/>
  <c r="BA95" i="2" s="1"/>
  <c r="BB96" i="2"/>
  <c r="BB97" i="2"/>
  <c r="BB98" i="2"/>
  <c r="BB99" i="2"/>
  <c r="BB100" i="2"/>
  <c r="BB101" i="2"/>
  <c r="BB102" i="2"/>
  <c r="BC102" i="2" s="1"/>
  <c r="BA102" i="2" s="1"/>
  <c r="BB103" i="2"/>
  <c r="BC103" i="2" s="1"/>
  <c r="BA103" i="2" s="1"/>
  <c r="BB104" i="2"/>
  <c r="BB105" i="2"/>
  <c r="BB106" i="2"/>
  <c r="BB107" i="2"/>
  <c r="BB108" i="2"/>
  <c r="BB109" i="2"/>
  <c r="BB110" i="2"/>
  <c r="BC110" i="2" s="1"/>
  <c r="BA110" i="2" s="1"/>
  <c r="BB111" i="2"/>
  <c r="BC111" i="2" s="1"/>
  <c r="BA111" i="2" s="1"/>
  <c r="BB112" i="2"/>
  <c r="BB113" i="2"/>
  <c r="BB114" i="2"/>
  <c r="BB115" i="2"/>
  <c r="BB116" i="2"/>
  <c r="BB117" i="2"/>
  <c r="BB118" i="2"/>
  <c r="BC118" i="2" s="1"/>
  <c r="BA118" i="2" s="1"/>
  <c r="BB119" i="2"/>
  <c r="BC119" i="2" s="1"/>
  <c r="BA119" i="2" s="1"/>
  <c r="BB120" i="2"/>
  <c r="BB121" i="2"/>
  <c r="BB122" i="2"/>
  <c r="BB123" i="2"/>
  <c r="BB124" i="2"/>
  <c r="BB125" i="2"/>
  <c r="BB126" i="2"/>
  <c r="BC126" i="2" s="1"/>
  <c r="BA126" i="2" s="1"/>
  <c r="BB127" i="2"/>
  <c r="BC127" i="2" s="1"/>
  <c r="BA127" i="2" s="1"/>
  <c r="BB128" i="2"/>
  <c r="BB129" i="2"/>
  <c r="BB130" i="2"/>
  <c r="BB131" i="2"/>
  <c r="BB132" i="2"/>
  <c r="BB133" i="2"/>
  <c r="BB134" i="2"/>
  <c r="BC134" i="2" s="1"/>
  <c r="BA134" i="2" s="1"/>
  <c r="BB135" i="2"/>
  <c r="BC135" i="2" s="1"/>
  <c r="BA135" i="2" s="1"/>
  <c r="BB136" i="2"/>
  <c r="BB137" i="2"/>
  <c r="BB138" i="2"/>
  <c r="BB139" i="2"/>
  <c r="BB140" i="2"/>
  <c r="BB141" i="2"/>
  <c r="BB142" i="2"/>
  <c r="BC142" i="2" s="1"/>
  <c r="BA142" i="2" s="1"/>
  <c r="BB143" i="2"/>
  <c r="BC143" i="2" s="1"/>
  <c r="BA143" i="2" s="1"/>
  <c r="BB144" i="2"/>
  <c r="BB145" i="2"/>
  <c r="BB146" i="2"/>
  <c r="BB147" i="2"/>
  <c r="BB148" i="2"/>
  <c r="BB149" i="2"/>
  <c r="BB150" i="2"/>
  <c r="BC150" i="2" s="1"/>
  <c r="BA150" i="2" s="1"/>
  <c r="BB151" i="2"/>
  <c r="BC151" i="2" s="1"/>
  <c r="BA151" i="2" s="1"/>
  <c r="BB152" i="2"/>
  <c r="BB153" i="2"/>
  <c r="BB154" i="2"/>
  <c r="BB155" i="2"/>
  <c r="BB156" i="2"/>
  <c r="BB157" i="2"/>
  <c r="BB158" i="2"/>
  <c r="BC158" i="2" s="1"/>
  <c r="BA158" i="2" s="1"/>
  <c r="BB159" i="2"/>
  <c r="BC159" i="2" s="1"/>
  <c r="BA159" i="2" s="1"/>
  <c r="BB160" i="2"/>
  <c r="BB161" i="2"/>
  <c r="BB162" i="2"/>
  <c r="BB163" i="2"/>
  <c r="BB164" i="2"/>
  <c r="BB165" i="2"/>
  <c r="BB166" i="2"/>
  <c r="BC166" i="2" s="1"/>
  <c r="BA166" i="2" s="1"/>
  <c r="BB167" i="2"/>
  <c r="BC167" i="2" s="1"/>
  <c r="BA167" i="2" s="1"/>
  <c r="BB168" i="2"/>
  <c r="BB169" i="2"/>
  <c r="BB170" i="2"/>
  <c r="BB171" i="2"/>
  <c r="BB172" i="2"/>
  <c r="BB173" i="2"/>
  <c r="BB174" i="2"/>
  <c r="BC174" i="2" s="1"/>
  <c r="BA174" i="2" s="1"/>
  <c r="BB175" i="2"/>
  <c r="BC175" i="2" s="1"/>
  <c r="BA175" i="2" s="1"/>
  <c r="BB176" i="2"/>
  <c r="BB177" i="2"/>
  <c r="BB178" i="2"/>
  <c r="BB179" i="2"/>
  <c r="BB180" i="2"/>
  <c r="BB181" i="2"/>
  <c r="BB182" i="2"/>
  <c r="BC182" i="2" s="1"/>
  <c r="BA182" i="2" s="1"/>
  <c r="BB183" i="2"/>
  <c r="BC183" i="2" s="1"/>
  <c r="BA183" i="2" s="1"/>
  <c r="BB184" i="2"/>
  <c r="BB185" i="2"/>
  <c r="BB186" i="2"/>
  <c r="BB187" i="2"/>
  <c r="BB188" i="2"/>
  <c r="BB189" i="2"/>
  <c r="BB190" i="2"/>
  <c r="BC190" i="2" s="1"/>
  <c r="BA190" i="2" s="1"/>
  <c r="BB191" i="2"/>
  <c r="BC191" i="2" s="1"/>
  <c r="BA191" i="2" s="1"/>
  <c r="BB192" i="2"/>
  <c r="BB193" i="2"/>
  <c r="BB194" i="2"/>
  <c r="BB195" i="2"/>
  <c r="BB196" i="2"/>
  <c r="BB197" i="2"/>
  <c r="BB198" i="2"/>
  <c r="BC198" i="2" s="1"/>
  <c r="BA198" i="2" s="1"/>
  <c r="BB199" i="2"/>
  <c r="BC199" i="2" s="1"/>
  <c r="BA199" i="2" s="1"/>
  <c r="BB200" i="2"/>
  <c r="BB201" i="2"/>
  <c r="BB202" i="2"/>
  <c r="BB203" i="2"/>
  <c r="BB204" i="2"/>
  <c r="BB205" i="2"/>
  <c r="BB206" i="2"/>
  <c r="BC206" i="2" s="1"/>
  <c r="BA206" i="2" s="1"/>
  <c r="BB207" i="2"/>
  <c r="BC207" i="2" s="1"/>
  <c r="BA207" i="2" s="1"/>
  <c r="BB208" i="2"/>
  <c r="BB209" i="2"/>
  <c r="BB210" i="2"/>
  <c r="BB211" i="2"/>
  <c r="BB212" i="2"/>
  <c r="BB213" i="2"/>
  <c r="BB214" i="2"/>
  <c r="BC214" i="2" s="1"/>
  <c r="BA214" i="2" s="1"/>
  <c r="BB215" i="2"/>
  <c r="BC215" i="2" s="1"/>
  <c r="BA215" i="2" s="1"/>
  <c r="BB216" i="2"/>
  <c r="BB217" i="2"/>
  <c r="BB218" i="2"/>
  <c r="BB219" i="2"/>
  <c r="BB220" i="2"/>
  <c r="BB221" i="2"/>
  <c r="BB222" i="2"/>
  <c r="BC222" i="2" s="1"/>
  <c r="BA222" i="2" s="1"/>
  <c r="BB223" i="2"/>
  <c r="BC223" i="2" s="1"/>
  <c r="BA223" i="2" s="1"/>
  <c r="BB224" i="2"/>
  <c r="BB225" i="2"/>
  <c r="BB226" i="2"/>
  <c r="BB227" i="2"/>
  <c r="BB228" i="2"/>
  <c r="BB229" i="2"/>
  <c r="BB230" i="2"/>
  <c r="BC230" i="2" s="1"/>
  <c r="BA230" i="2" s="1"/>
  <c r="BB231" i="2"/>
  <c r="BC231" i="2" s="1"/>
  <c r="BA231" i="2" s="1"/>
  <c r="BB232" i="2"/>
  <c r="BB233" i="2"/>
  <c r="BB234" i="2"/>
  <c r="BB235" i="2"/>
  <c r="BB236" i="2"/>
  <c r="BB237" i="2"/>
  <c r="BB238" i="2"/>
  <c r="BC238" i="2" s="1"/>
  <c r="BA238" i="2" s="1"/>
  <c r="BB239" i="2"/>
  <c r="BC239" i="2" s="1"/>
  <c r="BA239" i="2" s="1"/>
  <c r="BC8" i="2"/>
  <c r="BA8" i="2" s="1"/>
  <c r="BC9" i="2"/>
  <c r="BA9" i="2" s="1"/>
  <c r="BC10" i="2"/>
  <c r="BA10" i="2" s="1"/>
  <c r="BC11" i="2"/>
  <c r="BA11" i="2" s="1"/>
  <c r="BC12" i="2"/>
  <c r="BA12" i="2" s="1"/>
  <c r="BC13" i="2"/>
  <c r="BA13" i="2" s="1"/>
  <c r="BC16" i="2"/>
  <c r="BA16" i="2" s="1"/>
  <c r="BC17" i="2"/>
  <c r="BA17" i="2" s="1"/>
  <c r="BC18" i="2"/>
  <c r="BA18" i="2" s="1"/>
  <c r="BC19" i="2"/>
  <c r="BA19" i="2" s="1"/>
  <c r="BC20" i="2"/>
  <c r="BA20" i="2" s="1"/>
  <c r="BC21" i="2"/>
  <c r="BA21" i="2" s="1"/>
  <c r="BC24" i="2"/>
  <c r="BA24" i="2" s="1"/>
  <c r="BC25" i="2"/>
  <c r="BA25" i="2" s="1"/>
  <c r="BC26" i="2"/>
  <c r="BA26" i="2" s="1"/>
  <c r="BC27" i="2"/>
  <c r="BA27" i="2" s="1"/>
  <c r="BC28" i="2"/>
  <c r="BA28" i="2" s="1"/>
  <c r="BC29" i="2"/>
  <c r="BA29" i="2" s="1"/>
  <c r="BC32" i="2"/>
  <c r="BA32" i="2" s="1"/>
  <c r="BC33" i="2"/>
  <c r="BA33" i="2" s="1"/>
  <c r="BC34" i="2"/>
  <c r="BA34" i="2" s="1"/>
  <c r="BC35" i="2"/>
  <c r="BA35" i="2" s="1"/>
  <c r="BC36" i="2"/>
  <c r="BA36" i="2" s="1"/>
  <c r="BC37" i="2"/>
  <c r="BA37" i="2" s="1"/>
  <c r="BC40" i="2"/>
  <c r="BA40" i="2" s="1"/>
  <c r="BC41" i="2"/>
  <c r="BA41" i="2" s="1"/>
  <c r="BC42" i="2"/>
  <c r="BA42" i="2" s="1"/>
  <c r="BC43" i="2"/>
  <c r="BA43" i="2" s="1"/>
  <c r="BC44" i="2"/>
  <c r="BA44" i="2" s="1"/>
  <c r="BC45" i="2"/>
  <c r="BA45" i="2" s="1"/>
  <c r="BC48" i="2"/>
  <c r="BA48" i="2" s="1"/>
  <c r="BC49" i="2"/>
  <c r="BA49" i="2" s="1"/>
  <c r="BC50" i="2"/>
  <c r="BA50" i="2" s="1"/>
  <c r="BC51" i="2"/>
  <c r="BA51" i="2" s="1"/>
  <c r="BC52" i="2"/>
  <c r="BC53" i="2"/>
  <c r="BA53" i="2" s="1"/>
  <c r="BC56" i="2"/>
  <c r="BA56" i="2" s="1"/>
  <c r="BC57" i="2"/>
  <c r="BA57" i="2" s="1"/>
  <c r="BC58" i="2"/>
  <c r="BA58" i="2" s="1"/>
  <c r="BC59" i="2"/>
  <c r="BA59" i="2" s="1"/>
  <c r="BC60" i="2"/>
  <c r="BA60" i="2" s="1"/>
  <c r="BC61" i="2"/>
  <c r="BA61" i="2" s="1"/>
  <c r="BC64" i="2"/>
  <c r="BA64" i="2" s="1"/>
  <c r="BC65" i="2"/>
  <c r="BA65" i="2" s="1"/>
  <c r="BC66" i="2"/>
  <c r="BA66" i="2" s="1"/>
  <c r="BC67" i="2"/>
  <c r="BA67" i="2" s="1"/>
  <c r="BC68" i="2"/>
  <c r="BA68" i="2" s="1"/>
  <c r="BC69" i="2"/>
  <c r="BA69" i="2" s="1"/>
  <c r="BC72" i="2"/>
  <c r="BA72" i="2" s="1"/>
  <c r="BC73" i="2"/>
  <c r="BA73" i="2" s="1"/>
  <c r="BC74" i="2"/>
  <c r="BA74" i="2" s="1"/>
  <c r="BC75" i="2"/>
  <c r="BA75" i="2" s="1"/>
  <c r="BC76" i="2"/>
  <c r="BA76" i="2" s="1"/>
  <c r="BC77" i="2"/>
  <c r="BA77" i="2" s="1"/>
  <c r="BC80" i="2"/>
  <c r="BA80" i="2" s="1"/>
  <c r="BC81" i="2"/>
  <c r="BA81" i="2" s="1"/>
  <c r="BC82" i="2"/>
  <c r="BA82" i="2" s="1"/>
  <c r="BC83" i="2"/>
  <c r="BA83" i="2" s="1"/>
  <c r="BC84" i="2"/>
  <c r="BA84" i="2" s="1"/>
  <c r="BC85" i="2"/>
  <c r="BA85" i="2" s="1"/>
  <c r="BC88" i="2"/>
  <c r="BA88" i="2" s="1"/>
  <c r="BC89" i="2"/>
  <c r="BA89" i="2" s="1"/>
  <c r="BC90" i="2"/>
  <c r="BA90" i="2" s="1"/>
  <c r="BC91" i="2"/>
  <c r="BA91" i="2" s="1"/>
  <c r="BC92" i="2"/>
  <c r="BA92" i="2" s="1"/>
  <c r="BC93" i="2"/>
  <c r="BA93" i="2" s="1"/>
  <c r="BC96" i="2"/>
  <c r="BA96" i="2" s="1"/>
  <c r="BC97" i="2"/>
  <c r="BA97" i="2" s="1"/>
  <c r="BC98" i="2"/>
  <c r="BA98" i="2" s="1"/>
  <c r="BC99" i="2"/>
  <c r="BA99" i="2" s="1"/>
  <c r="BC100" i="2"/>
  <c r="BA100" i="2" s="1"/>
  <c r="BC101" i="2"/>
  <c r="BA101" i="2" s="1"/>
  <c r="BC104" i="2"/>
  <c r="BA104" i="2" s="1"/>
  <c r="BC105" i="2"/>
  <c r="BA105" i="2" s="1"/>
  <c r="BC106" i="2"/>
  <c r="BA106" i="2" s="1"/>
  <c r="BC107" i="2"/>
  <c r="BA107" i="2" s="1"/>
  <c r="BC108" i="2"/>
  <c r="BA108" i="2" s="1"/>
  <c r="BC109" i="2"/>
  <c r="BA109" i="2" s="1"/>
  <c r="BC112" i="2"/>
  <c r="BA112" i="2" s="1"/>
  <c r="BC113" i="2"/>
  <c r="BA113" i="2" s="1"/>
  <c r="BC114" i="2"/>
  <c r="BA114" i="2" s="1"/>
  <c r="BC115" i="2"/>
  <c r="BA115" i="2" s="1"/>
  <c r="BC116" i="2"/>
  <c r="BA116" i="2" s="1"/>
  <c r="BC117" i="2"/>
  <c r="BA117" i="2" s="1"/>
  <c r="BC120" i="2"/>
  <c r="BA120" i="2" s="1"/>
  <c r="BC121" i="2"/>
  <c r="BA121" i="2" s="1"/>
  <c r="BC122" i="2"/>
  <c r="BA122" i="2" s="1"/>
  <c r="BC123" i="2"/>
  <c r="BA123" i="2" s="1"/>
  <c r="BC124" i="2"/>
  <c r="BA124" i="2" s="1"/>
  <c r="BC125" i="2"/>
  <c r="BA125" i="2" s="1"/>
  <c r="BC128" i="2"/>
  <c r="BA128" i="2" s="1"/>
  <c r="BC129" i="2"/>
  <c r="BA129" i="2" s="1"/>
  <c r="BC130" i="2"/>
  <c r="BA130" i="2" s="1"/>
  <c r="BC131" i="2"/>
  <c r="BA131" i="2" s="1"/>
  <c r="BC132" i="2"/>
  <c r="BA132" i="2" s="1"/>
  <c r="BC133" i="2"/>
  <c r="BA133" i="2" s="1"/>
  <c r="BC136" i="2"/>
  <c r="BA136" i="2" s="1"/>
  <c r="BC137" i="2"/>
  <c r="BA137" i="2" s="1"/>
  <c r="BC138" i="2"/>
  <c r="BA138" i="2" s="1"/>
  <c r="BC139" i="2"/>
  <c r="BA139" i="2" s="1"/>
  <c r="BC140" i="2"/>
  <c r="BA140" i="2" s="1"/>
  <c r="BC141" i="2"/>
  <c r="BA141" i="2" s="1"/>
  <c r="BC144" i="2"/>
  <c r="BA144" i="2" s="1"/>
  <c r="BC145" i="2"/>
  <c r="BA145" i="2" s="1"/>
  <c r="BC146" i="2"/>
  <c r="BA146" i="2" s="1"/>
  <c r="BC147" i="2"/>
  <c r="BA147" i="2" s="1"/>
  <c r="BC148" i="2"/>
  <c r="BA148" i="2" s="1"/>
  <c r="BC149" i="2"/>
  <c r="BA149" i="2" s="1"/>
  <c r="BC152" i="2"/>
  <c r="BA152" i="2" s="1"/>
  <c r="BC153" i="2"/>
  <c r="BA153" i="2" s="1"/>
  <c r="BC154" i="2"/>
  <c r="BA154" i="2" s="1"/>
  <c r="BC155" i="2"/>
  <c r="BA155" i="2" s="1"/>
  <c r="BC156" i="2"/>
  <c r="BA156" i="2" s="1"/>
  <c r="BC157" i="2"/>
  <c r="BA157" i="2" s="1"/>
  <c r="BC160" i="2"/>
  <c r="BA160" i="2" s="1"/>
  <c r="BC161" i="2"/>
  <c r="BA161" i="2" s="1"/>
  <c r="BC162" i="2"/>
  <c r="BA162" i="2" s="1"/>
  <c r="BC163" i="2"/>
  <c r="BA163" i="2" s="1"/>
  <c r="BC164" i="2"/>
  <c r="BA164" i="2" s="1"/>
  <c r="BC165" i="2"/>
  <c r="BA165" i="2" s="1"/>
  <c r="BC168" i="2"/>
  <c r="BA168" i="2" s="1"/>
  <c r="BC169" i="2"/>
  <c r="BA169" i="2" s="1"/>
  <c r="BC170" i="2"/>
  <c r="BA170" i="2" s="1"/>
  <c r="BC171" i="2"/>
  <c r="BA171" i="2" s="1"/>
  <c r="BC172" i="2"/>
  <c r="BA172" i="2" s="1"/>
  <c r="BC173" i="2"/>
  <c r="BA173" i="2" s="1"/>
  <c r="BC176" i="2"/>
  <c r="BA176" i="2" s="1"/>
  <c r="BC177" i="2"/>
  <c r="BA177" i="2" s="1"/>
  <c r="BC178" i="2"/>
  <c r="BA178" i="2" s="1"/>
  <c r="BC179" i="2"/>
  <c r="BA179" i="2" s="1"/>
  <c r="BC180" i="2"/>
  <c r="BA180" i="2" s="1"/>
  <c r="BC181" i="2"/>
  <c r="BA181" i="2" s="1"/>
  <c r="BC184" i="2"/>
  <c r="BA184" i="2" s="1"/>
  <c r="BC185" i="2"/>
  <c r="BA185" i="2" s="1"/>
  <c r="BC186" i="2"/>
  <c r="BA186" i="2" s="1"/>
  <c r="BC187" i="2"/>
  <c r="BA187" i="2" s="1"/>
  <c r="BC188" i="2"/>
  <c r="BA188" i="2" s="1"/>
  <c r="BC189" i="2"/>
  <c r="BA189" i="2" s="1"/>
  <c r="BC192" i="2"/>
  <c r="BA192" i="2" s="1"/>
  <c r="BC193" i="2"/>
  <c r="BA193" i="2" s="1"/>
  <c r="BC194" i="2"/>
  <c r="BA194" i="2" s="1"/>
  <c r="BC195" i="2"/>
  <c r="BA195" i="2" s="1"/>
  <c r="BC196" i="2"/>
  <c r="BA196" i="2" s="1"/>
  <c r="BC197" i="2"/>
  <c r="BA197" i="2" s="1"/>
  <c r="BC200" i="2"/>
  <c r="BA200" i="2" s="1"/>
  <c r="BC201" i="2"/>
  <c r="BA201" i="2" s="1"/>
  <c r="BC202" i="2"/>
  <c r="BA202" i="2" s="1"/>
  <c r="BC203" i="2"/>
  <c r="BA203" i="2" s="1"/>
  <c r="BC204" i="2"/>
  <c r="BA204" i="2" s="1"/>
  <c r="BC205" i="2"/>
  <c r="BA205" i="2" s="1"/>
  <c r="BC208" i="2"/>
  <c r="BA208" i="2" s="1"/>
  <c r="BC209" i="2"/>
  <c r="BA209" i="2" s="1"/>
  <c r="BC210" i="2"/>
  <c r="BA210" i="2" s="1"/>
  <c r="BC211" i="2"/>
  <c r="BA211" i="2" s="1"/>
  <c r="BC212" i="2"/>
  <c r="BA212" i="2" s="1"/>
  <c r="BC213" i="2"/>
  <c r="BA213" i="2" s="1"/>
  <c r="BC216" i="2"/>
  <c r="BA216" i="2" s="1"/>
  <c r="BC217" i="2"/>
  <c r="BA217" i="2" s="1"/>
  <c r="BC218" i="2"/>
  <c r="BA218" i="2" s="1"/>
  <c r="BC219" i="2"/>
  <c r="BA219" i="2" s="1"/>
  <c r="BC220" i="2"/>
  <c r="BA220" i="2" s="1"/>
  <c r="BC221" i="2"/>
  <c r="BA221" i="2" s="1"/>
  <c r="BC224" i="2"/>
  <c r="BA224" i="2" s="1"/>
  <c r="BC225" i="2"/>
  <c r="BA225" i="2" s="1"/>
  <c r="BC226" i="2"/>
  <c r="BA226" i="2" s="1"/>
  <c r="BC227" i="2"/>
  <c r="BA227" i="2" s="1"/>
  <c r="BC228" i="2"/>
  <c r="BA228" i="2" s="1"/>
  <c r="BC229" i="2"/>
  <c r="BA229" i="2" s="1"/>
  <c r="BC232" i="2"/>
  <c r="BA232" i="2" s="1"/>
  <c r="BC233" i="2"/>
  <c r="BA233" i="2" s="1"/>
  <c r="BC234" i="2"/>
  <c r="BA234" i="2" s="1"/>
  <c r="BC235" i="2"/>
  <c r="BA235" i="2" s="1"/>
  <c r="BC236" i="2"/>
  <c r="BA236" i="2" s="1"/>
  <c r="BC237" i="2"/>
  <c r="BA237" i="2" s="1"/>
  <c r="BC7" i="2"/>
  <c r="BD9" i="2" s="1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8" i="2"/>
  <c r="AY8" i="2"/>
  <c r="AY7" i="2"/>
  <c r="AV7" i="2"/>
  <c r="AS8" i="2"/>
  <c r="AS9" i="2"/>
  <c r="AS10" i="2"/>
  <c r="AS11" i="2"/>
  <c r="AS12" i="2"/>
  <c r="AS13" i="2"/>
  <c r="AS14" i="2"/>
  <c r="AS15" i="2"/>
  <c r="AT19" i="2" s="1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7" i="2"/>
  <c r="AT9" i="2" s="1"/>
  <c r="AT11" i="2"/>
  <c r="AT12" i="2"/>
  <c r="AT13" i="2"/>
  <c r="AT14" i="2"/>
  <c r="AT18" i="2"/>
  <c r="AT26" i="2"/>
  <c r="AT34" i="2"/>
  <c r="AT42" i="2"/>
  <c r="AT50" i="2"/>
  <c r="AT58" i="2"/>
  <c r="AT66" i="2"/>
  <c r="AT74" i="2"/>
  <c r="AT82" i="2"/>
  <c r="AT90" i="2"/>
  <c r="AT98" i="2"/>
  <c r="AT106" i="2"/>
  <c r="AT114" i="2"/>
  <c r="AT122" i="2"/>
  <c r="AT130" i="2"/>
  <c r="AT138" i="2"/>
  <c r="AT146" i="2"/>
  <c r="AT154" i="2"/>
  <c r="AT162" i="2"/>
  <c r="AT170" i="2"/>
  <c r="AT178" i="2"/>
  <c r="AT186" i="2"/>
  <c r="AT194" i="2"/>
  <c r="AT202" i="2"/>
  <c r="AT210" i="2"/>
  <c r="AT218" i="2"/>
  <c r="AT226" i="2"/>
  <c r="AT234" i="2"/>
  <c r="AT8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7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7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8" i="2"/>
  <c r="AN27" i="2"/>
  <c r="AN25" i="2"/>
  <c r="AN26" i="2"/>
  <c r="AN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7" i="2"/>
  <c r="AA9" i="2"/>
  <c r="AA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8" i="2"/>
  <c r="AH7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8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7" i="2"/>
  <c r="Y7" i="2"/>
  <c r="Z7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9" i="2"/>
  <c r="Y180" i="2"/>
  <c r="Y181" i="2"/>
  <c r="Y182" i="2"/>
  <c r="Y183" i="2"/>
  <c r="Y184" i="2"/>
  <c r="Y185" i="2"/>
  <c r="Y186" i="2"/>
  <c r="Y187" i="2"/>
  <c r="Y188" i="2"/>
  <c r="Y189" i="2"/>
  <c r="W7" i="2"/>
  <c r="V22" i="2"/>
  <c r="V9" i="2"/>
  <c r="T9" i="2"/>
  <c r="U8" i="2"/>
  <c r="U7" i="2"/>
  <c r="T7" i="2"/>
  <c r="V189" i="2"/>
  <c r="V187" i="2"/>
  <c r="V185" i="2"/>
  <c r="V184" i="2"/>
  <c r="V183" i="2"/>
  <c r="V181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6" i="2"/>
  <c r="V164" i="2"/>
  <c r="V161" i="2"/>
  <c r="V159" i="2"/>
  <c r="V157" i="2"/>
  <c r="V156" i="2"/>
  <c r="V155" i="2"/>
  <c r="V154" i="2"/>
  <c r="V152" i="2"/>
  <c r="V150" i="2"/>
  <c r="V149" i="2"/>
  <c r="V148" i="2"/>
  <c r="V147" i="2"/>
  <c r="V145" i="2"/>
  <c r="V143" i="2"/>
  <c r="V142" i="2"/>
  <c r="V141" i="2"/>
  <c r="V140" i="2"/>
  <c r="V139" i="2"/>
  <c r="V138" i="2"/>
  <c r="V136" i="2"/>
  <c r="V135" i="2"/>
  <c r="V134" i="2"/>
  <c r="V133" i="2"/>
  <c r="V132" i="2"/>
  <c r="V131" i="2"/>
  <c r="V130" i="2"/>
  <c r="V129" i="2"/>
  <c r="V128" i="2"/>
  <c r="V127" i="2"/>
  <c r="V126" i="2"/>
  <c r="V124" i="2"/>
  <c r="V122" i="2"/>
  <c r="V121" i="2"/>
  <c r="V120" i="2"/>
  <c r="V119" i="2"/>
  <c r="V117" i="2"/>
  <c r="V115" i="2"/>
  <c r="V114" i="2"/>
  <c r="V113" i="2"/>
  <c r="V112" i="2"/>
  <c r="V110" i="2"/>
  <c r="V109" i="2"/>
  <c r="V108" i="2"/>
  <c r="V107" i="2"/>
  <c r="V106" i="2"/>
  <c r="V105" i="2"/>
  <c r="V103" i="2"/>
  <c r="V101" i="2"/>
  <c r="V100" i="2"/>
  <c r="V99" i="2"/>
  <c r="V98" i="2"/>
  <c r="V96" i="2"/>
  <c r="V95" i="2"/>
  <c r="V94" i="2"/>
  <c r="V93" i="2"/>
  <c r="V92" i="2"/>
  <c r="V91" i="2"/>
  <c r="V90" i="2"/>
  <c r="V89" i="2"/>
  <c r="V87" i="2"/>
  <c r="V86" i="2"/>
  <c r="V85" i="2"/>
  <c r="V84" i="2"/>
  <c r="V82" i="2"/>
  <c r="V80" i="2"/>
  <c r="V79" i="2"/>
  <c r="V78" i="2"/>
  <c r="V77" i="2"/>
  <c r="V75" i="2"/>
  <c r="V73" i="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O1102" i="12"/>
  <c r="O1103" i="12"/>
  <c r="O1104" i="12"/>
  <c r="O1105" i="12"/>
  <c r="O1106" i="12"/>
  <c r="O1107" i="12"/>
  <c r="O1108" i="12"/>
  <c r="O1109" i="12"/>
  <c r="O1110" i="12"/>
  <c r="O1111" i="12"/>
  <c r="O1112" i="12"/>
  <c r="O1113" i="12"/>
  <c r="O1114" i="12"/>
  <c r="O1115" i="12"/>
  <c r="O1116" i="12"/>
  <c r="O1117" i="12"/>
  <c r="O1118" i="12"/>
  <c r="O1119" i="12"/>
  <c r="O1120" i="12"/>
  <c r="O1121" i="12"/>
  <c r="O1122" i="12"/>
  <c r="O1123" i="12"/>
  <c r="O1124" i="12"/>
  <c r="O1125" i="12"/>
  <c r="O1126" i="12"/>
  <c r="O1127" i="12"/>
  <c r="O1128" i="12"/>
  <c r="O1129" i="12"/>
  <c r="O1130" i="12"/>
  <c r="O1131" i="12"/>
  <c r="O1132" i="12"/>
  <c r="O1133" i="12"/>
  <c r="O1134" i="12"/>
  <c r="O1135" i="12"/>
  <c r="O1136" i="12"/>
  <c r="O1137" i="12"/>
  <c r="O1138" i="12"/>
  <c r="O1139" i="12"/>
  <c r="O1140" i="12"/>
  <c r="O1141" i="12"/>
  <c r="O1142" i="12"/>
  <c r="O1143" i="12"/>
  <c r="O1144" i="12"/>
  <c r="O1145" i="12"/>
  <c r="O1146" i="12"/>
  <c r="O1147" i="12"/>
  <c r="O1148" i="12"/>
  <c r="O1149" i="12"/>
  <c r="O1150" i="12"/>
  <c r="O1151" i="12"/>
  <c r="O1152" i="12"/>
  <c r="O1153" i="12"/>
  <c r="O1154" i="12"/>
  <c r="O1155" i="12"/>
  <c r="O1156" i="12"/>
  <c r="O1157" i="12"/>
  <c r="O1158" i="12"/>
  <c r="O1159" i="12"/>
  <c r="O1160" i="12"/>
  <c r="O1161" i="12"/>
  <c r="O1162" i="12"/>
  <c r="O1163" i="12"/>
  <c r="O1164" i="12"/>
  <c r="O1165" i="12"/>
  <c r="O1166" i="12"/>
  <c r="O1167" i="12"/>
  <c r="O1168" i="12"/>
  <c r="O1169" i="12"/>
  <c r="O1170" i="12"/>
  <c r="O1171" i="12"/>
  <c r="O1172" i="12"/>
  <c r="O1173" i="12"/>
  <c r="O1174" i="12"/>
  <c r="O1175" i="12"/>
  <c r="O1176" i="12"/>
  <c r="O1177" i="12"/>
  <c r="O1178" i="12"/>
  <c r="O1179" i="12"/>
  <c r="O1180" i="12"/>
  <c r="O1181" i="12"/>
  <c r="O1182" i="12"/>
  <c r="O1183" i="12"/>
  <c r="O1184" i="12"/>
  <c r="O1185" i="12"/>
  <c r="O1186" i="12"/>
  <c r="O1187" i="12"/>
  <c r="O1188" i="12"/>
  <c r="O1189" i="12"/>
  <c r="O1190" i="12"/>
  <c r="O1191" i="12"/>
  <c r="O1192" i="12"/>
  <c r="O1193" i="12"/>
  <c r="O1194" i="12"/>
  <c r="O1195" i="12"/>
  <c r="O1196" i="12"/>
  <c r="O1197" i="12"/>
  <c r="O1198" i="12"/>
  <c r="O1199" i="12"/>
  <c r="O1200" i="12"/>
  <c r="O1201" i="12"/>
  <c r="O1202" i="12"/>
  <c r="O1203" i="12"/>
  <c r="O1204" i="12"/>
  <c r="O1205" i="12"/>
  <c r="O1206" i="12"/>
  <c r="O1207" i="12"/>
  <c r="O1208" i="12"/>
  <c r="O1209" i="12"/>
  <c r="O1210" i="12"/>
  <c r="O1211" i="12"/>
  <c r="O1212" i="12"/>
  <c r="O1213" i="12"/>
  <c r="O1214" i="12"/>
  <c r="O1215" i="12"/>
  <c r="O1216" i="12"/>
  <c r="O1217" i="12"/>
  <c r="O1218" i="12"/>
  <c r="O1219" i="12"/>
  <c r="O1220" i="12"/>
  <c r="O1221" i="12"/>
  <c r="O1222" i="12"/>
  <c r="O1223" i="12"/>
  <c r="O1224" i="12"/>
  <c r="O1225" i="12"/>
  <c r="O1226" i="12"/>
  <c r="O1227" i="12"/>
  <c r="O1228" i="12"/>
  <c r="O1229" i="12"/>
  <c r="O1230" i="12"/>
  <c r="O1231" i="12"/>
  <c r="O1232" i="12"/>
  <c r="O1233" i="12"/>
  <c r="O1234" i="12"/>
  <c r="O1235" i="12"/>
  <c r="O1236" i="12"/>
  <c r="O1237" i="12"/>
  <c r="O1238" i="12"/>
  <c r="O1239" i="12"/>
  <c r="O1240" i="12"/>
  <c r="O1241" i="12"/>
  <c r="O1242" i="12"/>
  <c r="O1243" i="12"/>
  <c r="O1244" i="12"/>
  <c r="O1245" i="12"/>
  <c r="O1246" i="12"/>
  <c r="O1247" i="12"/>
  <c r="O1248" i="12"/>
  <c r="O1249" i="12"/>
  <c r="O1250" i="12"/>
  <c r="O1251" i="12"/>
  <c r="O1252" i="12"/>
  <c r="O1253" i="12"/>
  <c r="O1254" i="12"/>
  <c r="O1255" i="12"/>
  <c r="O1256" i="12"/>
  <c r="O1257" i="12"/>
  <c r="O1258" i="12"/>
  <c r="O1259" i="12"/>
  <c r="O1260" i="12"/>
  <c r="O1261" i="12"/>
  <c r="O1262" i="12"/>
  <c r="O1263" i="12"/>
  <c r="O1264" i="12"/>
  <c r="O1265" i="12"/>
  <c r="O1266" i="12"/>
  <c r="O1267" i="12"/>
  <c r="O1268" i="12"/>
  <c r="O1269" i="12"/>
  <c r="O1270" i="12"/>
  <c r="O1271" i="12"/>
  <c r="O1272" i="12"/>
  <c r="O1273" i="12"/>
  <c r="O1274" i="12"/>
  <c r="O1275" i="12"/>
  <c r="O1276" i="12"/>
  <c r="O1277" i="12"/>
  <c r="O1278" i="12"/>
  <c r="O1279" i="12"/>
  <c r="O1280" i="12"/>
  <c r="O1281" i="12"/>
  <c r="O1282" i="12"/>
  <c r="O1283" i="12"/>
  <c r="O1284" i="12"/>
  <c r="O1285" i="12"/>
  <c r="O1286" i="12"/>
  <c r="O1287" i="12"/>
  <c r="O1288" i="12"/>
  <c r="O1289" i="12"/>
  <c r="O1290" i="12"/>
  <c r="O1291" i="12"/>
  <c r="O1292" i="12"/>
  <c r="O1293" i="12"/>
  <c r="O1294" i="12"/>
  <c r="O1295" i="12"/>
  <c r="O1296" i="12"/>
  <c r="O1297" i="12"/>
  <c r="O1298" i="12"/>
  <c r="O1299" i="12"/>
  <c r="O1300" i="12"/>
  <c r="O1301" i="12"/>
  <c r="O1302" i="12"/>
  <c r="O1303" i="12"/>
  <c r="O1304" i="12"/>
  <c r="O1305" i="12"/>
  <c r="O1306" i="12"/>
  <c r="O1307" i="12"/>
  <c r="O1308" i="12"/>
  <c r="O1309" i="12"/>
  <c r="O1310" i="12"/>
  <c r="O1311" i="12"/>
  <c r="O1312" i="12"/>
  <c r="O1313" i="12"/>
  <c r="O1314" i="12"/>
  <c r="O1315" i="12"/>
  <c r="O1316" i="12"/>
  <c r="O1317" i="12"/>
  <c r="O1318" i="12"/>
  <c r="O1319" i="12"/>
  <c r="O1320" i="12"/>
  <c r="O1321" i="12"/>
  <c r="O1322" i="12"/>
  <c r="O1323" i="12"/>
  <c r="O1324" i="12"/>
  <c r="O1325" i="12"/>
  <c r="O1326" i="12"/>
  <c r="O1327" i="12"/>
  <c r="O1328" i="12"/>
  <c r="O1329" i="12"/>
  <c r="O1330" i="12"/>
  <c r="O1331" i="12"/>
  <c r="O1332" i="12"/>
  <c r="O1333" i="12"/>
  <c r="O1334" i="12"/>
  <c r="O1335" i="12"/>
  <c r="O1336" i="12"/>
  <c r="O1337" i="12"/>
  <c r="O1338" i="12"/>
  <c r="O1339" i="12"/>
  <c r="O1340" i="12"/>
  <c r="O1341" i="12"/>
  <c r="O1342" i="12"/>
  <c r="O1343" i="12"/>
  <c r="O1344" i="12"/>
  <c r="O1345" i="12"/>
  <c r="O1346" i="12"/>
  <c r="O1347" i="12"/>
  <c r="O1348" i="12"/>
  <c r="O1349" i="12"/>
  <c r="O1350" i="12"/>
  <c r="O1351" i="12"/>
  <c r="O1352" i="12"/>
  <c r="O1353" i="12"/>
  <c r="O1354" i="12"/>
  <c r="O1355" i="12"/>
  <c r="O1356" i="12"/>
  <c r="O1357" i="12"/>
  <c r="O1358" i="12"/>
  <c r="O1359" i="12"/>
  <c r="O1360" i="12"/>
  <c r="O1361" i="12"/>
  <c r="O1362" i="12"/>
  <c r="O1363" i="12"/>
  <c r="O1364" i="12"/>
  <c r="O1365" i="12"/>
  <c r="O1366" i="12"/>
  <c r="O1367" i="12"/>
  <c r="O1368" i="12"/>
  <c r="O1369" i="12"/>
  <c r="O1370" i="12"/>
  <c r="O1371" i="12"/>
  <c r="O1372" i="12"/>
  <c r="O1373" i="12"/>
  <c r="O1374" i="12"/>
  <c r="O1375" i="12"/>
  <c r="O1376" i="12"/>
  <c r="O1377" i="12"/>
  <c r="O1378" i="12"/>
  <c r="O1379" i="12"/>
  <c r="O1380" i="12"/>
  <c r="O1381" i="12"/>
  <c r="O1382" i="12"/>
  <c r="O1383" i="12"/>
  <c r="O1384" i="12"/>
  <c r="O1385" i="12"/>
  <c r="O1386" i="12"/>
  <c r="O1387" i="12"/>
  <c r="O1388" i="12"/>
  <c r="O1389" i="12"/>
  <c r="N10" i="12"/>
  <c r="N11" i="12"/>
  <c r="P11" i="12" s="1"/>
  <c r="N12" i="12"/>
  <c r="N13" i="12"/>
  <c r="P13" i="12" s="1"/>
  <c r="N14" i="12"/>
  <c r="P14" i="12" s="1"/>
  <c r="N15" i="12"/>
  <c r="P15" i="12" s="1"/>
  <c r="N16" i="12"/>
  <c r="N17" i="12"/>
  <c r="N18" i="12"/>
  <c r="N19" i="12"/>
  <c r="P19" i="12" s="1"/>
  <c r="N20" i="12"/>
  <c r="N21" i="12"/>
  <c r="P21" i="12" s="1"/>
  <c r="N22" i="12"/>
  <c r="P22" i="12" s="1"/>
  <c r="N23" i="12"/>
  <c r="P23" i="12" s="1"/>
  <c r="N24" i="12"/>
  <c r="N25" i="12"/>
  <c r="N26" i="12"/>
  <c r="N27" i="12"/>
  <c r="P27" i="12" s="1"/>
  <c r="N28" i="12"/>
  <c r="N29" i="12"/>
  <c r="P29" i="12" s="1"/>
  <c r="N30" i="12"/>
  <c r="P30" i="12" s="1"/>
  <c r="N31" i="12"/>
  <c r="P31" i="12" s="1"/>
  <c r="N32" i="12"/>
  <c r="N33" i="12"/>
  <c r="N34" i="12"/>
  <c r="N35" i="12"/>
  <c r="P35" i="12" s="1"/>
  <c r="N36" i="12"/>
  <c r="N37" i="12"/>
  <c r="P37" i="12" s="1"/>
  <c r="N38" i="12"/>
  <c r="P38" i="12" s="1"/>
  <c r="N39" i="12"/>
  <c r="P39" i="12" s="1"/>
  <c r="N40" i="12"/>
  <c r="N41" i="12"/>
  <c r="N42" i="12"/>
  <c r="N43" i="12"/>
  <c r="P43" i="12" s="1"/>
  <c r="N44" i="12"/>
  <c r="N45" i="12"/>
  <c r="P45" i="12" s="1"/>
  <c r="N46" i="12"/>
  <c r="P46" i="12" s="1"/>
  <c r="N47" i="12"/>
  <c r="P47" i="12" s="1"/>
  <c r="N48" i="12"/>
  <c r="N49" i="12"/>
  <c r="N50" i="12"/>
  <c r="N51" i="12"/>
  <c r="P51" i="12" s="1"/>
  <c r="N52" i="12"/>
  <c r="N53" i="12"/>
  <c r="P53" i="12" s="1"/>
  <c r="N54" i="12"/>
  <c r="P54" i="12" s="1"/>
  <c r="N55" i="12"/>
  <c r="P55" i="12" s="1"/>
  <c r="N56" i="12"/>
  <c r="N57" i="12"/>
  <c r="N58" i="12"/>
  <c r="N59" i="12"/>
  <c r="P59" i="12" s="1"/>
  <c r="N60" i="12"/>
  <c r="N61" i="12"/>
  <c r="P61" i="12" s="1"/>
  <c r="N62" i="12"/>
  <c r="P62" i="12" s="1"/>
  <c r="N63" i="12"/>
  <c r="P63" i="12" s="1"/>
  <c r="N64" i="12"/>
  <c r="N65" i="12"/>
  <c r="N66" i="12"/>
  <c r="N67" i="12"/>
  <c r="P67" i="12" s="1"/>
  <c r="N68" i="12"/>
  <c r="N69" i="12"/>
  <c r="P69" i="12" s="1"/>
  <c r="N70" i="12"/>
  <c r="P70" i="12" s="1"/>
  <c r="N71" i="12"/>
  <c r="P71" i="12" s="1"/>
  <c r="N72" i="12"/>
  <c r="N73" i="12"/>
  <c r="N74" i="12"/>
  <c r="N75" i="12"/>
  <c r="P75" i="12" s="1"/>
  <c r="N76" i="12"/>
  <c r="N77" i="12"/>
  <c r="P77" i="12" s="1"/>
  <c r="N78" i="12"/>
  <c r="P78" i="12" s="1"/>
  <c r="N79" i="12"/>
  <c r="P79" i="12" s="1"/>
  <c r="N80" i="12"/>
  <c r="N81" i="12"/>
  <c r="N82" i="12"/>
  <c r="N83" i="12"/>
  <c r="P83" i="12" s="1"/>
  <c r="N84" i="12"/>
  <c r="N85" i="12"/>
  <c r="P85" i="12" s="1"/>
  <c r="N86" i="12"/>
  <c r="P86" i="12" s="1"/>
  <c r="N87" i="12"/>
  <c r="P87" i="12" s="1"/>
  <c r="N88" i="12"/>
  <c r="N89" i="12"/>
  <c r="N90" i="12"/>
  <c r="N91" i="12"/>
  <c r="P91" i="12" s="1"/>
  <c r="N92" i="12"/>
  <c r="N93" i="12"/>
  <c r="P93" i="12" s="1"/>
  <c r="N94" i="12"/>
  <c r="P94" i="12" s="1"/>
  <c r="N95" i="12"/>
  <c r="P95" i="12" s="1"/>
  <c r="N96" i="12"/>
  <c r="N97" i="12"/>
  <c r="N98" i="12"/>
  <c r="N99" i="12"/>
  <c r="P99" i="12" s="1"/>
  <c r="N100" i="12"/>
  <c r="N101" i="12"/>
  <c r="P101" i="12" s="1"/>
  <c r="N102" i="12"/>
  <c r="P102" i="12" s="1"/>
  <c r="N103" i="12"/>
  <c r="P103" i="12" s="1"/>
  <c r="N104" i="12"/>
  <c r="N105" i="12"/>
  <c r="N106" i="12"/>
  <c r="N107" i="12"/>
  <c r="P107" i="12" s="1"/>
  <c r="N108" i="12"/>
  <c r="N109" i="12"/>
  <c r="P109" i="12" s="1"/>
  <c r="N110" i="12"/>
  <c r="P110" i="12" s="1"/>
  <c r="N111" i="12"/>
  <c r="P111" i="12" s="1"/>
  <c r="N112" i="12"/>
  <c r="N113" i="12"/>
  <c r="N114" i="12"/>
  <c r="N115" i="12"/>
  <c r="P115" i="12" s="1"/>
  <c r="N116" i="12"/>
  <c r="N117" i="12"/>
  <c r="P117" i="12" s="1"/>
  <c r="N118" i="12"/>
  <c r="P118" i="12" s="1"/>
  <c r="N119" i="12"/>
  <c r="P119" i="12" s="1"/>
  <c r="N120" i="12"/>
  <c r="N121" i="12"/>
  <c r="N122" i="12"/>
  <c r="N123" i="12"/>
  <c r="P123" i="12" s="1"/>
  <c r="N124" i="12"/>
  <c r="N125" i="12"/>
  <c r="P125" i="12" s="1"/>
  <c r="N126" i="12"/>
  <c r="P126" i="12" s="1"/>
  <c r="N127" i="12"/>
  <c r="P127" i="12" s="1"/>
  <c r="N128" i="12"/>
  <c r="N129" i="12"/>
  <c r="N130" i="12"/>
  <c r="N131" i="12"/>
  <c r="P131" i="12" s="1"/>
  <c r="N132" i="12"/>
  <c r="N133" i="12"/>
  <c r="P133" i="12" s="1"/>
  <c r="N134" i="12"/>
  <c r="P134" i="12" s="1"/>
  <c r="N135" i="12"/>
  <c r="P135" i="12" s="1"/>
  <c r="N136" i="12"/>
  <c r="N137" i="12"/>
  <c r="N138" i="12"/>
  <c r="N139" i="12"/>
  <c r="P139" i="12" s="1"/>
  <c r="N140" i="12"/>
  <c r="N141" i="12"/>
  <c r="P141" i="12" s="1"/>
  <c r="N142" i="12"/>
  <c r="P142" i="12" s="1"/>
  <c r="N143" i="12"/>
  <c r="P143" i="12" s="1"/>
  <c r="N144" i="12"/>
  <c r="N145" i="12"/>
  <c r="N146" i="12"/>
  <c r="N147" i="12"/>
  <c r="P147" i="12" s="1"/>
  <c r="N148" i="12"/>
  <c r="N149" i="12"/>
  <c r="P149" i="12" s="1"/>
  <c r="N150" i="12"/>
  <c r="P150" i="12" s="1"/>
  <c r="N151" i="12"/>
  <c r="P151" i="12" s="1"/>
  <c r="N152" i="12"/>
  <c r="N153" i="12"/>
  <c r="N154" i="12"/>
  <c r="N155" i="12"/>
  <c r="P155" i="12" s="1"/>
  <c r="N156" i="12"/>
  <c r="N157" i="12"/>
  <c r="P157" i="12" s="1"/>
  <c r="N158" i="12"/>
  <c r="P158" i="12" s="1"/>
  <c r="N159" i="12"/>
  <c r="P159" i="12" s="1"/>
  <c r="N160" i="12"/>
  <c r="N161" i="12"/>
  <c r="N162" i="12"/>
  <c r="N163" i="12"/>
  <c r="P163" i="12" s="1"/>
  <c r="N164" i="12"/>
  <c r="N165" i="12"/>
  <c r="P165" i="12" s="1"/>
  <c r="N166" i="12"/>
  <c r="P166" i="12" s="1"/>
  <c r="N167" i="12"/>
  <c r="P167" i="12" s="1"/>
  <c r="N168" i="12"/>
  <c r="N169" i="12"/>
  <c r="N170" i="12"/>
  <c r="N171" i="12"/>
  <c r="P171" i="12" s="1"/>
  <c r="N172" i="12"/>
  <c r="N173" i="12"/>
  <c r="P173" i="12" s="1"/>
  <c r="N174" i="12"/>
  <c r="P174" i="12" s="1"/>
  <c r="N175" i="12"/>
  <c r="P175" i="12" s="1"/>
  <c r="N176" i="12"/>
  <c r="N177" i="12"/>
  <c r="N178" i="12"/>
  <c r="N179" i="12"/>
  <c r="P179" i="12" s="1"/>
  <c r="N180" i="12"/>
  <c r="N181" i="12"/>
  <c r="P181" i="12" s="1"/>
  <c r="N182" i="12"/>
  <c r="P182" i="12" s="1"/>
  <c r="N183" i="12"/>
  <c r="P183" i="12" s="1"/>
  <c r="N184" i="12"/>
  <c r="N185" i="12"/>
  <c r="N186" i="12"/>
  <c r="N187" i="12"/>
  <c r="P187" i="12" s="1"/>
  <c r="N188" i="12"/>
  <c r="N189" i="12"/>
  <c r="P189" i="12" s="1"/>
  <c r="N190" i="12"/>
  <c r="P190" i="12" s="1"/>
  <c r="N191" i="12"/>
  <c r="P191" i="12" s="1"/>
  <c r="N192" i="12"/>
  <c r="N193" i="12"/>
  <c r="N194" i="12"/>
  <c r="N195" i="12"/>
  <c r="P195" i="12" s="1"/>
  <c r="N196" i="12"/>
  <c r="N197" i="12"/>
  <c r="P197" i="12" s="1"/>
  <c r="N198" i="12"/>
  <c r="P198" i="12" s="1"/>
  <c r="N199" i="12"/>
  <c r="P199" i="12" s="1"/>
  <c r="N200" i="12"/>
  <c r="N201" i="12"/>
  <c r="N202" i="12"/>
  <c r="N203" i="12"/>
  <c r="P203" i="12" s="1"/>
  <c r="N204" i="12"/>
  <c r="N205" i="12"/>
  <c r="P205" i="12" s="1"/>
  <c r="N206" i="12"/>
  <c r="P206" i="12" s="1"/>
  <c r="N207" i="12"/>
  <c r="P207" i="12" s="1"/>
  <c r="N208" i="12"/>
  <c r="N209" i="12"/>
  <c r="N210" i="12"/>
  <c r="N211" i="12"/>
  <c r="P211" i="12" s="1"/>
  <c r="N212" i="12"/>
  <c r="N213" i="12"/>
  <c r="P213" i="12" s="1"/>
  <c r="N214" i="12"/>
  <c r="P214" i="12" s="1"/>
  <c r="N215" i="12"/>
  <c r="P215" i="12" s="1"/>
  <c r="N216" i="12"/>
  <c r="N217" i="12"/>
  <c r="N218" i="12"/>
  <c r="N219" i="12"/>
  <c r="P219" i="12" s="1"/>
  <c r="N220" i="12"/>
  <c r="N221" i="12"/>
  <c r="P221" i="12" s="1"/>
  <c r="N222" i="12"/>
  <c r="P222" i="12" s="1"/>
  <c r="N223" i="12"/>
  <c r="P223" i="12" s="1"/>
  <c r="N224" i="12"/>
  <c r="N225" i="12"/>
  <c r="N226" i="12"/>
  <c r="N227" i="12"/>
  <c r="P227" i="12" s="1"/>
  <c r="N228" i="12"/>
  <c r="N229" i="12"/>
  <c r="P229" i="12" s="1"/>
  <c r="N230" i="12"/>
  <c r="P230" i="12" s="1"/>
  <c r="N231" i="12"/>
  <c r="P231" i="12" s="1"/>
  <c r="N232" i="12"/>
  <c r="N233" i="12"/>
  <c r="N234" i="12"/>
  <c r="N235" i="12"/>
  <c r="P235" i="12" s="1"/>
  <c r="N236" i="12"/>
  <c r="N237" i="12"/>
  <c r="P237" i="12" s="1"/>
  <c r="N238" i="12"/>
  <c r="P238" i="12" s="1"/>
  <c r="N239" i="12"/>
  <c r="P239" i="12" s="1"/>
  <c r="N240" i="12"/>
  <c r="N241" i="12"/>
  <c r="N242" i="12"/>
  <c r="N243" i="12"/>
  <c r="P243" i="12" s="1"/>
  <c r="N244" i="12"/>
  <c r="N245" i="12"/>
  <c r="P245" i="12" s="1"/>
  <c r="N246" i="12"/>
  <c r="P246" i="12" s="1"/>
  <c r="N247" i="12"/>
  <c r="P247" i="12" s="1"/>
  <c r="N248" i="12"/>
  <c r="N249" i="12"/>
  <c r="N250" i="12"/>
  <c r="N251" i="12"/>
  <c r="P251" i="12" s="1"/>
  <c r="N252" i="12"/>
  <c r="N253" i="12"/>
  <c r="P253" i="12" s="1"/>
  <c r="N254" i="12"/>
  <c r="P254" i="12" s="1"/>
  <c r="N255" i="12"/>
  <c r="P255" i="12" s="1"/>
  <c r="N256" i="12"/>
  <c r="N257" i="12"/>
  <c r="N258" i="12"/>
  <c r="N259" i="12"/>
  <c r="P259" i="12" s="1"/>
  <c r="N260" i="12"/>
  <c r="N261" i="12"/>
  <c r="P261" i="12" s="1"/>
  <c r="N262" i="12"/>
  <c r="P262" i="12" s="1"/>
  <c r="N263" i="12"/>
  <c r="P263" i="12" s="1"/>
  <c r="N264" i="12"/>
  <c r="N265" i="12"/>
  <c r="N266" i="12"/>
  <c r="N267" i="12"/>
  <c r="P267" i="12" s="1"/>
  <c r="N268" i="12"/>
  <c r="N269" i="12"/>
  <c r="P269" i="12" s="1"/>
  <c r="N270" i="12"/>
  <c r="P270" i="12" s="1"/>
  <c r="N271" i="12"/>
  <c r="P271" i="12" s="1"/>
  <c r="N272" i="12"/>
  <c r="N273" i="12"/>
  <c r="N274" i="12"/>
  <c r="N275" i="12"/>
  <c r="P275" i="12" s="1"/>
  <c r="N276" i="12"/>
  <c r="N277" i="12"/>
  <c r="P277" i="12" s="1"/>
  <c r="N278" i="12"/>
  <c r="P278" i="12" s="1"/>
  <c r="N279" i="12"/>
  <c r="P279" i="12" s="1"/>
  <c r="N280" i="12"/>
  <c r="N281" i="12"/>
  <c r="N282" i="12"/>
  <c r="N283" i="12"/>
  <c r="P283" i="12" s="1"/>
  <c r="N284" i="12"/>
  <c r="N285" i="12"/>
  <c r="P285" i="12" s="1"/>
  <c r="N286" i="12"/>
  <c r="P286" i="12" s="1"/>
  <c r="N287" i="12"/>
  <c r="P287" i="12" s="1"/>
  <c r="N288" i="12"/>
  <c r="N289" i="12"/>
  <c r="N290" i="12"/>
  <c r="N291" i="12"/>
  <c r="P291" i="12" s="1"/>
  <c r="N292" i="12"/>
  <c r="N293" i="12"/>
  <c r="P293" i="12" s="1"/>
  <c r="N294" i="12"/>
  <c r="P294" i="12" s="1"/>
  <c r="N295" i="12"/>
  <c r="P295" i="12" s="1"/>
  <c r="N296" i="12"/>
  <c r="N297" i="12"/>
  <c r="N298" i="12"/>
  <c r="N299" i="12"/>
  <c r="P299" i="12" s="1"/>
  <c r="N300" i="12"/>
  <c r="N301" i="12"/>
  <c r="P301" i="12" s="1"/>
  <c r="N302" i="12"/>
  <c r="P302" i="12" s="1"/>
  <c r="N303" i="12"/>
  <c r="P303" i="12" s="1"/>
  <c r="N304" i="12"/>
  <c r="N305" i="12"/>
  <c r="N306" i="12"/>
  <c r="N307" i="12"/>
  <c r="P307" i="12" s="1"/>
  <c r="N308" i="12"/>
  <c r="N309" i="12"/>
  <c r="P309" i="12" s="1"/>
  <c r="N310" i="12"/>
  <c r="P310" i="12" s="1"/>
  <c r="N311" i="12"/>
  <c r="P311" i="12" s="1"/>
  <c r="N312" i="12"/>
  <c r="N313" i="12"/>
  <c r="N314" i="12"/>
  <c r="N315" i="12"/>
  <c r="P315" i="12" s="1"/>
  <c r="N316" i="12"/>
  <c r="N317" i="12"/>
  <c r="P317" i="12" s="1"/>
  <c r="N318" i="12"/>
  <c r="P318" i="12" s="1"/>
  <c r="N319" i="12"/>
  <c r="P319" i="12" s="1"/>
  <c r="N320" i="12"/>
  <c r="N321" i="12"/>
  <c r="N322" i="12"/>
  <c r="N323" i="12"/>
  <c r="P323" i="12" s="1"/>
  <c r="N324" i="12"/>
  <c r="N325" i="12"/>
  <c r="P325" i="12" s="1"/>
  <c r="N326" i="12"/>
  <c r="P326" i="12" s="1"/>
  <c r="N327" i="12"/>
  <c r="P327" i="12" s="1"/>
  <c r="N328" i="12"/>
  <c r="N329" i="12"/>
  <c r="N330" i="12"/>
  <c r="N331" i="12"/>
  <c r="P331" i="12" s="1"/>
  <c r="N332" i="12"/>
  <c r="N333" i="12"/>
  <c r="P333" i="12" s="1"/>
  <c r="N334" i="12"/>
  <c r="P334" i="12" s="1"/>
  <c r="N335" i="12"/>
  <c r="P335" i="12" s="1"/>
  <c r="N336" i="12"/>
  <c r="N337" i="12"/>
  <c r="N338" i="12"/>
  <c r="N339" i="12"/>
  <c r="P339" i="12" s="1"/>
  <c r="N340" i="12"/>
  <c r="N341" i="12"/>
  <c r="P341" i="12" s="1"/>
  <c r="N342" i="12"/>
  <c r="P342" i="12" s="1"/>
  <c r="N343" i="12"/>
  <c r="P343" i="12" s="1"/>
  <c r="N344" i="12"/>
  <c r="N345" i="12"/>
  <c r="N346" i="12"/>
  <c r="N347" i="12"/>
  <c r="P347" i="12" s="1"/>
  <c r="N348" i="12"/>
  <c r="N349" i="12"/>
  <c r="P349" i="12" s="1"/>
  <c r="N350" i="12"/>
  <c r="P350" i="12" s="1"/>
  <c r="N351" i="12"/>
  <c r="P351" i="12" s="1"/>
  <c r="N352" i="12"/>
  <c r="N353" i="12"/>
  <c r="N354" i="12"/>
  <c r="N355" i="12"/>
  <c r="P355" i="12" s="1"/>
  <c r="N356" i="12"/>
  <c r="N357" i="12"/>
  <c r="P357" i="12" s="1"/>
  <c r="N358" i="12"/>
  <c r="P358" i="12" s="1"/>
  <c r="N359" i="12"/>
  <c r="P359" i="12" s="1"/>
  <c r="N360" i="12"/>
  <c r="N361" i="12"/>
  <c r="N362" i="12"/>
  <c r="N363" i="12"/>
  <c r="P363" i="12" s="1"/>
  <c r="N364" i="12"/>
  <c r="N365" i="12"/>
  <c r="P365" i="12" s="1"/>
  <c r="N366" i="12"/>
  <c r="P366" i="12" s="1"/>
  <c r="N367" i="12"/>
  <c r="P367" i="12" s="1"/>
  <c r="N368" i="12"/>
  <c r="N369" i="12"/>
  <c r="N370" i="12"/>
  <c r="N371" i="12"/>
  <c r="P371" i="12" s="1"/>
  <c r="N372" i="12"/>
  <c r="N373" i="12"/>
  <c r="P373" i="12" s="1"/>
  <c r="N374" i="12"/>
  <c r="P374" i="12" s="1"/>
  <c r="N375" i="12"/>
  <c r="P375" i="12" s="1"/>
  <c r="N376" i="12"/>
  <c r="N377" i="12"/>
  <c r="N378" i="12"/>
  <c r="N379" i="12"/>
  <c r="P379" i="12" s="1"/>
  <c r="N380" i="12"/>
  <c r="N381" i="12"/>
  <c r="P381" i="12" s="1"/>
  <c r="N382" i="12"/>
  <c r="P382" i="12" s="1"/>
  <c r="N383" i="12"/>
  <c r="P383" i="12" s="1"/>
  <c r="N384" i="12"/>
  <c r="N385" i="12"/>
  <c r="N386" i="12"/>
  <c r="N387" i="12"/>
  <c r="P387" i="12" s="1"/>
  <c r="N388" i="12"/>
  <c r="P388" i="12" s="1"/>
  <c r="N389" i="12"/>
  <c r="P389" i="12" s="1"/>
  <c r="Q389" i="12" s="1"/>
  <c r="N390" i="12"/>
  <c r="P390" i="12" s="1"/>
  <c r="N391" i="12"/>
  <c r="P391" i="12" s="1"/>
  <c r="N392" i="12"/>
  <c r="N393" i="12"/>
  <c r="N394" i="12"/>
  <c r="N395" i="12"/>
  <c r="P395" i="12" s="1"/>
  <c r="N396" i="12"/>
  <c r="P396" i="12" s="1"/>
  <c r="N397" i="12"/>
  <c r="P397" i="12" s="1"/>
  <c r="Q397" i="12" s="1"/>
  <c r="N398" i="12"/>
  <c r="P398" i="12" s="1"/>
  <c r="N399" i="12"/>
  <c r="P399" i="12" s="1"/>
  <c r="N400" i="12"/>
  <c r="N401" i="12"/>
  <c r="N402" i="12"/>
  <c r="N403" i="12"/>
  <c r="P403" i="12" s="1"/>
  <c r="N404" i="12"/>
  <c r="P404" i="12" s="1"/>
  <c r="N405" i="12"/>
  <c r="P405" i="12" s="1"/>
  <c r="Q405" i="12" s="1"/>
  <c r="N406" i="12"/>
  <c r="P406" i="12" s="1"/>
  <c r="N407" i="12"/>
  <c r="P407" i="12" s="1"/>
  <c r="N408" i="12"/>
  <c r="N409" i="12"/>
  <c r="N410" i="12"/>
  <c r="N411" i="12"/>
  <c r="P411" i="12" s="1"/>
  <c r="N412" i="12"/>
  <c r="P412" i="12" s="1"/>
  <c r="N413" i="12"/>
  <c r="P413" i="12" s="1"/>
  <c r="Q413" i="12" s="1"/>
  <c r="N414" i="12"/>
  <c r="P414" i="12" s="1"/>
  <c r="N415" i="12"/>
  <c r="P415" i="12" s="1"/>
  <c r="N416" i="12"/>
  <c r="N417" i="12"/>
  <c r="N418" i="12"/>
  <c r="N419" i="12"/>
  <c r="P419" i="12" s="1"/>
  <c r="N420" i="12"/>
  <c r="P420" i="12" s="1"/>
  <c r="N421" i="12"/>
  <c r="P421" i="12" s="1"/>
  <c r="Q421" i="12" s="1"/>
  <c r="N422" i="12"/>
  <c r="P422" i="12" s="1"/>
  <c r="N423" i="12"/>
  <c r="P423" i="12" s="1"/>
  <c r="N424" i="12"/>
  <c r="N425" i="12"/>
  <c r="N426" i="12"/>
  <c r="N427" i="12"/>
  <c r="P427" i="12" s="1"/>
  <c r="N428" i="12"/>
  <c r="P428" i="12" s="1"/>
  <c r="N429" i="12"/>
  <c r="P429" i="12" s="1"/>
  <c r="Q429" i="12" s="1"/>
  <c r="N430" i="12"/>
  <c r="P430" i="12" s="1"/>
  <c r="N431" i="12"/>
  <c r="P431" i="12" s="1"/>
  <c r="N432" i="12"/>
  <c r="N433" i="12"/>
  <c r="N434" i="12"/>
  <c r="N435" i="12"/>
  <c r="P435" i="12" s="1"/>
  <c r="N436" i="12"/>
  <c r="P436" i="12" s="1"/>
  <c r="N437" i="12"/>
  <c r="P437" i="12" s="1"/>
  <c r="Q437" i="12" s="1"/>
  <c r="N438" i="12"/>
  <c r="P438" i="12" s="1"/>
  <c r="N439" i="12"/>
  <c r="P439" i="12" s="1"/>
  <c r="N440" i="12"/>
  <c r="N441" i="12"/>
  <c r="N442" i="12"/>
  <c r="N443" i="12"/>
  <c r="P443" i="12" s="1"/>
  <c r="N444" i="12"/>
  <c r="P444" i="12" s="1"/>
  <c r="N445" i="12"/>
  <c r="P445" i="12" s="1"/>
  <c r="Q445" i="12" s="1"/>
  <c r="N446" i="12"/>
  <c r="P446" i="12" s="1"/>
  <c r="N447" i="12"/>
  <c r="P447" i="12" s="1"/>
  <c r="N448" i="12"/>
  <c r="N449" i="12"/>
  <c r="N450" i="12"/>
  <c r="N451" i="12"/>
  <c r="P451" i="12" s="1"/>
  <c r="N452" i="12"/>
  <c r="P452" i="12" s="1"/>
  <c r="N453" i="12"/>
  <c r="P453" i="12" s="1"/>
  <c r="Q453" i="12" s="1"/>
  <c r="N454" i="12"/>
  <c r="P454" i="12" s="1"/>
  <c r="N455" i="12"/>
  <c r="P455" i="12" s="1"/>
  <c r="N456" i="12"/>
  <c r="N457" i="12"/>
  <c r="N458" i="12"/>
  <c r="N459" i="12"/>
  <c r="P459" i="12" s="1"/>
  <c r="N460" i="12"/>
  <c r="P460" i="12" s="1"/>
  <c r="N461" i="12"/>
  <c r="P461" i="12" s="1"/>
  <c r="Q461" i="12" s="1"/>
  <c r="N462" i="12"/>
  <c r="P462" i="12" s="1"/>
  <c r="N463" i="12"/>
  <c r="P463" i="12" s="1"/>
  <c r="N464" i="12"/>
  <c r="N465" i="12"/>
  <c r="N466" i="12"/>
  <c r="N467" i="12"/>
  <c r="P467" i="12" s="1"/>
  <c r="N468" i="12"/>
  <c r="P468" i="12" s="1"/>
  <c r="N469" i="12"/>
  <c r="P469" i="12" s="1"/>
  <c r="Q469" i="12" s="1"/>
  <c r="N470" i="12"/>
  <c r="P470" i="12" s="1"/>
  <c r="N471" i="12"/>
  <c r="P471" i="12" s="1"/>
  <c r="N472" i="12"/>
  <c r="N473" i="12"/>
  <c r="N474" i="12"/>
  <c r="N475" i="12"/>
  <c r="P475" i="12" s="1"/>
  <c r="N476" i="12"/>
  <c r="P476" i="12" s="1"/>
  <c r="N477" i="12"/>
  <c r="P477" i="12" s="1"/>
  <c r="Q477" i="12" s="1"/>
  <c r="N478" i="12"/>
  <c r="P478" i="12" s="1"/>
  <c r="N479" i="12"/>
  <c r="P479" i="12" s="1"/>
  <c r="N480" i="12"/>
  <c r="N481" i="12"/>
  <c r="N482" i="12"/>
  <c r="N483" i="12"/>
  <c r="P483" i="12" s="1"/>
  <c r="N484" i="12"/>
  <c r="P484" i="12" s="1"/>
  <c r="N485" i="12"/>
  <c r="P485" i="12" s="1"/>
  <c r="Q485" i="12" s="1"/>
  <c r="N486" i="12"/>
  <c r="P486" i="12" s="1"/>
  <c r="N487" i="12"/>
  <c r="P487" i="12" s="1"/>
  <c r="N488" i="12"/>
  <c r="N489" i="12"/>
  <c r="N490" i="12"/>
  <c r="N491" i="12"/>
  <c r="P491" i="12" s="1"/>
  <c r="N492" i="12"/>
  <c r="P492" i="12" s="1"/>
  <c r="N493" i="12"/>
  <c r="P493" i="12" s="1"/>
  <c r="Q493" i="12" s="1"/>
  <c r="N494" i="12"/>
  <c r="P494" i="12" s="1"/>
  <c r="N495" i="12"/>
  <c r="P495" i="12" s="1"/>
  <c r="N496" i="12"/>
  <c r="N497" i="12"/>
  <c r="N498" i="12"/>
  <c r="N499" i="12"/>
  <c r="P499" i="12" s="1"/>
  <c r="N500" i="12"/>
  <c r="P500" i="12" s="1"/>
  <c r="N501" i="12"/>
  <c r="P501" i="12" s="1"/>
  <c r="Q501" i="12" s="1"/>
  <c r="N502" i="12"/>
  <c r="P502" i="12" s="1"/>
  <c r="N503" i="12"/>
  <c r="P503" i="12" s="1"/>
  <c r="N504" i="12"/>
  <c r="N505" i="12"/>
  <c r="N506" i="12"/>
  <c r="N507" i="12"/>
  <c r="P507" i="12" s="1"/>
  <c r="N508" i="12"/>
  <c r="P508" i="12" s="1"/>
  <c r="N509" i="12"/>
  <c r="P509" i="12" s="1"/>
  <c r="Q509" i="12" s="1"/>
  <c r="N510" i="12"/>
  <c r="P510" i="12" s="1"/>
  <c r="N511" i="12"/>
  <c r="P511" i="12" s="1"/>
  <c r="N512" i="12"/>
  <c r="N513" i="12"/>
  <c r="N514" i="12"/>
  <c r="N515" i="12"/>
  <c r="P515" i="12" s="1"/>
  <c r="N516" i="12"/>
  <c r="P516" i="12" s="1"/>
  <c r="N517" i="12"/>
  <c r="P517" i="12" s="1"/>
  <c r="Q517" i="12" s="1"/>
  <c r="N518" i="12"/>
  <c r="P518" i="12" s="1"/>
  <c r="N519" i="12"/>
  <c r="P519" i="12" s="1"/>
  <c r="N520" i="12"/>
  <c r="N521" i="12"/>
  <c r="N522" i="12"/>
  <c r="N523" i="12"/>
  <c r="P523" i="12" s="1"/>
  <c r="N524" i="12"/>
  <c r="P524" i="12" s="1"/>
  <c r="N525" i="12"/>
  <c r="P525" i="12" s="1"/>
  <c r="Q525" i="12" s="1"/>
  <c r="N526" i="12"/>
  <c r="P526" i="12" s="1"/>
  <c r="N527" i="12"/>
  <c r="P527" i="12" s="1"/>
  <c r="N528" i="12"/>
  <c r="N529" i="12"/>
  <c r="N530" i="12"/>
  <c r="N531" i="12"/>
  <c r="P531" i="12" s="1"/>
  <c r="N532" i="12"/>
  <c r="P532" i="12" s="1"/>
  <c r="N533" i="12"/>
  <c r="P533" i="12" s="1"/>
  <c r="Q533" i="12" s="1"/>
  <c r="N534" i="12"/>
  <c r="P534" i="12" s="1"/>
  <c r="N535" i="12"/>
  <c r="P535" i="12" s="1"/>
  <c r="N536" i="12"/>
  <c r="N537" i="12"/>
  <c r="N538" i="12"/>
  <c r="N539" i="12"/>
  <c r="P539" i="12" s="1"/>
  <c r="N540" i="12"/>
  <c r="P540" i="12" s="1"/>
  <c r="N541" i="12"/>
  <c r="P541" i="12" s="1"/>
  <c r="Q541" i="12" s="1"/>
  <c r="N542" i="12"/>
  <c r="P542" i="12" s="1"/>
  <c r="N543" i="12"/>
  <c r="P543" i="12" s="1"/>
  <c r="N544" i="12"/>
  <c r="N545" i="12"/>
  <c r="N546" i="12"/>
  <c r="N547" i="12"/>
  <c r="P547" i="12" s="1"/>
  <c r="N548" i="12"/>
  <c r="P548" i="12" s="1"/>
  <c r="N549" i="12"/>
  <c r="P549" i="12" s="1"/>
  <c r="Q549" i="12" s="1"/>
  <c r="N550" i="12"/>
  <c r="P550" i="12" s="1"/>
  <c r="N551" i="12"/>
  <c r="P551" i="12" s="1"/>
  <c r="N552" i="12"/>
  <c r="N553" i="12"/>
  <c r="N554" i="12"/>
  <c r="N555" i="12"/>
  <c r="P555" i="12" s="1"/>
  <c r="N556" i="12"/>
  <c r="P556" i="12" s="1"/>
  <c r="N557" i="12"/>
  <c r="P557" i="12" s="1"/>
  <c r="Q557" i="12" s="1"/>
  <c r="N558" i="12"/>
  <c r="P558" i="12" s="1"/>
  <c r="N559" i="12"/>
  <c r="P559" i="12" s="1"/>
  <c r="N560" i="12"/>
  <c r="N561" i="12"/>
  <c r="N562" i="12"/>
  <c r="N563" i="12"/>
  <c r="P563" i="12" s="1"/>
  <c r="N564" i="12"/>
  <c r="P564" i="12" s="1"/>
  <c r="N565" i="12"/>
  <c r="P565" i="12" s="1"/>
  <c r="Q565" i="12" s="1"/>
  <c r="N566" i="12"/>
  <c r="P566" i="12" s="1"/>
  <c r="N567" i="12"/>
  <c r="P567" i="12" s="1"/>
  <c r="N568" i="12"/>
  <c r="N569" i="12"/>
  <c r="N570" i="12"/>
  <c r="N571" i="12"/>
  <c r="P571" i="12" s="1"/>
  <c r="N572" i="12"/>
  <c r="P572" i="12" s="1"/>
  <c r="N573" i="12"/>
  <c r="P573" i="12" s="1"/>
  <c r="Q573" i="12" s="1"/>
  <c r="N574" i="12"/>
  <c r="P574" i="12" s="1"/>
  <c r="N575" i="12"/>
  <c r="P575" i="12" s="1"/>
  <c r="N576" i="12"/>
  <c r="N577" i="12"/>
  <c r="N578" i="12"/>
  <c r="N579" i="12"/>
  <c r="P579" i="12" s="1"/>
  <c r="N580" i="12"/>
  <c r="P580" i="12" s="1"/>
  <c r="N581" i="12"/>
  <c r="P581" i="12" s="1"/>
  <c r="Q581" i="12" s="1"/>
  <c r="N582" i="12"/>
  <c r="P582" i="12" s="1"/>
  <c r="N583" i="12"/>
  <c r="P583" i="12" s="1"/>
  <c r="N584" i="12"/>
  <c r="N585" i="12"/>
  <c r="N586" i="12"/>
  <c r="N587" i="12"/>
  <c r="P587" i="12" s="1"/>
  <c r="N588" i="12"/>
  <c r="P588" i="12" s="1"/>
  <c r="N589" i="12"/>
  <c r="P589" i="12" s="1"/>
  <c r="Q589" i="12" s="1"/>
  <c r="N590" i="12"/>
  <c r="P590" i="12" s="1"/>
  <c r="N591" i="12"/>
  <c r="P591" i="12" s="1"/>
  <c r="N592" i="12"/>
  <c r="N593" i="12"/>
  <c r="N594" i="12"/>
  <c r="N595" i="12"/>
  <c r="P595" i="12" s="1"/>
  <c r="N596" i="12"/>
  <c r="P596" i="12" s="1"/>
  <c r="N597" i="12"/>
  <c r="P597" i="12" s="1"/>
  <c r="Q597" i="12" s="1"/>
  <c r="N598" i="12"/>
  <c r="P598" i="12" s="1"/>
  <c r="N599" i="12"/>
  <c r="P599" i="12" s="1"/>
  <c r="N600" i="12"/>
  <c r="N601" i="12"/>
  <c r="N602" i="12"/>
  <c r="N603" i="12"/>
  <c r="P603" i="12" s="1"/>
  <c r="N604" i="12"/>
  <c r="P604" i="12" s="1"/>
  <c r="N605" i="12"/>
  <c r="P605" i="12" s="1"/>
  <c r="Q605" i="12" s="1"/>
  <c r="N606" i="12"/>
  <c r="P606" i="12" s="1"/>
  <c r="N607" i="12"/>
  <c r="P607" i="12" s="1"/>
  <c r="N608" i="12"/>
  <c r="N609" i="12"/>
  <c r="N610" i="12"/>
  <c r="N611" i="12"/>
  <c r="P611" i="12" s="1"/>
  <c r="N612" i="12"/>
  <c r="P612" i="12" s="1"/>
  <c r="N613" i="12"/>
  <c r="P613" i="12" s="1"/>
  <c r="Q613" i="12" s="1"/>
  <c r="N614" i="12"/>
  <c r="P614" i="12" s="1"/>
  <c r="N615" i="12"/>
  <c r="P615" i="12" s="1"/>
  <c r="N616" i="12"/>
  <c r="N617" i="12"/>
  <c r="N618" i="12"/>
  <c r="N619" i="12"/>
  <c r="P619" i="12" s="1"/>
  <c r="N620" i="12"/>
  <c r="P620" i="12" s="1"/>
  <c r="N621" i="12"/>
  <c r="P621" i="12" s="1"/>
  <c r="Q621" i="12" s="1"/>
  <c r="N622" i="12"/>
  <c r="P622" i="12" s="1"/>
  <c r="N623" i="12"/>
  <c r="P623" i="12" s="1"/>
  <c r="N624" i="12"/>
  <c r="N625" i="12"/>
  <c r="N626" i="12"/>
  <c r="N627" i="12"/>
  <c r="P627" i="12" s="1"/>
  <c r="N628" i="12"/>
  <c r="P628" i="12" s="1"/>
  <c r="N629" i="12"/>
  <c r="P629" i="12" s="1"/>
  <c r="Q629" i="12" s="1"/>
  <c r="N630" i="12"/>
  <c r="P630" i="12" s="1"/>
  <c r="N631" i="12"/>
  <c r="P631" i="12" s="1"/>
  <c r="N632" i="12"/>
  <c r="N633" i="12"/>
  <c r="N634" i="12"/>
  <c r="N635" i="12"/>
  <c r="P635" i="12" s="1"/>
  <c r="N636" i="12"/>
  <c r="P636" i="12" s="1"/>
  <c r="N637" i="12"/>
  <c r="P637" i="12" s="1"/>
  <c r="Q637" i="12" s="1"/>
  <c r="N638" i="12"/>
  <c r="P638" i="12" s="1"/>
  <c r="N639" i="12"/>
  <c r="P639" i="12" s="1"/>
  <c r="N640" i="12"/>
  <c r="N641" i="12"/>
  <c r="N642" i="12"/>
  <c r="N643" i="12"/>
  <c r="P643" i="12" s="1"/>
  <c r="N644" i="12"/>
  <c r="P644" i="12" s="1"/>
  <c r="N645" i="12"/>
  <c r="P645" i="12" s="1"/>
  <c r="Q645" i="12" s="1"/>
  <c r="N646" i="12"/>
  <c r="P646" i="12" s="1"/>
  <c r="N647" i="12"/>
  <c r="P647" i="12" s="1"/>
  <c r="N648" i="12"/>
  <c r="N649" i="12"/>
  <c r="N650" i="12"/>
  <c r="N651" i="12"/>
  <c r="P651" i="12" s="1"/>
  <c r="N652" i="12"/>
  <c r="P652" i="12" s="1"/>
  <c r="N653" i="12"/>
  <c r="P653" i="12" s="1"/>
  <c r="Q653" i="12" s="1"/>
  <c r="N654" i="12"/>
  <c r="P654" i="12" s="1"/>
  <c r="N655" i="12"/>
  <c r="P655" i="12" s="1"/>
  <c r="N656" i="12"/>
  <c r="N657" i="12"/>
  <c r="N658" i="12"/>
  <c r="N659" i="12"/>
  <c r="P659" i="12" s="1"/>
  <c r="N660" i="12"/>
  <c r="P660" i="12" s="1"/>
  <c r="N661" i="12"/>
  <c r="P661" i="12" s="1"/>
  <c r="Q661" i="12" s="1"/>
  <c r="N662" i="12"/>
  <c r="P662" i="12" s="1"/>
  <c r="N663" i="12"/>
  <c r="P663" i="12" s="1"/>
  <c r="N664" i="12"/>
  <c r="N665" i="12"/>
  <c r="N666" i="12"/>
  <c r="N667" i="12"/>
  <c r="P667" i="12" s="1"/>
  <c r="N668" i="12"/>
  <c r="P668" i="12" s="1"/>
  <c r="N669" i="12"/>
  <c r="P669" i="12" s="1"/>
  <c r="Q669" i="12" s="1"/>
  <c r="N670" i="12"/>
  <c r="P670" i="12" s="1"/>
  <c r="N671" i="12"/>
  <c r="P671" i="12" s="1"/>
  <c r="N672" i="12"/>
  <c r="N673" i="12"/>
  <c r="N674" i="12"/>
  <c r="N675" i="12"/>
  <c r="P675" i="12" s="1"/>
  <c r="N676" i="12"/>
  <c r="P676" i="12" s="1"/>
  <c r="N677" i="12"/>
  <c r="P677" i="12" s="1"/>
  <c r="Q677" i="12" s="1"/>
  <c r="N678" i="12"/>
  <c r="P678" i="12" s="1"/>
  <c r="N679" i="12"/>
  <c r="P679" i="12" s="1"/>
  <c r="N680" i="12"/>
  <c r="N681" i="12"/>
  <c r="N682" i="12"/>
  <c r="N683" i="12"/>
  <c r="P683" i="12" s="1"/>
  <c r="N684" i="12"/>
  <c r="P684" i="12" s="1"/>
  <c r="N685" i="12"/>
  <c r="P685" i="12" s="1"/>
  <c r="Q685" i="12" s="1"/>
  <c r="N686" i="12"/>
  <c r="P686" i="12" s="1"/>
  <c r="N687" i="12"/>
  <c r="P687" i="12" s="1"/>
  <c r="N688" i="12"/>
  <c r="N689" i="12"/>
  <c r="N690" i="12"/>
  <c r="N691" i="12"/>
  <c r="P691" i="12" s="1"/>
  <c r="N692" i="12"/>
  <c r="P692" i="12" s="1"/>
  <c r="N693" i="12"/>
  <c r="P693" i="12" s="1"/>
  <c r="Q693" i="12" s="1"/>
  <c r="N694" i="12"/>
  <c r="P694" i="12" s="1"/>
  <c r="N695" i="12"/>
  <c r="P695" i="12" s="1"/>
  <c r="N696" i="12"/>
  <c r="N697" i="12"/>
  <c r="N698" i="12"/>
  <c r="N699" i="12"/>
  <c r="P699" i="12" s="1"/>
  <c r="N700" i="12"/>
  <c r="P700" i="12" s="1"/>
  <c r="N701" i="12"/>
  <c r="P701" i="12" s="1"/>
  <c r="Q701" i="12" s="1"/>
  <c r="N702" i="12"/>
  <c r="P702" i="12" s="1"/>
  <c r="N703" i="12"/>
  <c r="P703" i="12" s="1"/>
  <c r="N704" i="12"/>
  <c r="N705" i="12"/>
  <c r="N706" i="12"/>
  <c r="N707" i="12"/>
  <c r="P707" i="12" s="1"/>
  <c r="N708" i="12"/>
  <c r="P708" i="12" s="1"/>
  <c r="N709" i="12"/>
  <c r="P709" i="12" s="1"/>
  <c r="Q709" i="12" s="1"/>
  <c r="N710" i="12"/>
  <c r="P710" i="12" s="1"/>
  <c r="N711" i="12"/>
  <c r="P711" i="12" s="1"/>
  <c r="N712" i="12"/>
  <c r="N713" i="12"/>
  <c r="N714" i="12"/>
  <c r="N715" i="12"/>
  <c r="P715" i="12" s="1"/>
  <c r="N716" i="12"/>
  <c r="P716" i="12" s="1"/>
  <c r="N717" i="12"/>
  <c r="P717" i="12" s="1"/>
  <c r="Q717" i="12" s="1"/>
  <c r="N718" i="12"/>
  <c r="P718" i="12" s="1"/>
  <c r="N719" i="12"/>
  <c r="P719" i="12" s="1"/>
  <c r="N720" i="12"/>
  <c r="N721" i="12"/>
  <c r="N722" i="12"/>
  <c r="N723" i="12"/>
  <c r="P723" i="12" s="1"/>
  <c r="N724" i="12"/>
  <c r="P724" i="12" s="1"/>
  <c r="N725" i="12"/>
  <c r="P725" i="12" s="1"/>
  <c r="Q725" i="12" s="1"/>
  <c r="N726" i="12"/>
  <c r="P726" i="12" s="1"/>
  <c r="N727" i="12"/>
  <c r="P727" i="12" s="1"/>
  <c r="N728" i="12"/>
  <c r="N729" i="12"/>
  <c r="N730" i="12"/>
  <c r="N731" i="12"/>
  <c r="P731" i="12" s="1"/>
  <c r="N732" i="12"/>
  <c r="P732" i="12" s="1"/>
  <c r="N733" i="12"/>
  <c r="P733" i="12" s="1"/>
  <c r="Q733" i="12" s="1"/>
  <c r="N734" i="12"/>
  <c r="P734" i="12" s="1"/>
  <c r="N735" i="12"/>
  <c r="P735" i="12" s="1"/>
  <c r="N736" i="12"/>
  <c r="N737" i="12"/>
  <c r="N738" i="12"/>
  <c r="N739" i="12"/>
  <c r="P739" i="12" s="1"/>
  <c r="N740" i="12"/>
  <c r="P740" i="12" s="1"/>
  <c r="N741" i="12"/>
  <c r="P741" i="12" s="1"/>
  <c r="Q741" i="12" s="1"/>
  <c r="N742" i="12"/>
  <c r="P742" i="12" s="1"/>
  <c r="N743" i="12"/>
  <c r="P743" i="12" s="1"/>
  <c r="N744" i="12"/>
  <c r="N745" i="12"/>
  <c r="N746" i="12"/>
  <c r="N747" i="12"/>
  <c r="P747" i="12" s="1"/>
  <c r="N748" i="12"/>
  <c r="P748" i="12" s="1"/>
  <c r="N749" i="12"/>
  <c r="P749" i="12" s="1"/>
  <c r="Q749" i="12" s="1"/>
  <c r="N750" i="12"/>
  <c r="P750" i="12" s="1"/>
  <c r="N751" i="12"/>
  <c r="P751" i="12" s="1"/>
  <c r="N752" i="12"/>
  <c r="N753" i="12"/>
  <c r="N754" i="12"/>
  <c r="N755" i="12"/>
  <c r="P755" i="12" s="1"/>
  <c r="N756" i="12"/>
  <c r="P756" i="12" s="1"/>
  <c r="N757" i="12"/>
  <c r="P757" i="12" s="1"/>
  <c r="Q757" i="12" s="1"/>
  <c r="N758" i="12"/>
  <c r="P758" i="12" s="1"/>
  <c r="N759" i="12"/>
  <c r="P759" i="12" s="1"/>
  <c r="N760" i="12"/>
  <c r="N761" i="12"/>
  <c r="N762" i="12"/>
  <c r="N763" i="12"/>
  <c r="P763" i="12" s="1"/>
  <c r="N764" i="12"/>
  <c r="P764" i="12" s="1"/>
  <c r="N765" i="12"/>
  <c r="P765" i="12" s="1"/>
  <c r="Q765" i="12" s="1"/>
  <c r="N766" i="12"/>
  <c r="P766" i="12" s="1"/>
  <c r="N767" i="12"/>
  <c r="P767" i="12" s="1"/>
  <c r="N768" i="12"/>
  <c r="N769" i="12"/>
  <c r="N770" i="12"/>
  <c r="N771" i="12"/>
  <c r="P771" i="12" s="1"/>
  <c r="N772" i="12"/>
  <c r="P772" i="12" s="1"/>
  <c r="N773" i="12"/>
  <c r="P773" i="12" s="1"/>
  <c r="Q773" i="12" s="1"/>
  <c r="N774" i="12"/>
  <c r="P774" i="12" s="1"/>
  <c r="N775" i="12"/>
  <c r="P775" i="12" s="1"/>
  <c r="N776" i="12"/>
  <c r="N777" i="12"/>
  <c r="N778" i="12"/>
  <c r="N779" i="12"/>
  <c r="P779" i="12" s="1"/>
  <c r="N780" i="12"/>
  <c r="P780" i="12" s="1"/>
  <c r="N781" i="12"/>
  <c r="P781" i="12" s="1"/>
  <c r="Q781" i="12" s="1"/>
  <c r="N782" i="12"/>
  <c r="P782" i="12" s="1"/>
  <c r="N783" i="12"/>
  <c r="P783" i="12" s="1"/>
  <c r="N784" i="12"/>
  <c r="N785" i="12"/>
  <c r="N786" i="12"/>
  <c r="N787" i="12"/>
  <c r="P787" i="12" s="1"/>
  <c r="N788" i="12"/>
  <c r="P788" i="12" s="1"/>
  <c r="N789" i="12"/>
  <c r="P789" i="12" s="1"/>
  <c r="Q789" i="12" s="1"/>
  <c r="N790" i="12"/>
  <c r="P790" i="12" s="1"/>
  <c r="N791" i="12"/>
  <c r="P791" i="12" s="1"/>
  <c r="N792" i="12"/>
  <c r="N793" i="12"/>
  <c r="N794" i="12"/>
  <c r="N795" i="12"/>
  <c r="P795" i="12" s="1"/>
  <c r="N796" i="12"/>
  <c r="P796" i="12" s="1"/>
  <c r="N797" i="12"/>
  <c r="P797" i="12" s="1"/>
  <c r="Q797" i="12" s="1"/>
  <c r="N798" i="12"/>
  <c r="P798" i="12" s="1"/>
  <c r="N799" i="12"/>
  <c r="P799" i="12" s="1"/>
  <c r="N800" i="12"/>
  <c r="N801" i="12"/>
  <c r="N802" i="12"/>
  <c r="N803" i="12"/>
  <c r="P803" i="12" s="1"/>
  <c r="N804" i="12"/>
  <c r="P804" i="12" s="1"/>
  <c r="N805" i="12"/>
  <c r="P805" i="12" s="1"/>
  <c r="Q805" i="12" s="1"/>
  <c r="N806" i="12"/>
  <c r="P806" i="12" s="1"/>
  <c r="N807" i="12"/>
  <c r="P807" i="12" s="1"/>
  <c r="N808" i="12"/>
  <c r="N809" i="12"/>
  <c r="N810" i="12"/>
  <c r="N811" i="12"/>
  <c r="P811" i="12" s="1"/>
  <c r="N812" i="12"/>
  <c r="P812" i="12" s="1"/>
  <c r="N813" i="12"/>
  <c r="P813" i="12" s="1"/>
  <c r="Q813" i="12" s="1"/>
  <c r="N814" i="12"/>
  <c r="P814" i="12" s="1"/>
  <c r="N815" i="12"/>
  <c r="P815" i="12" s="1"/>
  <c r="N816" i="12"/>
  <c r="N817" i="12"/>
  <c r="N818" i="12"/>
  <c r="N819" i="12"/>
  <c r="P819" i="12" s="1"/>
  <c r="N820" i="12"/>
  <c r="P820" i="12" s="1"/>
  <c r="N821" i="12"/>
  <c r="P821" i="12" s="1"/>
  <c r="Q821" i="12" s="1"/>
  <c r="N822" i="12"/>
  <c r="P822" i="12" s="1"/>
  <c r="N823" i="12"/>
  <c r="P823" i="12" s="1"/>
  <c r="N824" i="12"/>
  <c r="N825" i="12"/>
  <c r="N826" i="12"/>
  <c r="N827" i="12"/>
  <c r="P827" i="12" s="1"/>
  <c r="N828" i="12"/>
  <c r="P828" i="12" s="1"/>
  <c r="N829" i="12"/>
  <c r="P829" i="12" s="1"/>
  <c r="Q829" i="12" s="1"/>
  <c r="N830" i="12"/>
  <c r="P830" i="12" s="1"/>
  <c r="N831" i="12"/>
  <c r="P831" i="12" s="1"/>
  <c r="N832" i="12"/>
  <c r="N833" i="12"/>
  <c r="N834" i="12"/>
  <c r="N835" i="12"/>
  <c r="P835" i="12" s="1"/>
  <c r="N836" i="12"/>
  <c r="P836" i="12" s="1"/>
  <c r="N837" i="12"/>
  <c r="P837" i="12" s="1"/>
  <c r="Q837" i="12" s="1"/>
  <c r="N838" i="12"/>
  <c r="P838" i="12" s="1"/>
  <c r="N839" i="12"/>
  <c r="P839" i="12" s="1"/>
  <c r="N840" i="12"/>
  <c r="N841" i="12"/>
  <c r="N842" i="12"/>
  <c r="N843" i="12"/>
  <c r="P843" i="12" s="1"/>
  <c r="N844" i="12"/>
  <c r="P844" i="12" s="1"/>
  <c r="N845" i="12"/>
  <c r="P845" i="12" s="1"/>
  <c r="Q845" i="12" s="1"/>
  <c r="N846" i="12"/>
  <c r="P846" i="12" s="1"/>
  <c r="N847" i="12"/>
  <c r="P847" i="12" s="1"/>
  <c r="N848" i="12"/>
  <c r="N849" i="12"/>
  <c r="N850" i="12"/>
  <c r="N851" i="12"/>
  <c r="P851" i="12" s="1"/>
  <c r="N852" i="12"/>
  <c r="P852" i="12" s="1"/>
  <c r="N853" i="12"/>
  <c r="P853" i="12" s="1"/>
  <c r="Q853" i="12" s="1"/>
  <c r="N854" i="12"/>
  <c r="P854" i="12" s="1"/>
  <c r="N855" i="12"/>
  <c r="P855" i="12" s="1"/>
  <c r="N856" i="12"/>
  <c r="N857" i="12"/>
  <c r="N858" i="12"/>
  <c r="N859" i="12"/>
  <c r="P859" i="12" s="1"/>
  <c r="N860" i="12"/>
  <c r="P860" i="12" s="1"/>
  <c r="N861" i="12"/>
  <c r="P861" i="12" s="1"/>
  <c r="Q861" i="12" s="1"/>
  <c r="N862" i="12"/>
  <c r="P862" i="12" s="1"/>
  <c r="N863" i="12"/>
  <c r="P863" i="12" s="1"/>
  <c r="N864" i="12"/>
  <c r="N865" i="12"/>
  <c r="N866" i="12"/>
  <c r="N867" i="12"/>
  <c r="P867" i="12" s="1"/>
  <c r="N868" i="12"/>
  <c r="P868" i="12" s="1"/>
  <c r="N869" i="12"/>
  <c r="P869" i="12" s="1"/>
  <c r="Q869" i="12" s="1"/>
  <c r="N870" i="12"/>
  <c r="P870" i="12" s="1"/>
  <c r="N871" i="12"/>
  <c r="P871" i="12" s="1"/>
  <c r="N872" i="12"/>
  <c r="N873" i="12"/>
  <c r="N874" i="12"/>
  <c r="N875" i="12"/>
  <c r="P875" i="12" s="1"/>
  <c r="N876" i="12"/>
  <c r="P876" i="12" s="1"/>
  <c r="N877" i="12"/>
  <c r="P877" i="12" s="1"/>
  <c r="Q877" i="12" s="1"/>
  <c r="N878" i="12"/>
  <c r="P878" i="12" s="1"/>
  <c r="N879" i="12"/>
  <c r="P879" i="12" s="1"/>
  <c r="N880" i="12"/>
  <c r="N881" i="12"/>
  <c r="N882" i="12"/>
  <c r="N883" i="12"/>
  <c r="P883" i="12" s="1"/>
  <c r="N884" i="12"/>
  <c r="P884" i="12" s="1"/>
  <c r="N885" i="12"/>
  <c r="P885" i="12" s="1"/>
  <c r="Q885" i="12" s="1"/>
  <c r="N886" i="12"/>
  <c r="P886" i="12" s="1"/>
  <c r="N887" i="12"/>
  <c r="P887" i="12" s="1"/>
  <c r="N888" i="12"/>
  <c r="N889" i="12"/>
  <c r="N890" i="12"/>
  <c r="N891" i="12"/>
  <c r="P891" i="12" s="1"/>
  <c r="N892" i="12"/>
  <c r="P892" i="12" s="1"/>
  <c r="N893" i="12"/>
  <c r="P893" i="12" s="1"/>
  <c r="Q893" i="12" s="1"/>
  <c r="N894" i="12"/>
  <c r="P894" i="12" s="1"/>
  <c r="N895" i="12"/>
  <c r="P895" i="12" s="1"/>
  <c r="N896" i="12"/>
  <c r="N897" i="12"/>
  <c r="N898" i="12"/>
  <c r="N899" i="12"/>
  <c r="P899" i="12" s="1"/>
  <c r="N900" i="12"/>
  <c r="P900" i="12" s="1"/>
  <c r="N901" i="12"/>
  <c r="P901" i="12" s="1"/>
  <c r="Q901" i="12" s="1"/>
  <c r="N902" i="12"/>
  <c r="P902" i="12" s="1"/>
  <c r="N903" i="12"/>
  <c r="P903" i="12" s="1"/>
  <c r="N904" i="12"/>
  <c r="N905" i="12"/>
  <c r="N906" i="12"/>
  <c r="N907" i="12"/>
  <c r="P907" i="12" s="1"/>
  <c r="N908" i="12"/>
  <c r="P908" i="12" s="1"/>
  <c r="N909" i="12"/>
  <c r="P909" i="12" s="1"/>
  <c r="Q909" i="12" s="1"/>
  <c r="N910" i="12"/>
  <c r="P910" i="12" s="1"/>
  <c r="N911" i="12"/>
  <c r="P911" i="12" s="1"/>
  <c r="N912" i="12"/>
  <c r="N913" i="12"/>
  <c r="N914" i="12"/>
  <c r="N915" i="12"/>
  <c r="P915" i="12" s="1"/>
  <c r="N916" i="12"/>
  <c r="P916" i="12" s="1"/>
  <c r="N917" i="12"/>
  <c r="P917" i="12" s="1"/>
  <c r="Q917" i="12" s="1"/>
  <c r="N918" i="12"/>
  <c r="P918" i="12" s="1"/>
  <c r="N919" i="12"/>
  <c r="P919" i="12" s="1"/>
  <c r="N920" i="12"/>
  <c r="N921" i="12"/>
  <c r="N922" i="12"/>
  <c r="N923" i="12"/>
  <c r="P923" i="12" s="1"/>
  <c r="N924" i="12"/>
  <c r="P924" i="12" s="1"/>
  <c r="N925" i="12"/>
  <c r="P925" i="12" s="1"/>
  <c r="Q925" i="12" s="1"/>
  <c r="N926" i="12"/>
  <c r="P926" i="12" s="1"/>
  <c r="N927" i="12"/>
  <c r="P927" i="12" s="1"/>
  <c r="N928" i="12"/>
  <c r="N929" i="12"/>
  <c r="N930" i="12"/>
  <c r="N931" i="12"/>
  <c r="P931" i="12" s="1"/>
  <c r="N932" i="12"/>
  <c r="P932" i="12" s="1"/>
  <c r="N933" i="12"/>
  <c r="P933" i="12" s="1"/>
  <c r="Q933" i="12" s="1"/>
  <c r="N934" i="12"/>
  <c r="P934" i="12" s="1"/>
  <c r="N935" i="12"/>
  <c r="P935" i="12" s="1"/>
  <c r="N936" i="12"/>
  <c r="N937" i="12"/>
  <c r="N938" i="12"/>
  <c r="N939" i="12"/>
  <c r="P939" i="12" s="1"/>
  <c r="N940" i="12"/>
  <c r="P940" i="12" s="1"/>
  <c r="N941" i="12"/>
  <c r="P941" i="12" s="1"/>
  <c r="Q941" i="12" s="1"/>
  <c r="N942" i="12"/>
  <c r="P942" i="12" s="1"/>
  <c r="N943" i="12"/>
  <c r="P943" i="12" s="1"/>
  <c r="N944" i="12"/>
  <c r="N945" i="12"/>
  <c r="N946" i="12"/>
  <c r="N947" i="12"/>
  <c r="P947" i="12" s="1"/>
  <c r="N948" i="12"/>
  <c r="P948" i="12" s="1"/>
  <c r="N949" i="12"/>
  <c r="P949" i="12" s="1"/>
  <c r="Q949" i="12" s="1"/>
  <c r="N950" i="12"/>
  <c r="P950" i="12" s="1"/>
  <c r="N951" i="12"/>
  <c r="P951" i="12" s="1"/>
  <c r="N952" i="12"/>
  <c r="N953" i="12"/>
  <c r="N954" i="12"/>
  <c r="N955" i="12"/>
  <c r="P955" i="12" s="1"/>
  <c r="N956" i="12"/>
  <c r="P956" i="12" s="1"/>
  <c r="N957" i="12"/>
  <c r="P957" i="12" s="1"/>
  <c r="Q957" i="12" s="1"/>
  <c r="N958" i="12"/>
  <c r="P958" i="12" s="1"/>
  <c r="N959" i="12"/>
  <c r="P959" i="12" s="1"/>
  <c r="N960" i="12"/>
  <c r="N961" i="12"/>
  <c r="N962" i="12"/>
  <c r="N963" i="12"/>
  <c r="P963" i="12" s="1"/>
  <c r="N964" i="12"/>
  <c r="P964" i="12" s="1"/>
  <c r="N965" i="12"/>
  <c r="P965" i="12" s="1"/>
  <c r="Q965" i="12" s="1"/>
  <c r="N966" i="12"/>
  <c r="P966" i="12" s="1"/>
  <c r="N967" i="12"/>
  <c r="P967" i="12" s="1"/>
  <c r="N968" i="12"/>
  <c r="N969" i="12"/>
  <c r="N970" i="12"/>
  <c r="N971" i="12"/>
  <c r="P971" i="12" s="1"/>
  <c r="N972" i="12"/>
  <c r="P972" i="12" s="1"/>
  <c r="N973" i="12"/>
  <c r="P973" i="12" s="1"/>
  <c r="Q973" i="12" s="1"/>
  <c r="N974" i="12"/>
  <c r="P974" i="12" s="1"/>
  <c r="N975" i="12"/>
  <c r="P975" i="12" s="1"/>
  <c r="N976" i="12"/>
  <c r="N977" i="12"/>
  <c r="N978" i="12"/>
  <c r="N979" i="12"/>
  <c r="P979" i="12" s="1"/>
  <c r="N980" i="12"/>
  <c r="P980" i="12" s="1"/>
  <c r="N981" i="12"/>
  <c r="P981" i="12" s="1"/>
  <c r="Q981" i="12" s="1"/>
  <c r="N982" i="12"/>
  <c r="P982" i="12" s="1"/>
  <c r="N983" i="12"/>
  <c r="P983" i="12" s="1"/>
  <c r="N984" i="12"/>
  <c r="N985" i="12"/>
  <c r="N986" i="12"/>
  <c r="N987" i="12"/>
  <c r="P987" i="12" s="1"/>
  <c r="N988" i="12"/>
  <c r="P988" i="12" s="1"/>
  <c r="N989" i="12"/>
  <c r="P989" i="12" s="1"/>
  <c r="Q989" i="12" s="1"/>
  <c r="N990" i="12"/>
  <c r="P990" i="12" s="1"/>
  <c r="N991" i="12"/>
  <c r="P991" i="12" s="1"/>
  <c r="N992" i="12"/>
  <c r="N993" i="12"/>
  <c r="N994" i="12"/>
  <c r="N995" i="12"/>
  <c r="P995" i="12" s="1"/>
  <c r="N996" i="12"/>
  <c r="P996" i="12" s="1"/>
  <c r="N997" i="12"/>
  <c r="P997" i="12" s="1"/>
  <c r="Q997" i="12" s="1"/>
  <c r="N998" i="12"/>
  <c r="P998" i="12" s="1"/>
  <c r="N999" i="12"/>
  <c r="P999" i="12" s="1"/>
  <c r="N1000" i="12"/>
  <c r="N1001" i="12"/>
  <c r="N1002" i="12"/>
  <c r="N1003" i="12"/>
  <c r="P1003" i="12" s="1"/>
  <c r="N1004" i="12"/>
  <c r="P1004" i="12" s="1"/>
  <c r="N1005" i="12"/>
  <c r="P1005" i="12" s="1"/>
  <c r="Q1005" i="12" s="1"/>
  <c r="N1006" i="12"/>
  <c r="P1006" i="12" s="1"/>
  <c r="N1007" i="12"/>
  <c r="P1007" i="12" s="1"/>
  <c r="N1008" i="12"/>
  <c r="N1009" i="12"/>
  <c r="N1010" i="12"/>
  <c r="N1011" i="12"/>
  <c r="P1011" i="12" s="1"/>
  <c r="N1012" i="12"/>
  <c r="P1012" i="12" s="1"/>
  <c r="N1013" i="12"/>
  <c r="P1013" i="12" s="1"/>
  <c r="Q1013" i="12" s="1"/>
  <c r="N1014" i="12"/>
  <c r="P1014" i="12" s="1"/>
  <c r="N1015" i="12"/>
  <c r="P1015" i="12" s="1"/>
  <c r="N1016" i="12"/>
  <c r="N1017" i="12"/>
  <c r="N1018" i="12"/>
  <c r="N1019" i="12"/>
  <c r="P1019" i="12" s="1"/>
  <c r="N1020" i="12"/>
  <c r="P1020" i="12" s="1"/>
  <c r="N1021" i="12"/>
  <c r="P1021" i="12" s="1"/>
  <c r="Q1021" i="12" s="1"/>
  <c r="N1022" i="12"/>
  <c r="P1022" i="12" s="1"/>
  <c r="N1023" i="12"/>
  <c r="P1023" i="12" s="1"/>
  <c r="N1024" i="12"/>
  <c r="N1025" i="12"/>
  <c r="N1026" i="12"/>
  <c r="N1027" i="12"/>
  <c r="P1027" i="12" s="1"/>
  <c r="N1028" i="12"/>
  <c r="P1028" i="12" s="1"/>
  <c r="N1029" i="12"/>
  <c r="P1029" i="12" s="1"/>
  <c r="Q1029" i="12" s="1"/>
  <c r="N1030" i="12"/>
  <c r="P1030" i="12" s="1"/>
  <c r="N1031" i="12"/>
  <c r="P1031" i="12" s="1"/>
  <c r="N1032" i="12"/>
  <c r="N1033" i="12"/>
  <c r="N1034" i="12"/>
  <c r="N1035" i="12"/>
  <c r="P1035" i="12" s="1"/>
  <c r="N1036" i="12"/>
  <c r="P1036" i="12" s="1"/>
  <c r="N1037" i="12"/>
  <c r="P1037" i="12" s="1"/>
  <c r="Q1037" i="12" s="1"/>
  <c r="N1038" i="12"/>
  <c r="P1038" i="12" s="1"/>
  <c r="N1039" i="12"/>
  <c r="P1039" i="12" s="1"/>
  <c r="N1040" i="12"/>
  <c r="N1041" i="12"/>
  <c r="N1042" i="12"/>
  <c r="N1043" i="12"/>
  <c r="P1043" i="12" s="1"/>
  <c r="N1044" i="12"/>
  <c r="P1044" i="12" s="1"/>
  <c r="N1045" i="12"/>
  <c r="P1045" i="12" s="1"/>
  <c r="Q1045" i="12" s="1"/>
  <c r="N1046" i="12"/>
  <c r="P1046" i="12" s="1"/>
  <c r="N1047" i="12"/>
  <c r="P1047" i="12" s="1"/>
  <c r="N1048" i="12"/>
  <c r="N1049" i="12"/>
  <c r="N1050" i="12"/>
  <c r="N1051" i="12"/>
  <c r="P1051" i="12" s="1"/>
  <c r="N1052" i="12"/>
  <c r="P1052" i="12" s="1"/>
  <c r="N1053" i="12"/>
  <c r="P1053" i="12" s="1"/>
  <c r="Q1053" i="12" s="1"/>
  <c r="N1054" i="12"/>
  <c r="P1054" i="12" s="1"/>
  <c r="N1055" i="12"/>
  <c r="P1055" i="12" s="1"/>
  <c r="N1056" i="12"/>
  <c r="N1057" i="12"/>
  <c r="N1058" i="12"/>
  <c r="N1059" i="12"/>
  <c r="P1059" i="12" s="1"/>
  <c r="N1060" i="12"/>
  <c r="P1060" i="12" s="1"/>
  <c r="N1061" i="12"/>
  <c r="P1061" i="12" s="1"/>
  <c r="Q1061" i="12" s="1"/>
  <c r="N1062" i="12"/>
  <c r="P1062" i="12" s="1"/>
  <c r="N1063" i="12"/>
  <c r="P1063" i="12" s="1"/>
  <c r="N1064" i="12"/>
  <c r="N1065" i="12"/>
  <c r="N1066" i="12"/>
  <c r="N1067" i="12"/>
  <c r="P1067" i="12" s="1"/>
  <c r="N1068" i="12"/>
  <c r="P1068" i="12" s="1"/>
  <c r="N1069" i="12"/>
  <c r="P1069" i="12" s="1"/>
  <c r="Q1069" i="12" s="1"/>
  <c r="N1070" i="12"/>
  <c r="P1070" i="12" s="1"/>
  <c r="N1071" i="12"/>
  <c r="P1071" i="12" s="1"/>
  <c r="N1072" i="12"/>
  <c r="N1073" i="12"/>
  <c r="N1074" i="12"/>
  <c r="N1075" i="12"/>
  <c r="P1075" i="12" s="1"/>
  <c r="N1076" i="12"/>
  <c r="P1076" i="12" s="1"/>
  <c r="N1077" i="12"/>
  <c r="P1077" i="12" s="1"/>
  <c r="Q1077" i="12" s="1"/>
  <c r="N1078" i="12"/>
  <c r="P1078" i="12" s="1"/>
  <c r="N1079" i="12"/>
  <c r="P1079" i="12" s="1"/>
  <c r="N1080" i="12"/>
  <c r="N1081" i="12"/>
  <c r="N1082" i="12"/>
  <c r="N1083" i="12"/>
  <c r="P1083" i="12" s="1"/>
  <c r="N1084" i="12"/>
  <c r="P1084" i="12" s="1"/>
  <c r="N1085" i="12"/>
  <c r="P1085" i="12" s="1"/>
  <c r="Q1085" i="12" s="1"/>
  <c r="N1086" i="12"/>
  <c r="P1086" i="12" s="1"/>
  <c r="N1087" i="12"/>
  <c r="P1087" i="12" s="1"/>
  <c r="N1088" i="12"/>
  <c r="N1089" i="12"/>
  <c r="N1090" i="12"/>
  <c r="N1091" i="12"/>
  <c r="P1091" i="12" s="1"/>
  <c r="N1092" i="12"/>
  <c r="P1092" i="12" s="1"/>
  <c r="N1093" i="12"/>
  <c r="P1093" i="12" s="1"/>
  <c r="Q1093" i="12" s="1"/>
  <c r="N1094" i="12"/>
  <c r="P1094" i="12" s="1"/>
  <c r="N1095" i="12"/>
  <c r="P1095" i="12" s="1"/>
  <c r="N1096" i="12"/>
  <c r="N1097" i="12"/>
  <c r="N1098" i="12"/>
  <c r="N1099" i="12"/>
  <c r="P1099" i="12" s="1"/>
  <c r="N1100" i="12"/>
  <c r="P1100" i="12" s="1"/>
  <c r="N1101" i="12"/>
  <c r="P1101" i="12" s="1"/>
  <c r="Q1101" i="12" s="1"/>
  <c r="N1102" i="12"/>
  <c r="P1102" i="12" s="1"/>
  <c r="N1103" i="12"/>
  <c r="P1103" i="12" s="1"/>
  <c r="N1104" i="12"/>
  <c r="N1105" i="12"/>
  <c r="N1106" i="12"/>
  <c r="N1107" i="12"/>
  <c r="P1107" i="12" s="1"/>
  <c r="N1108" i="12"/>
  <c r="P1108" i="12" s="1"/>
  <c r="N1109" i="12"/>
  <c r="P1109" i="12" s="1"/>
  <c r="Q1109" i="12" s="1"/>
  <c r="N1110" i="12"/>
  <c r="P1110" i="12" s="1"/>
  <c r="N1111" i="12"/>
  <c r="P1111" i="12" s="1"/>
  <c r="N1112" i="12"/>
  <c r="N1113" i="12"/>
  <c r="N1114" i="12"/>
  <c r="N1115" i="12"/>
  <c r="P1115" i="12" s="1"/>
  <c r="N1116" i="12"/>
  <c r="P1116" i="12" s="1"/>
  <c r="N1117" i="12"/>
  <c r="P1117" i="12" s="1"/>
  <c r="Q1117" i="12" s="1"/>
  <c r="N1118" i="12"/>
  <c r="P1118" i="12" s="1"/>
  <c r="N1119" i="12"/>
  <c r="P1119" i="12" s="1"/>
  <c r="N1120" i="12"/>
  <c r="N1121" i="12"/>
  <c r="N1122" i="12"/>
  <c r="N1123" i="12"/>
  <c r="P1123" i="12" s="1"/>
  <c r="N1124" i="12"/>
  <c r="P1124" i="12" s="1"/>
  <c r="N1125" i="12"/>
  <c r="P1125" i="12" s="1"/>
  <c r="Q1125" i="12" s="1"/>
  <c r="N1126" i="12"/>
  <c r="P1126" i="12" s="1"/>
  <c r="N1127" i="12"/>
  <c r="P1127" i="12" s="1"/>
  <c r="N1128" i="12"/>
  <c r="N1129" i="12"/>
  <c r="N1130" i="12"/>
  <c r="N1131" i="12"/>
  <c r="P1131" i="12" s="1"/>
  <c r="N1132" i="12"/>
  <c r="P1132" i="12" s="1"/>
  <c r="N1133" i="12"/>
  <c r="P1133" i="12" s="1"/>
  <c r="Q1133" i="12" s="1"/>
  <c r="N1134" i="12"/>
  <c r="P1134" i="12" s="1"/>
  <c r="N1135" i="12"/>
  <c r="P1135" i="12" s="1"/>
  <c r="N1136" i="12"/>
  <c r="N1137" i="12"/>
  <c r="N1138" i="12"/>
  <c r="N1139" i="12"/>
  <c r="P1139" i="12" s="1"/>
  <c r="N1140" i="12"/>
  <c r="P1140" i="12" s="1"/>
  <c r="N1141" i="12"/>
  <c r="P1141" i="12" s="1"/>
  <c r="Q1141" i="12" s="1"/>
  <c r="N1142" i="12"/>
  <c r="P1142" i="12" s="1"/>
  <c r="N1143" i="12"/>
  <c r="P1143" i="12" s="1"/>
  <c r="N1144" i="12"/>
  <c r="N1145" i="12"/>
  <c r="N1146" i="12"/>
  <c r="N1147" i="12"/>
  <c r="P1147" i="12" s="1"/>
  <c r="N1148" i="12"/>
  <c r="P1148" i="12" s="1"/>
  <c r="N1149" i="12"/>
  <c r="P1149" i="12" s="1"/>
  <c r="Q1149" i="12" s="1"/>
  <c r="N1150" i="12"/>
  <c r="P1150" i="12" s="1"/>
  <c r="N1151" i="12"/>
  <c r="P1151" i="12" s="1"/>
  <c r="N1152" i="12"/>
  <c r="N1153" i="12"/>
  <c r="N1154" i="12"/>
  <c r="N1155" i="12"/>
  <c r="P1155" i="12" s="1"/>
  <c r="N1156" i="12"/>
  <c r="P1156" i="12" s="1"/>
  <c r="N1157" i="12"/>
  <c r="P1157" i="12" s="1"/>
  <c r="Q1157" i="12" s="1"/>
  <c r="N1158" i="12"/>
  <c r="P1158" i="12" s="1"/>
  <c r="N1159" i="12"/>
  <c r="P1159" i="12" s="1"/>
  <c r="N1160" i="12"/>
  <c r="N1161" i="12"/>
  <c r="N1162" i="12"/>
  <c r="N1163" i="12"/>
  <c r="P1163" i="12" s="1"/>
  <c r="N1164" i="12"/>
  <c r="P1164" i="12" s="1"/>
  <c r="N1165" i="12"/>
  <c r="P1165" i="12" s="1"/>
  <c r="Q1165" i="12" s="1"/>
  <c r="N1166" i="12"/>
  <c r="P1166" i="12" s="1"/>
  <c r="N1167" i="12"/>
  <c r="P1167" i="12" s="1"/>
  <c r="N1168" i="12"/>
  <c r="N1169" i="12"/>
  <c r="N1170" i="12"/>
  <c r="N1171" i="12"/>
  <c r="P1171" i="12" s="1"/>
  <c r="N1172" i="12"/>
  <c r="P1172" i="12" s="1"/>
  <c r="N1173" i="12"/>
  <c r="P1173" i="12" s="1"/>
  <c r="Q1173" i="12" s="1"/>
  <c r="N1174" i="12"/>
  <c r="P1174" i="12" s="1"/>
  <c r="N1175" i="12"/>
  <c r="P1175" i="12" s="1"/>
  <c r="N1176" i="12"/>
  <c r="N1177" i="12"/>
  <c r="N1178" i="12"/>
  <c r="N1179" i="12"/>
  <c r="P1179" i="12" s="1"/>
  <c r="N1180" i="12"/>
  <c r="P1180" i="12" s="1"/>
  <c r="N1181" i="12"/>
  <c r="P1181" i="12" s="1"/>
  <c r="Q1181" i="12" s="1"/>
  <c r="N1182" i="12"/>
  <c r="P1182" i="12" s="1"/>
  <c r="N1183" i="12"/>
  <c r="P1183" i="12" s="1"/>
  <c r="N1184" i="12"/>
  <c r="N1185" i="12"/>
  <c r="N1186" i="12"/>
  <c r="N1187" i="12"/>
  <c r="P1187" i="12" s="1"/>
  <c r="N1188" i="12"/>
  <c r="P1188" i="12" s="1"/>
  <c r="N1189" i="12"/>
  <c r="P1189" i="12" s="1"/>
  <c r="Q1189" i="12" s="1"/>
  <c r="N1190" i="12"/>
  <c r="P1190" i="12" s="1"/>
  <c r="N1191" i="12"/>
  <c r="P1191" i="12" s="1"/>
  <c r="N1192" i="12"/>
  <c r="N1193" i="12"/>
  <c r="N1194" i="12"/>
  <c r="N1195" i="12"/>
  <c r="P1195" i="12" s="1"/>
  <c r="N1196" i="12"/>
  <c r="P1196" i="12" s="1"/>
  <c r="N1197" i="12"/>
  <c r="P1197" i="12" s="1"/>
  <c r="Q1197" i="12" s="1"/>
  <c r="N1198" i="12"/>
  <c r="P1198" i="12" s="1"/>
  <c r="N1199" i="12"/>
  <c r="P1199" i="12" s="1"/>
  <c r="N1200" i="12"/>
  <c r="N1201" i="12"/>
  <c r="N1202" i="12"/>
  <c r="N1203" i="12"/>
  <c r="P1203" i="12" s="1"/>
  <c r="N1204" i="12"/>
  <c r="P1204" i="12" s="1"/>
  <c r="N1205" i="12"/>
  <c r="P1205" i="12" s="1"/>
  <c r="Q1205" i="12" s="1"/>
  <c r="N1206" i="12"/>
  <c r="P1206" i="12" s="1"/>
  <c r="N1207" i="12"/>
  <c r="P1207" i="12" s="1"/>
  <c r="N1208" i="12"/>
  <c r="N1209" i="12"/>
  <c r="N1210" i="12"/>
  <c r="N1211" i="12"/>
  <c r="P1211" i="12" s="1"/>
  <c r="N1212" i="12"/>
  <c r="P1212" i="12" s="1"/>
  <c r="N1213" i="12"/>
  <c r="P1213" i="12" s="1"/>
  <c r="Q1213" i="12" s="1"/>
  <c r="N1214" i="12"/>
  <c r="P1214" i="12" s="1"/>
  <c r="N1215" i="12"/>
  <c r="P1215" i="12" s="1"/>
  <c r="N1216" i="12"/>
  <c r="N1217" i="12"/>
  <c r="N1218" i="12"/>
  <c r="N1219" i="12"/>
  <c r="P1219" i="12" s="1"/>
  <c r="N1220" i="12"/>
  <c r="P1220" i="12" s="1"/>
  <c r="N1221" i="12"/>
  <c r="P1221" i="12" s="1"/>
  <c r="Q1221" i="12" s="1"/>
  <c r="N1222" i="12"/>
  <c r="P1222" i="12" s="1"/>
  <c r="N1223" i="12"/>
  <c r="P1223" i="12" s="1"/>
  <c r="N1224" i="12"/>
  <c r="N1225" i="12"/>
  <c r="N1226" i="12"/>
  <c r="N1227" i="12"/>
  <c r="P1227" i="12" s="1"/>
  <c r="N1228" i="12"/>
  <c r="P1228" i="12" s="1"/>
  <c r="N1229" i="12"/>
  <c r="P1229" i="12" s="1"/>
  <c r="Q1229" i="12" s="1"/>
  <c r="N1230" i="12"/>
  <c r="P1230" i="12" s="1"/>
  <c r="N1231" i="12"/>
  <c r="P1231" i="12" s="1"/>
  <c r="N1232" i="12"/>
  <c r="N1233" i="12"/>
  <c r="N1234" i="12"/>
  <c r="N1235" i="12"/>
  <c r="P1235" i="12" s="1"/>
  <c r="N1236" i="12"/>
  <c r="P1236" i="12" s="1"/>
  <c r="N1237" i="12"/>
  <c r="P1237" i="12" s="1"/>
  <c r="Q1237" i="12" s="1"/>
  <c r="N1238" i="12"/>
  <c r="P1238" i="12" s="1"/>
  <c r="N1239" i="12"/>
  <c r="P1239" i="12" s="1"/>
  <c r="N1240" i="12"/>
  <c r="N1241" i="12"/>
  <c r="N1242" i="12"/>
  <c r="N1243" i="12"/>
  <c r="P1243" i="12" s="1"/>
  <c r="N1244" i="12"/>
  <c r="P1244" i="12" s="1"/>
  <c r="N1245" i="12"/>
  <c r="P1245" i="12" s="1"/>
  <c r="Q1245" i="12" s="1"/>
  <c r="N1246" i="12"/>
  <c r="P1246" i="12" s="1"/>
  <c r="N1247" i="12"/>
  <c r="P1247" i="12" s="1"/>
  <c r="N1248" i="12"/>
  <c r="N1249" i="12"/>
  <c r="N1250" i="12"/>
  <c r="N1251" i="12"/>
  <c r="P1251" i="12" s="1"/>
  <c r="N1252" i="12"/>
  <c r="P1252" i="12" s="1"/>
  <c r="N1253" i="12"/>
  <c r="P1253" i="12" s="1"/>
  <c r="Q1253" i="12" s="1"/>
  <c r="N1254" i="12"/>
  <c r="P1254" i="12" s="1"/>
  <c r="N1255" i="12"/>
  <c r="P1255" i="12" s="1"/>
  <c r="N1256" i="12"/>
  <c r="N1257" i="12"/>
  <c r="N1258" i="12"/>
  <c r="N1259" i="12"/>
  <c r="P1259" i="12" s="1"/>
  <c r="N1260" i="12"/>
  <c r="P1260" i="12" s="1"/>
  <c r="N1261" i="12"/>
  <c r="P1261" i="12" s="1"/>
  <c r="Q1261" i="12" s="1"/>
  <c r="N1262" i="12"/>
  <c r="P1262" i="12" s="1"/>
  <c r="N1263" i="12"/>
  <c r="P1263" i="12" s="1"/>
  <c r="N1264" i="12"/>
  <c r="N1265" i="12"/>
  <c r="N1266" i="12"/>
  <c r="N1267" i="12"/>
  <c r="P1267" i="12" s="1"/>
  <c r="N1268" i="12"/>
  <c r="P1268" i="12" s="1"/>
  <c r="N1269" i="12"/>
  <c r="P1269" i="12" s="1"/>
  <c r="Q1269" i="12" s="1"/>
  <c r="N1270" i="12"/>
  <c r="P1270" i="12" s="1"/>
  <c r="N1271" i="12"/>
  <c r="P1271" i="12" s="1"/>
  <c r="N1272" i="12"/>
  <c r="N1273" i="12"/>
  <c r="N1274" i="12"/>
  <c r="N1275" i="12"/>
  <c r="P1275" i="12" s="1"/>
  <c r="N1276" i="12"/>
  <c r="P1276" i="12" s="1"/>
  <c r="N1277" i="12"/>
  <c r="P1277" i="12" s="1"/>
  <c r="Q1277" i="12" s="1"/>
  <c r="N1278" i="12"/>
  <c r="P1278" i="12" s="1"/>
  <c r="N1279" i="12"/>
  <c r="P1279" i="12" s="1"/>
  <c r="N1280" i="12"/>
  <c r="N1281" i="12"/>
  <c r="N1282" i="12"/>
  <c r="N1283" i="12"/>
  <c r="P1283" i="12" s="1"/>
  <c r="N1284" i="12"/>
  <c r="P1284" i="12" s="1"/>
  <c r="N1285" i="12"/>
  <c r="P1285" i="12" s="1"/>
  <c r="Q1285" i="12" s="1"/>
  <c r="N1286" i="12"/>
  <c r="P1286" i="12" s="1"/>
  <c r="N1287" i="12"/>
  <c r="P1287" i="12" s="1"/>
  <c r="N1288" i="12"/>
  <c r="N1289" i="12"/>
  <c r="N1290" i="12"/>
  <c r="N1291" i="12"/>
  <c r="P1291" i="12" s="1"/>
  <c r="N1292" i="12"/>
  <c r="P1292" i="12" s="1"/>
  <c r="N1293" i="12"/>
  <c r="P1293" i="12" s="1"/>
  <c r="Q1293" i="12" s="1"/>
  <c r="N1294" i="12"/>
  <c r="P1294" i="12" s="1"/>
  <c r="N1295" i="12"/>
  <c r="P1295" i="12" s="1"/>
  <c r="N1296" i="12"/>
  <c r="N1297" i="12"/>
  <c r="N1298" i="12"/>
  <c r="N1299" i="12"/>
  <c r="P1299" i="12" s="1"/>
  <c r="N1300" i="12"/>
  <c r="P1300" i="12" s="1"/>
  <c r="N1301" i="12"/>
  <c r="P1301" i="12" s="1"/>
  <c r="Q1301" i="12" s="1"/>
  <c r="N1302" i="12"/>
  <c r="P1302" i="12" s="1"/>
  <c r="N1303" i="12"/>
  <c r="P1303" i="12" s="1"/>
  <c r="N1304" i="12"/>
  <c r="N1305" i="12"/>
  <c r="N1306" i="12"/>
  <c r="N1307" i="12"/>
  <c r="P1307" i="12" s="1"/>
  <c r="N1308" i="12"/>
  <c r="P1308" i="12" s="1"/>
  <c r="N1309" i="12"/>
  <c r="P1309" i="12" s="1"/>
  <c r="Q1309" i="12" s="1"/>
  <c r="N1310" i="12"/>
  <c r="P1310" i="12" s="1"/>
  <c r="N1311" i="12"/>
  <c r="P1311" i="12" s="1"/>
  <c r="N1312" i="12"/>
  <c r="N1313" i="12"/>
  <c r="N1314" i="12"/>
  <c r="N1315" i="12"/>
  <c r="P1315" i="12" s="1"/>
  <c r="N1316" i="12"/>
  <c r="P1316" i="12" s="1"/>
  <c r="N1317" i="12"/>
  <c r="P1317" i="12" s="1"/>
  <c r="Q1317" i="12" s="1"/>
  <c r="N1318" i="12"/>
  <c r="P1318" i="12" s="1"/>
  <c r="N1319" i="12"/>
  <c r="P1319" i="12" s="1"/>
  <c r="N1320" i="12"/>
  <c r="N1321" i="12"/>
  <c r="N1322" i="12"/>
  <c r="N1323" i="12"/>
  <c r="P1323" i="12" s="1"/>
  <c r="N1324" i="12"/>
  <c r="P1324" i="12" s="1"/>
  <c r="N1325" i="12"/>
  <c r="P1325" i="12" s="1"/>
  <c r="Q1325" i="12" s="1"/>
  <c r="N1326" i="12"/>
  <c r="P1326" i="12" s="1"/>
  <c r="N1327" i="12"/>
  <c r="P1327" i="12" s="1"/>
  <c r="N1328" i="12"/>
  <c r="N1329" i="12"/>
  <c r="N1330" i="12"/>
  <c r="N1331" i="12"/>
  <c r="P1331" i="12" s="1"/>
  <c r="N1332" i="12"/>
  <c r="P1332" i="12" s="1"/>
  <c r="N1333" i="12"/>
  <c r="P1333" i="12" s="1"/>
  <c r="Q1333" i="12" s="1"/>
  <c r="N1334" i="12"/>
  <c r="P1334" i="12" s="1"/>
  <c r="N1335" i="12"/>
  <c r="P1335" i="12" s="1"/>
  <c r="N1336" i="12"/>
  <c r="N1337" i="12"/>
  <c r="N1338" i="12"/>
  <c r="N1339" i="12"/>
  <c r="P1339" i="12" s="1"/>
  <c r="N1340" i="12"/>
  <c r="P1340" i="12" s="1"/>
  <c r="N1341" i="12"/>
  <c r="P1341" i="12" s="1"/>
  <c r="Q1341" i="12" s="1"/>
  <c r="N1342" i="12"/>
  <c r="P1342" i="12" s="1"/>
  <c r="N1343" i="12"/>
  <c r="P1343" i="12" s="1"/>
  <c r="N1344" i="12"/>
  <c r="N1345" i="12"/>
  <c r="N1346" i="12"/>
  <c r="N1347" i="12"/>
  <c r="P1347" i="12" s="1"/>
  <c r="N1348" i="12"/>
  <c r="P1348" i="12" s="1"/>
  <c r="N1349" i="12"/>
  <c r="P1349" i="12" s="1"/>
  <c r="Q1349" i="12" s="1"/>
  <c r="N1350" i="12"/>
  <c r="P1350" i="12" s="1"/>
  <c r="N1351" i="12"/>
  <c r="P1351" i="12" s="1"/>
  <c r="N1352" i="12"/>
  <c r="N1353" i="12"/>
  <c r="N1354" i="12"/>
  <c r="N1355" i="12"/>
  <c r="P1355" i="12" s="1"/>
  <c r="N1356" i="12"/>
  <c r="P1356" i="12" s="1"/>
  <c r="N1357" i="12"/>
  <c r="P1357" i="12" s="1"/>
  <c r="Q1357" i="12" s="1"/>
  <c r="N1358" i="12"/>
  <c r="P1358" i="12" s="1"/>
  <c r="N1359" i="12"/>
  <c r="P1359" i="12" s="1"/>
  <c r="N1360" i="12"/>
  <c r="N1361" i="12"/>
  <c r="N1362" i="12"/>
  <c r="N1363" i="12"/>
  <c r="P1363" i="12" s="1"/>
  <c r="N1364" i="12"/>
  <c r="P1364" i="12" s="1"/>
  <c r="N1365" i="12"/>
  <c r="P1365" i="12" s="1"/>
  <c r="Q1365" i="12" s="1"/>
  <c r="N1366" i="12"/>
  <c r="P1366" i="12" s="1"/>
  <c r="N1367" i="12"/>
  <c r="P1367" i="12" s="1"/>
  <c r="N1368" i="12"/>
  <c r="N1369" i="12"/>
  <c r="N1370" i="12"/>
  <c r="N1371" i="12"/>
  <c r="P1371" i="12" s="1"/>
  <c r="N1372" i="12"/>
  <c r="P1372" i="12" s="1"/>
  <c r="N1373" i="12"/>
  <c r="P1373" i="12" s="1"/>
  <c r="Q1373" i="12" s="1"/>
  <c r="N1374" i="12"/>
  <c r="P1374" i="12" s="1"/>
  <c r="N1375" i="12"/>
  <c r="P1375" i="12" s="1"/>
  <c r="N1376" i="12"/>
  <c r="N1377" i="12"/>
  <c r="N1378" i="12"/>
  <c r="N1379" i="12"/>
  <c r="P1379" i="12" s="1"/>
  <c r="N1380" i="12"/>
  <c r="P1380" i="12" s="1"/>
  <c r="N1381" i="12"/>
  <c r="P1381" i="12" s="1"/>
  <c r="Q1381" i="12" s="1"/>
  <c r="N1382" i="12"/>
  <c r="P1382" i="12" s="1"/>
  <c r="N1383" i="12"/>
  <c r="P1383" i="12" s="1"/>
  <c r="N1384" i="12"/>
  <c r="N1385" i="12"/>
  <c r="N1386" i="12"/>
  <c r="N1387" i="12"/>
  <c r="P1387" i="12" s="1"/>
  <c r="N1388" i="12"/>
  <c r="P1388" i="12" s="1"/>
  <c r="N1389" i="12"/>
  <c r="P1389" i="12" s="1"/>
  <c r="Q1389" i="12" s="1"/>
  <c r="O9" i="12"/>
  <c r="N9" i="12"/>
  <c r="P1384" i="12" l="1"/>
  <c r="P1376" i="12"/>
  <c r="P1368" i="12"/>
  <c r="P1360" i="12"/>
  <c r="P1352" i="12"/>
  <c r="P1344" i="12"/>
  <c r="P1336" i="12"/>
  <c r="P1328" i="12"/>
  <c r="Q1328" i="12" s="1"/>
  <c r="P1320" i="12"/>
  <c r="P1312" i="12"/>
  <c r="P1304" i="12"/>
  <c r="P1296" i="12"/>
  <c r="P1288" i="12"/>
  <c r="P1280" i="12"/>
  <c r="P1272" i="12"/>
  <c r="Q1272" i="12" s="1"/>
  <c r="P1264" i="12"/>
  <c r="Q1264" i="12" s="1"/>
  <c r="P1256" i="12"/>
  <c r="P1248" i="12"/>
  <c r="P1240" i="12"/>
  <c r="P1232" i="12"/>
  <c r="P1224" i="12"/>
  <c r="P1216" i="12"/>
  <c r="P1208" i="12"/>
  <c r="P1200" i="12"/>
  <c r="Q1200" i="12" s="1"/>
  <c r="P1192" i="12"/>
  <c r="P1184" i="12"/>
  <c r="P1176" i="12"/>
  <c r="P1168" i="12"/>
  <c r="P1160" i="12"/>
  <c r="P1152" i="12"/>
  <c r="P1144" i="12"/>
  <c r="P1136" i="12"/>
  <c r="Q1136" i="12" s="1"/>
  <c r="P1128" i="12"/>
  <c r="P1120" i="12"/>
  <c r="P1112" i="12"/>
  <c r="P1104" i="12"/>
  <c r="P1096" i="12"/>
  <c r="P1088" i="12"/>
  <c r="P1080" i="12"/>
  <c r="Q1080" i="12" s="1"/>
  <c r="P1072" i="12"/>
  <c r="Q1072" i="12" s="1"/>
  <c r="P1064" i="12"/>
  <c r="P1056" i="12"/>
  <c r="P1048" i="12"/>
  <c r="P1040" i="12"/>
  <c r="P1032" i="12"/>
  <c r="P1024" i="12"/>
  <c r="P1016" i="12"/>
  <c r="P1008" i="12"/>
  <c r="Q1008" i="12" s="1"/>
  <c r="P1000" i="12"/>
  <c r="P992" i="12"/>
  <c r="P984" i="12"/>
  <c r="P976" i="12"/>
  <c r="P968" i="12"/>
  <c r="P960" i="12"/>
  <c r="P952" i="12"/>
  <c r="P944" i="12"/>
  <c r="Q944" i="12" s="1"/>
  <c r="P936" i="12"/>
  <c r="P928" i="12"/>
  <c r="P920" i="12"/>
  <c r="P912" i="12"/>
  <c r="P904" i="12"/>
  <c r="P896" i="12"/>
  <c r="P888" i="12"/>
  <c r="P880" i="12"/>
  <c r="Q880" i="12" s="1"/>
  <c r="P872" i="12"/>
  <c r="P864" i="12"/>
  <c r="P856" i="12"/>
  <c r="P848" i="12"/>
  <c r="P840" i="12"/>
  <c r="P832" i="12"/>
  <c r="P824" i="12"/>
  <c r="Q824" i="12" s="1"/>
  <c r="P816" i="12"/>
  <c r="Q816" i="12" s="1"/>
  <c r="P808" i="12"/>
  <c r="P800" i="12"/>
  <c r="P792" i="12"/>
  <c r="P784" i="12"/>
  <c r="P776" i="12"/>
  <c r="P768" i="12"/>
  <c r="P760" i="12"/>
  <c r="Q760" i="12" s="1"/>
  <c r="P752" i="12"/>
  <c r="P744" i="12"/>
  <c r="P736" i="12"/>
  <c r="P728" i="12"/>
  <c r="P720" i="12"/>
  <c r="P712" i="12"/>
  <c r="P704" i="12"/>
  <c r="P696" i="12"/>
  <c r="Q696" i="12" s="1"/>
  <c r="P688" i="12"/>
  <c r="Q688" i="12" s="1"/>
  <c r="P680" i="12"/>
  <c r="P672" i="12"/>
  <c r="P664" i="12"/>
  <c r="P656" i="12"/>
  <c r="P648" i="12"/>
  <c r="P640" i="12"/>
  <c r="P632" i="12"/>
  <c r="Q632" i="12" s="1"/>
  <c r="P624" i="12"/>
  <c r="Q624" i="12" s="1"/>
  <c r="P616" i="12"/>
  <c r="P608" i="12"/>
  <c r="P600" i="12"/>
  <c r="P592" i="12"/>
  <c r="P584" i="12"/>
  <c r="P576" i="12"/>
  <c r="P568" i="12"/>
  <c r="Q568" i="12" s="1"/>
  <c r="P560" i="12"/>
  <c r="Q560" i="12" s="1"/>
  <c r="P552" i="12"/>
  <c r="P544" i="12"/>
  <c r="P536" i="12"/>
  <c r="P528" i="12"/>
  <c r="P520" i="12"/>
  <c r="P512" i="12"/>
  <c r="P504" i="12"/>
  <c r="P496" i="12"/>
  <c r="Q496" i="12" s="1"/>
  <c r="P488" i="12"/>
  <c r="P480" i="12"/>
  <c r="P472" i="12"/>
  <c r="P464" i="12"/>
  <c r="P456" i="12"/>
  <c r="P448" i="12"/>
  <c r="P440" i="12"/>
  <c r="Q440" i="12" s="1"/>
  <c r="P432" i="12"/>
  <c r="P424" i="12"/>
  <c r="P416" i="12"/>
  <c r="P408" i="12"/>
  <c r="P400" i="12"/>
  <c r="P392" i="12"/>
  <c r="P384" i="12"/>
  <c r="P376" i="12"/>
  <c r="Q376" i="12" s="1"/>
  <c r="P368" i="12"/>
  <c r="Q368" i="12" s="1"/>
  <c r="P360" i="12"/>
  <c r="P352" i="12"/>
  <c r="P344" i="12"/>
  <c r="P336" i="12"/>
  <c r="P328" i="12"/>
  <c r="P320" i="12"/>
  <c r="P312" i="12"/>
  <c r="Q312" i="12" s="1"/>
  <c r="P304" i="12"/>
  <c r="Q304" i="12" s="1"/>
  <c r="P296" i="12"/>
  <c r="P288" i="12"/>
  <c r="P280" i="12"/>
  <c r="P272" i="12"/>
  <c r="P264" i="12"/>
  <c r="P256" i="12"/>
  <c r="P248" i="12"/>
  <c r="Q248" i="12" s="1"/>
  <c r="P240" i="12"/>
  <c r="Q240" i="12" s="1"/>
  <c r="P232" i="12"/>
  <c r="P224" i="12"/>
  <c r="P216" i="12"/>
  <c r="P208" i="12"/>
  <c r="P200" i="12"/>
  <c r="P192" i="12"/>
  <c r="P184" i="12"/>
  <c r="Q184" i="12" s="1"/>
  <c r="P176" i="12"/>
  <c r="P168" i="12"/>
  <c r="P160" i="12"/>
  <c r="P152" i="12"/>
  <c r="P144" i="12"/>
  <c r="P136" i="12"/>
  <c r="P128" i="12"/>
  <c r="P120" i="12"/>
  <c r="Q120" i="12" s="1"/>
  <c r="P112" i="12"/>
  <c r="Q112" i="12" s="1"/>
  <c r="P104" i="12"/>
  <c r="P96" i="12"/>
  <c r="P88" i="12"/>
  <c r="P80" i="12"/>
  <c r="P72" i="12"/>
  <c r="P64" i="12"/>
  <c r="P56" i="12"/>
  <c r="P48" i="12"/>
  <c r="P40" i="12"/>
  <c r="P32" i="12"/>
  <c r="P24" i="12"/>
  <c r="P16" i="12"/>
  <c r="P9" i="12"/>
  <c r="Q9" i="12" s="1"/>
  <c r="Q1383" i="12"/>
  <c r="Q1375" i="12"/>
  <c r="Q1367" i="12"/>
  <c r="Q1359" i="12"/>
  <c r="Q1351" i="12"/>
  <c r="Q1343" i="12"/>
  <c r="Q1335" i="12"/>
  <c r="Q1327" i="12"/>
  <c r="Q1319" i="12"/>
  <c r="Q1311" i="12"/>
  <c r="Q1303" i="12"/>
  <c r="Q1295" i="12"/>
  <c r="Q1287" i="12"/>
  <c r="Q1279" i="12"/>
  <c r="Q1271" i="12"/>
  <c r="Q1263" i="12"/>
  <c r="Q1255" i="12"/>
  <c r="Q1247" i="12"/>
  <c r="Q1239" i="12"/>
  <c r="Q1231" i="12"/>
  <c r="Q1223" i="12"/>
  <c r="Q1207" i="12"/>
  <c r="Q1199" i="12"/>
  <c r="Q1191" i="12"/>
  <c r="Q1175" i="12"/>
  <c r="Q1167" i="12"/>
  <c r="Q1159" i="12"/>
  <c r="Q1143" i="12"/>
  <c r="Q1135" i="12"/>
  <c r="Q1127" i="12"/>
  <c r="Q1119" i="12"/>
  <c r="Q1111" i="12"/>
  <c r="Q1103" i="12"/>
  <c r="Q1095" i="12"/>
  <c r="Q1087" i="12"/>
  <c r="Q1079" i="12"/>
  <c r="Q1071" i="12"/>
  <c r="Q1063" i="12"/>
  <c r="Q1055" i="12"/>
  <c r="Q1047" i="12"/>
  <c r="Q1039" i="12"/>
  <c r="P1386" i="12"/>
  <c r="P1370" i="12"/>
  <c r="Q1371" i="12" s="1"/>
  <c r="P1354" i="12"/>
  <c r="P1338" i="12"/>
  <c r="P1322" i="12"/>
  <c r="P1306" i="12"/>
  <c r="P1290" i="12"/>
  <c r="P1274" i="12"/>
  <c r="P1258" i="12"/>
  <c r="Q1259" i="12" s="1"/>
  <c r="P1242" i="12"/>
  <c r="P1226" i="12"/>
  <c r="P1210" i="12"/>
  <c r="P1194" i="12"/>
  <c r="P1186" i="12"/>
  <c r="Q1187" i="12" s="1"/>
  <c r="P1170" i="12"/>
  <c r="Q1171" i="12" s="1"/>
  <c r="P1146" i="12"/>
  <c r="P1130" i="12"/>
  <c r="Q1131" i="12" s="1"/>
  <c r="P1114" i="12"/>
  <c r="P1098" i="12"/>
  <c r="P1082" i="12"/>
  <c r="P1066" i="12"/>
  <c r="P1050" i="12"/>
  <c r="Q1051" i="12" s="1"/>
  <c r="P1034" i="12"/>
  <c r="P1018" i="12"/>
  <c r="P1002" i="12"/>
  <c r="Q1003" i="12" s="1"/>
  <c r="P994" i="12"/>
  <c r="P978" i="12"/>
  <c r="P930" i="12"/>
  <c r="P1378" i="12"/>
  <c r="P1362" i="12"/>
  <c r="Q1363" i="12" s="1"/>
  <c r="P1346" i="12"/>
  <c r="P1330" i="12"/>
  <c r="P1314" i="12"/>
  <c r="Q1315" i="12" s="1"/>
  <c r="P1298" i="12"/>
  <c r="Q1299" i="12" s="1"/>
  <c r="P1282" i="12"/>
  <c r="P1266" i="12"/>
  <c r="P1250" i="12"/>
  <c r="P1234" i="12"/>
  <c r="Q1235" i="12" s="1"/>
  <c r="P1218" i="12"/>
  <c r="P1202" i="12"/>
  <c r="P1178" i="12"/>
  <c r="Q1179" i="12" s="1"/>
  <c r="P1162" i="12"/>
  <c r="Q1163" i="12" s="1"/>
  <c r="P1154" i="12"/>
  <c r="P1138" i="12"/>
  <c r="P1122" i="12"/>
  <c r="P1106" i="12"/>
  <c r="Q1107" i="12" s="1"/>
  <c r="P1090" i="12"/>
  <c r="P1074" i="12"/>
  <c r="P1058" i="12"/>
  <c r="Q1059" i="12" s="1"/>
  <c r="P1042" i="12"/>
  <c r="Q1043" i="12" s="1"/>
  <c r="P1026" i="12"/>
  <c r="P1010" i="12"/>
  <c r="P986" i="12"/>
  <c r="P970" i="12"/>
  <c r="P962" i="12"/>
  <c r="P954" i="12"/>
  <c r="P946" i="12"/>
  <c r="Q947" i="12" s="1"/>
  <c r="P938" i="12"/>
  <c r="Q939" i="12" s="1"/>
  <c r="Q1031" i="12"/>
  <c r="Q1023" i="12"/>
  <c r="Q1015" i="12"/>
  <c r="Q1007" i="12"/>
  <c r="Q999" i="12"/>
  <c r="Q991" i="12"/>
  <c r="Q983" i="12"/>
  <c r="Q975" i="12"/>
  <c r="Q967" i="12"/>
  <c r="Q959" i="12"/>
  <c r="Q951" i="12"/>
  <c r="Q943" i="12"/>
  <c r="Q935" i="12"/>
  <c r="Q927" i="12"/>
  <c r="Q919" i="12"/>
  <c r="Q911" i="12"/>
  <c r="Q903" i="12"/>
  <c r="Q895" i="12"/>
  <c r="Q887" i="12"/>
  <c r="Q879" i="12"/>
  <c r="Q871" i="12"/>
  <c r="Q863" i="12"/>
  <c r="Q855" i="12"/>
  <c r="Q847" i="12"/>
  <c r="Q839" i="12"/>
  <c r="Q831" i="12"/>
  <c r="Q823" i="12"/>
  <c r="Q815" i="12"/>
  <c r="Q807" i="12"/>
  <c r="Q799" i="12"/>
  <c r="Q791" i="12"/>
  <c r="Q783" i="12"/>
  <c r="Q775" i="12"/>
  <c r="Q767" i="12"/>
  <c r="Q759" i="12"/>
  <c r="Q751" i="12"/>
  <c r="Q743" i="12"/>
  <c r="Q735" i="12"/>
  <c r="Q727" i="12"/>
  <c r="Q719" i="12"/>
  <c r="Q711" i="12"/>
  <c r="Q703" i="12"/>
  <c r="Q695" i="12"/>
  <c r="Q687" i="12"/>
  <c r="Q679" i="12"/>
  <c r="Q671" i="12"/>
  <c r="Q663" i="12"/>
  <c r="Q655" i="12"/>
  <c r="Q647" i="12"/>
  <c r="Q639" i="12"/>
  <c r="Q631" i="12"/>
  <c r="Q623" i="12"/>
  <c r="Q615" i="12"/>
  <c r="Q607" i="12"/>
  <c r="Q599" i="12"/>
  <c r="Q591" i="12"/>
  <c r="Q583" i="12"/>
  <c r="Q575" i="12"/>
  <c r="Q567" i="12"/>
  <c r="Q559" i="12"/>
  <c r="Q551" i="12"/>
  <c r="Q543" i="12"/>
  <c r="Q535" i="12"/>
  <c r="Q527" i="12"/>
  <c r="Q519" i="12"/>
  <c r="Q511" i="12"/>
  <c r="Q503" i="12"/>
  <c r="Q495" i="12"/>
  <c r="Q487" i="12"/>
  <c r="Q479" i="12"/>
  <c r="Q471" i="12"/>
  <c r="Q463" i="12"/>
  <c r="Q455" i="12"/>
  <c r="Q447" i="12"/>
  <c r="Q439" i="12"/>
  <c r="Q431" i="12"/>
  <c r="Q423" i="12"/>
  <c r="Q415" i="12"/>
  <c r="Q407" i="12"/>
  <c r="Q399" i="12"/>
  <c r="Q391" i="12"/>
  <c r="Q383" i="12"/>
  <c r="Q375" i="12"/>
  <c r="Q367" i="12"/>
  <c r="Q359" i="12"/>
  <c r="P906" i="12"/>
  <c r="P890" i="12"/>
  <c r="Q891" i="12" s="1"/>
  <c r="P866" i="12"/>
  <c r="Q867" i="12" s="1"/>
  <c r="P850" i="12"/>
  <c r="P834" i="12"/>
  <c r="P818" i="12"/>
  <c r="P802" i="12"/>
  <c r="Q803" i="12" s="1"/>
  <c r="P778" i="12"/>
  <c r="P762" i="12"/>
  <c r="P746" i="12"/>
  <c r="Q747" i="12" s="1"/>
  <c r="P722" i="12"/>
  <c r="Q723" i="12" s="1"/>
  <c r="P706" i="12"/>
  <c r="P690" i="12"/>
  <c r="P674" i="12"/>
  <c r="P650" i="12"/>
  <c r="Q651" i="12" s="1"/>
  <c r="P634" i="12"/>
  <c r="P618" i="12"/>
  <c r="P602" i="12"/>
  <c r="Q603" i="12" s="1"/>
  <c r="P586" i="12"/>
  <c r="Q587" i="12" s="1"/>
  <c r="P570" i="12"/>
  <c r="P554" i="12"/>
  <c r="P538" i="12"/>
  <c r="P522" i="12"/>
  <c r="Q523" i="12" s="1"/>
  <c r="P506" i="12"/>
  <c r="P498" i="12"/>
  <c r="P490" i="12"/>
  <c r="Q491" i="12" s="1"/>
  <c r="P482" i="12"/>
  <c r="P474" i="12"/>
  <c r="P466" i="12"/>
  <c r="P458" i="12"/>
  <c r="P442" i="12"/>
  <c r="Q443" i="12" s="1"/>
  <c r="P434" i="12"/>
  <c r="P426" i="12"/>
  <c r="P418" i="12"/>
  <c r="Q419" i="12" s="1"/>
  <c r="P410" i="12"/>
  <c r="P402" i="12"/>
  <c r="P394" i="12"/>
  <c r="P386" i="12"/>
  <c r="P378" i="12"/>
  <c r="Q379" i="12" s="1"/>
  <c r="P370" i="12"/>
  <c r="P362" i="12"/>
  <c r="P354" i="12"/>
  <c r="Q355" i="12" s="1"/>
  <c r="P346" i="12"/>
  <c r="Q347" i="12" s="1"/>
  <c r="P338" i="12"/>
  <c r="P330" i="12"/>
  <c r="P322" i="12"/>
  <c r="P314" i="12"/>
  <c r="Q315" i="12" s="1"/>
  <c r="P306" i="12"/>
  <c r="P298" i="12"/>
  <c r="P290" i="12"/>
  <c r="Q291" i="12" s="1"/>
  <c r="P282" i="12"/>
  <c r="Q283" i="12" s="1"/>
  <c r="P274" i="12"/>
  <c r="P266" i="12"/>
  <c r="P258" i="12"/>
  <c r="P250" i="12"/>
  <c r="Q251" i="12" s="1"/>
  <c r="P242" i="12"/>
  <c r="P234" i="12"/>
  <c r="P226" i="12"/>
  <c r="Q227" i="12" s="1"/>
  <c r="P218" i="12"/>
  <c r="Q219" i="12" s="1"/>
  <c r="P210" i="12"/>
  <c r="P202" i="12"/>
  <c r="P194" i="12"/>
  <c r="P186" i="12"/>
  <c r="Q187" i="12" s="1"/>
  <c r="P178" i="12"/>
  <c r="P170" i="12"/>
  <c r="P162" i="12"/>
  <c r="Q163" i="12" s="1"/>
  <c r="P154" i="12"/>
  <c r="P146" i="12"/>
  <c r="P138" i="12"/>
  <c r="P130" i="12"/>
  <c r="P122" i="12"/>
  <c r="Q123" i="12" s="1"/>
  <c r="P114" i="12"/>
  <c r="P106" i="12"/>
  <c r="P98" i="12"/>
  <c r="Q99" i="12" s="1"/>
  <c r="P90" i="12"/>
  <c r="Q91" i="12" s="1"/>
  <c r="P82" i="12"/>
  <c r="P74" i="12"/>
  <c r="P66" i="12"/>
  <c r="P58" i="12"/>
  <c r="Q59" i="12" s="1"/>
  <c r="P50" i="12"/>
  <c r="P42" i="12"/>
  <c r="P34" i="12"/>
  <c r="P26" i="12"/>
  <c r="Q27" i="12" s="1"/>
  <c r="P18" i="12"/>
  <c r="P10" i="12"/>
  <c r="P922" i="12"/>
  <c r="P914" i="12"/>
  <c r="Q915" i="12" s="1"/>
  <c r="P898" i="12"/>
  <c r="P882" i="12"/>
  <c r="P874" i="12"/>
  <c r="P858" i="12"/>
  <c r="Q859" i="12" s="1"/>
  <c r="P842" i="12"/>
  <c r="P826" i="12"/>
  <c r="P810" i="12"/>
  <c r="P794" i="12"/>
  <c r="Q795" i="12" s="1"/>
  <c r="P786" i="12"/>
  <c r="P770" i="12"/>
  <c r="P754" i="12"/>
  <c r="Q755" i="12" s="1"/>
  <c r="P738" i="12"/>
  <c r="Q739" i="12" s="1"/>
  <c r="P730" i="12"/>
  <c r="P714" i="12"/>
  <c r="P698" i="12"/>
  <c r="P682" i="12"/>
  <c r="Q683" i="12" s="1"/>
  <c r="P666" i="12"/>
  <c r="P658" i="12"/>
  <c r="P642" i="12"/>
  <c r="Q643" i="12" s="1"/>
  <c r="P626" i="12"/>
  <c r="P610" i="12"/>
  <c r="P594" i="12"/>
  <c r="P578" i="12"/>
  <c r="P562" i="12"/>
  <c r="Q563" i="12" s="1"/>
  <c r="P546" i="12"/>
  <c r="P530" i="12"/>
  <c r="P514" i="12"/>
  <c r="Q515" i="12" s="1"/>
  <c r="P450" i="12"/>
  <c r="Q451" i="12" s="1"/>
  <c r="Q351" i="12"/>
  <c r="Q343" i="12"/>
  <c r="Q335" i="12"/>
  <c r="Q327" i="12"/>
  <c r="Q319" i="12"/>
  <c r="Q311" i="12"/>
  <c r="Q303" i="12"/>
  <c r="Q295" i="12"/>
  <c r="Q287" i="12"/>
  <c r="Q279" i="12"/>
  <c r="Q271" i="12"/>
  <c r="Q263" i="12"/>
  <c r="Q255" i="12"/>
  <c r="Q247" i="12"/>
  <c r="Q239" i="12"/>
  <c r="Q231" i="12"/>
  <c r="Q223" i="12"/>
  <c r="Q215" i="12"/>
  <c r="Q207" i="12"/>
  <c r="Q199" i="12"/>
  <c r="Q191" i="12"/>
  <c r="Q183" i="12"/>
  <c r="Q175" i="12"/>
  <c r="Q167" i="12"/>
  <c r="Q159" i="12"/>
  <c r="Q151" i="12"/>
  <c r="Q143" i="12"/>
  <c r="Q135" i="12"/>
  <c r="Q127" i="12"/>
  <c r="Q119" i="12"/>
  <c r="Q111" i="12"/>
  <c r="Q103" i="12"/>
  <c r="Q95" i="12"/>
  <c r="Q87" i="12"/>
  <c r="Q79" i="12"/>
  <c r="Q71" i="12"/>
  <c r="Q63" i="12"/>
  <c r="Q55" i="12"/>
  <c r="Q47" i="12"/>
  <c r="Q39" i="12"/>
  <c r="Q31" i="12"/>
  <c r="Q23" i="12"/>
  <c r="Q15" i="12"/>
  <c r="P1385" i="12"/>
  <c r="P1377" i="12"/>
  <c r="Q1378" i="12" s="1"/>
  <c r="P1369" i="12"/>
  <c r="P1361" i="12"/>
  <c r="Q1361" i="12" s="1"/>
  <c r="P1353" i="12"/>
  <c r="Q1354" i="12" s="1"/>
  <c r="P1345" i="12"/>
  <c r="Q1346" i="12" s="1"/>
  <c r="P1337" i="12"/>
  <c r="Q1338" i="12" s="1"/>
  <c r="P1329" i="12"/>
  <c r="Q1330" i="12" s="1"/>
  <c r="P1321" i="12"/>
  <c r="Q1322" i="12" s="1"/>
  <c r="P1313" i="12"/>
  <c r="P1305" i="12"/>
  <c r="P1297" i="12"/>
  <c r="P1289" i="12"/>
  <c r="Q1290" i="12" s="1"/>
  <c r="P1281" i="12"/>
  <c r="Q1282" i="12" s="1"/>
  <c r="P1273" i="12"/>
  <c r="Q1274" i="12" s="1"/>
  <c r="P1265" i="12"/>
  <c r="Q1266" i="12" s="1"/>
  <c r="P1257" i="12"/>
  <c r="P1249" i="12"/>
  <c r="Q1250" i="12" s="1"/>
  <c r="P1241" i="12"/>
  <c r="P1233" i="12"/>
  <c r="Q1233" i="12" s="1"/>
  <c r="P1225" i="12"/>
  <c r="Q1226" i="12" s="1"/>
  <c r="P1217" i="12"/>
  <c r="Q1218" i="12" s="1"/>
  <c r="P1209" i="12"/>
  <c r="Q1210" i="12" s="1"/>
  <c r="P1201" i="12"/>
  <c r="Q1202" i="12" s="1"/>
  <c r="P1193" i="12"/>
  <c r="Q1194" i="12" s="1"/>
  <c r="P1185" i="12"/>
  <c r="Q1185" i="12" s="1"/>
  <c r="P1177" i="12"/>
  <c r="P1169" i="12"/>
  <c r="Q1170" i="12" s="1"/>
  <c r="P1161" i="12"/>
  <c r="P1153" i="12"/>
  <c r="Q1154" i="12" s="1"/>
  <c r="P1145" i="12"/>
  <c r="Q1146" i="12" s="1"/>
  <c r="P1137" i="12"/>
  <c r="Q1138" i="12" s="1"/>
  <c r="P1129" i="12"/>
  <c r="P1121" i="12"/>
  <c r="Q1122" i="12" s="1"/>
  <c r="P1113" i="12"/>
  <c r="P1105" i="12"/>
  <c r="Q1106" i="12" s="1"/>
  <c r="P1097" i="12"/>
  <c r="Q1098" i="12" s="1"/>
  <c r="P1089" i="12"/>
  <c r="Q1090" i="12" s="1"/>
  <c r="P1081" i="12"/>
  <c r="Q1082" i="12" s="1"/>
  <c r="P1073" i="12"/>
  <c r="Q1074" i="12" s="1"/>
  <c r="P1065" i="12"/>
  <c r="Q1066" i="12" s="1"/>
  <c r="P1057" i="12"/>
  <c r="P1049" i="12"/>
  <c r="P1041" i="12"/>
  <c r="P1033" i="12"/>
  <c r="Q1034" i="12" s="1"/>
  <c r="P1025" i="12"/>
  <c r="Q1026" i="12" s="1"/>
  <c r="P1017" i="12"/>
  <c r="Q1018" i="12" s="1"/>
  <c r="P1009" i="12"/>
  <c r="Q1010" i="12" s="1"/>
  <c r="P1001" i="12"/>
  <c r="P993" i="12"/>
  <c r="Q994" i="12" s="1"/>
  <c r="P985" i="12"/>
  <c r="Q986" i="12" s="1"/>
  <c r="P977" i="12"/>
  <c r="Q977" i="12" s="1"/>
  <c r="P969" i="12"/>
  <c r="P961" i="12"/>
  <c r="Q962" i="12" s="1"/>
  <c r="P953" i="12"/>
  <c r="Q954" i="12" s="1"/>
  <c r="P945" i="12"/>
  <c r="P937" i="12"/>
  <c r="P929" i="12"/>
  <c r="Q930" i="12" s="1"/>
  <c r="P921" i="12"/>
  <c r="Q1382" i="12"/>
  <c r="Q1374" i="12"/>
  <c r="Q1366" i="12"/>
  <c r="Q1358" i="12"/>
  <c r="Q1350" i="12"/>
  <c r="Q1342" i="12"/>
  <c r="Q1334" i="12"/>
  <c r="Q1326" i="12"/>
  <c r="Q1318" i="12"/>
  <c r="Q1310" i="12"/>
  <c r="Q1302" i="12"/>
  <c r="Q1294" i="12"/>
  <c r="Q1286" i="12"/>
  <c r="Q1278" i="12"/>
  <c r="Q1270" i="12"/>
  <c r="Q1262" i="12"/>
  <c r="Q1254" i="12"/>
  <c r="Q1246" i="12"/>
  <c r="Q1238" i="12"/>
  <c r="Q1230" i="12"/>
  <c r="Q1222" i="12"/>
  <c r="Q1214" i="12"/>
  <c r="Q1206" i="12"/>
  <c r="Q1198" i="12"/>
  <c r="Q1190" i="12"/>
  <c r="Q1182" i="12"/>
  <c r="Q1174" i="12"/>
  <c r="Q1166" i="12"/>
  <c r="Q1158" i="12"/>
  <c r="Q1150" i="12"/>
  <c r="Q1142" i="12"/>
  <c r="Q1134" i="12"/>
  <c r="Q1126" i="12"/>
  <c r="Q1118" i="12"/>
  <c r="Q1110" i="12"/>
  <c r="Q1102" i="12"/>
  <c r="Q1094" i="12"/>
  <c r="Q1086" i="12"/>
  <c r="Q1078" i="12"/>
  <c r="Q1070" i="12"/>
  <c r="Q1062" i="12"/>
  <c r="Q1054" i="12"/>
  <c r="Q1203" i="12"/>
  <c r="Q1139" i="12"/>
  <c r="P913" i="12"/>
  <c r="P905" i="12"/>
  <c r="Q906" i="12" s="1"/>
  <c r="P897" i="12"/>
  <c r="P889" i="12"/>
  <c r="P881" i="12"/>
  <c r="Q882" i="12" s="1"/>
  <c r="P873" i="12"/>
  <c r="P865" i="12"/>
  <c r="Q866" i="12" s="1"/>
  <c r="P857" i="12"/>
  <c r="P849" i="12"/>
  <c r="P841" i="12"/>
  <c r="Q842" i="12" s="1"/>
  <c r="P833" i="12"/>
  <c r="Q834" i="12" s="1"/>
  <c r="P825" i="12"/>
  <c r="Q826" i="12" s="1"/>
  <c r="P817" i="12"/>
  <c r="P809" i="12"/>
  <c r="P801" i="12"/>
  <c r="P793" i="12"/>
  <c r="Q794" i="12" s="1"/>
  <c r="P785" i="12"/>
  <c r="P777" i="12"/>
  <c r="Q778" i="12" s="1"/>
  <c r="P769" i="12"/>
  <c r="Q770" i="12" s="1"/>
  <c r="P761" i="12"/>
  <c r="Q762" i="12" s="1"/>
  <c r="P753" i="12"/>
  <c r="P745" i="12"/>
  <c r="P737" i="12"/>
  <c r="Q738" i="12" s="1"/>
  <c r="P729" i="12"/>
  <c r="Q729" i="12" s="1"/>
  <c r="P721" i="12"/>
  <c r="P713" i="12"/>
  <c r="Q714" i="12" s="1"/>
  <c r="P705" i="12"/>
  <c r="P697" i="12"/>
  <c r="P689" i="12"/>
  <c r="Q690" i="12" s="1"/>
  <c r="Q1224" i="12"/>
  <c r="Q1160" i="12"/>
  <c r="Q1128" i="12"/>
  <c r="Q1088" i="12"/>
  <c r="Q1056" i="12"/>
  <c r="Q1046" i="12"/>
  <c r="Q1038" i="12"/>
  <c r="Q1030" i="12"/>
  <c r="Q1022" i="12"/>
  <c r="Q1014" i="12"/>
  <c r="Q1006" i="12"/>
  <c r="Q998" i="12"/>
  <c r="Q990" i="12"/>
  <c r="Q982" i="12"/>
  <c r="Q974" i="12"/>
  <c r="Q966" i="12"/>
  <c r="Q958" i="12"/>
  <c r="Q950" i="12"/>
  <c r="Q942" i="12"/>
  <c r="Q934" i="12"/>
  <c r="Q926" i="12"/>
  <c r="Q918" i="12"/>
  <c r="Q910" i="12"/>
  <c r="Q902" i="12"/>
  <c r="Q894" i="12"/>
  <c r="Q886" i="12"/>
  <c r="Q878" i="12"/>
  <c r="Q870" i="12"/>
  <c r="Q862" i="12"/>
  <c r="Q854" i="12"/>
  <c r="Q846" i="12"/>
  <c r="Q838" i="12"/>
  <c r="Q830" i="12"/>
  <c r="Q822" i="12"/>
  <c r="Q806" i="12"/>
  <c r="Q798" i="12"/>
  <c r="Q790" i="12"/>
  <c r="Q782" i="12"/>
  <c r="Q774" i="12"/>
  <c r="Q766" i="12"/>
  <c r="Q758" i="12"/>
  <c r="Q750" i="12"/>
  <c r="Q742" i="12"/>
  <c r="Q734" i="12"/>
  <c r="Q726" i="12"/>
  <c r="Q718" i="12"/>
  <c r="Q710" i="12"/>
  <c r="Q702" i="12"/>
  <c r="Q694" i="12"/>
  <c r="Q686" i="12"/>
  <c r="Q678" i="12"/>
  <c r="Q670" i="12"/>
  <c r="Q662" i="12"/>
  <c r="Q654" i="12"/>
  <c r="Q646" i="12"/>
  <c r="Q638" i="12"/>
  <c r="Q630" i="12"/>
  <c r="Q622" i="12"/>
  <c r="Q614" i="12"/>
  <c r="Q606" i="12"/>
  <c r="Q598" i="12"/>
  <c r="Q590" i="12"/>
  <c r="Q582" i="12"/>
  <c r="Q574" i="12"/>
  <c r="Q566" i="12"/>
  <c r="Q558" i="12"/>
  <c r="Q550" i="12"/>
  <c r="Q542" i="12"/>
  <c r="Q534" i="12"/>
  <c r="Q526" i="12"/>
  <c r="Q518" i="12"/>
  <c r="Q510" i="12"/>
  <c r="Q502" i="12"/>
  <c r="Q494" i="12"/>
  <c r="Q486" i="12"/>
  <c r="Q478" i="12"/>
  <c r="Q470" i="12"/>
  <c r="Q462" i="12"/>
  <c r="Q454" i="12"/>
  <c r="Q446" i="12"/>
  <c r="Q438" i="12"/>
  <c r="Q430" i="12"/>
  <c r="Q422" i="12"/>
  <c r="Q414" i="12"/>
  <c r="Q406" i="12"/>
  <c r="Q398" i="12"/>
  <c r="Q390" i="12"/>
  <c r="Q382" i="12"/>
  <c r="Q374" i="12"/>
  <c r="Q366" i="12"/>
  <c r="Q358" i="12"/>
  <c r="Q350" i="12"/>
  <c r="Q342" i="12"/>
  <c r="Q334" i="12"/>
  <c r="Q326" i="12"/>
  <c r="Q318" i="12"/>
  <c r="Q310" i="12"/>
  <c r="Q302" i="12"/>
  <c r="Q294" i="12"/>
  <c r="Q286" i="12"/>
  <c r="Q278" i="12"/>
  <c r="Q270" i="12"/>
  <c r="Q262" i="12"/>
  <c r="Q254" i="12"/>
  <c r="Q246" i="12"/>
  <c r="Q230" i="12"/>
  <c r="Q222" i="12"/>
  <c r="Q214" i="12"/>
  <c r="Q206" i="12"/>
  <c r="Q198" i="12"/>
  <c r="Q190" i="12"/>
  <c r="Q182" i="12"/>
  <c r="Q174" i="12"/>
  <c r="Q166" i="12"/>
  <c r="Q158" i="12"/>
  <c r="P681" i="12"/>
  <c r="Q681" i="12" s="1"/>
  <c r="P673" i="12"/>
  <c r="Q674" i="12" s="1"/>
  <c r="P665" i="12"/>
  <c r="P657" i="12"/>
  <c r="Q658" i="12" s="1"/>
  <c r="P649" i="12"/>
  <c r="P641" i="12"/>
  <c r="P633" i="12"/>
  <c r="Q634" i="12" s="1"/>
  <c r="P625" i="12"/>
  <c r="P617" i="12"/>
  <c r="Q618" i="12" s="1"/>
  <c r="P609" i="12"/>
  <c r="Q610" i="12" s="1"/>
  <c r="P601" i="12"/>
  <c r="Q602" i="12" s="1"/>
  <c r="P593" i="12"/>
  <c r="Q594" i="12" s="1"/>
  <c r="P585" i="12"/>
  <c r="P577" i="12"/>
  <c r="Q578" i="12" s="1"/>
  <c r="P569" i="12"/>
  <c r="Q570" i="12" s="1"/>
  <c r="P561" i="12"/>
  <c r="P553" i="12"/>
  <c r="Q554" i="12" s="1"/>
  <c r="P545" i="12"/>
  <c r="Q546" i="12" s="1"/>
  <c r="P537" i="12"/>
  <c r="Q538" i="12" s="1"/>
  <c r="P529" i="12"/>
  <c r="Q530" i="12" s="1"/>
  <c r="P521" i="12"/>
  <c r="P513" i="12"/>
  <c r="P505" i="12"/>
  <c r="Q506" i="12" s="1"/>
  <c r="P497" i="12"/>
  <c r="Q498" i="12" s="1"/>
  <c r="P489" i="12"/>
  <c r="P481" i="12"/>
  <c r="P473" i="12"/>
  <c r="Q474" i="12" s="1"/>
  <c r="P465" i="12"/>
  <c r="Q466" i="12" s="1"/>
  <c r="P457" i="12"/>
  <c r="Q458" i="12" s="1"/>
  <c r="P449" i="12"/>
  <c r="Q450" i="12" s="1"/>
  <c r="P441" i="12"/>
  <c r="Q442" i="12" s="1"/>
  <c r="P433" i="12"/>
  <c r="Q434" i="12" s="1"/>
  <c r="P425" i="12"/>
  <c r="Q426" i="12" s="1"/>
  <c r="P417" i="12"/>
  <c r="P409" i="12"/>
  <c r="Q409" i="12" s="1"/>
  <c r="P401" i="12"/>
  <c r="Q402" i="12" s="1"/>
  <c r="P393" i="12"/>
  <c r="Q394" i="12" s="1"/>
  <c r="P385" i="12"/>
  <c r="Q386" i="12" s="1"/>
  <c r="P377" i="12"/>
  <c r="Q378" i="12" s="1"/>
  <c r="P369" i="12"/>
  <c r="Q370" i="12" s="1"/>
  <c r="P361" i="12"/>
  <c r="Q362" i="12" s="1"/>
  <c r="P353" i="12"/>
  <c r="P345" i="12"/>
  <c r="P337" i="12"/>
  <c r="Q338" i="12" s="1"/>
  <c r="P329" i="12"/>
  <c r="Q330" i="12" s="1"/>
  <c r="P321" i="12"/>
  <c r="Q322" i="12" s="1"/>
  <c r="P313" i="12"/>
  <c r="Q314" i="12" s="1"/>
  <c r="P305" i="12"/>
  <c r="Q306" i="12" s="1"/>
  <c r="P297" i="12"/>
  <c r="Q298" i="12" s="1"/>
  <c r="P289" i="12"/>
  <c r="P281" i="12"/>
  <c r="Q281" i="12" s="1"/>
  <c r="P273" i="12"/>
  <c r="Q274" i="12" s="1"/>
  <c r="P265" i="12"/>
  <c r="Q266" i="12" s="1"/>
  <c r="P257" i="12"/>
  <c r="Q258" i="12" s="1"/>
  <c r="P249" i="12"/>
  <c r="Q250" i="12" s="1"/>
  <c r="P241" i="12"/>
  <c r="Q242" i="12" s="1"/>
  <c r="P233" i="12"/>
  <c r="Q234" i="12" s="1"/>
  <c r="P225" i="12"/>
  <c r="P217" i="12"/>
  <c r="Q217" i="12" s="1"/>
  <c r="P209" i="12"/>
  <c r="Q210" i="12" s="1"/>
  <c r="P201" i="12"/>
  <c r="Q201" i="12" s="1"/>
  <c r="P193" i="12"/>
  <c r="Q194" i="12" s="1"/>
  <c r="P185" i="12"/>
  <c r="Q186" i="12" s="1"/>
  <c r="P177" i="12"/>
  <c r="Q178" i="12" s="1"/>
  <c r="P169" i="12"/>
  <c r="Q170" i="12" s="1"/>
  <c r="P161" i="12"/>
  <c r="P153" i="12"/>
  <c r="Q153" i="12" s="1"/>
  <c r="P145" i="12"/>
  <c r="Q146" i="12" s="1"/>
  <c r="P137" i="12"/>
  <c r="Q138" i="12" s="1"/>
  <c r="P129" i="12"/>
  <c r="Q130" i="12" s="1"/>
  <c r="P121" i="12"/>
  <c r="Q122" i="12" s="1"/>
  <c r="P113" i="12"/>
  <c r="Q114" i="12" s="1"/>
  <c r="P105" i="12"/>
  <c r="Q106" i="12" s="1"/>
  <c r="P97" i="12"/>
  <c r="P89" i="12"/>
  <c r="Q89" i="12" s="1"/>
  <c r="P81" i="12"/>
  <c r="Q82" i="12" s="1"/>
  <c r="P73" i="12"/>
  <c r="Q74" i="12" s="1"/>
  <c r="P65" i="12"/>
  <c r="Q66" i="12" s="1"/>
  <c r="P57" i="12"/>
  <c r="Q58" i="12" s="1"/>
  <c r="P49" i="12"/>
  <c r="Q50" i="12" s="1"/>
  <c r="P41" i="12"/>
  <c r="Q42" i="12" s="1"/>
  <c r="P33" i="12"/>
  <c r="P25" i="12"/>
  <c r="Q25" i="12" s="1"/>
  <c r="P17" i="12"/>
  <c r="Q18" i="12" s="1"/>
  <c r="Q104" i="12"/>
  <c r="Q96" i="12"/>
  <c r="Q88" i="12"/>
  <c r="Q80" i="12"/>
  <c r="Q72" i="12"/>
  <c r="Q64" i="12"/>
  <c r="Q56" i="12"/>
  <c r="Q40" i="12"/>
  <c r="Q32" i="12"/>
  <c r="Q24" i="12"/>
  <c r="Q16" i="12"/>
  <c r="Q814" i="12"/>
  <c r="Q1384" i="12"/>
  <c r="Q1376" i="12"/>
  <c r="Q1368" i="12"/>
  <c r="Q1360" i="12"/>
  <c r="Q1352" i="12"/>
  <c r="Q1344" i="12"/>
  <c r="Q1320" i="12"/>
  <c r="Q1312" i="12"/>
  <c r="Q1304" i="12"/>
  <c r="Q1296" i="12"/>
  <c r="Q1288" i="12"/>
  <c r="Q1280" i="12"/>
  <c r="Q1256" i="12"/>
  <c r="Q1248" i="12"/>
  <c r="Q1240" i="12"/>
  <c r="Q1232" i="12"/>
  <c r="Q1216" i="12"/>
  <c r="Q1184" i="12"/>
  <c r="Q1176" i="12"/>
  <c r="Q1168" i="12"/>
  <c r="Q1152" i="12"/>
  <c r="Q1120" i="12"/>
  <c r="Q1112" i="12"/>
  <c r="Q1096" i="12"/>
  <c r="Q1064" i="12"/>
  <c r="Q1048" i="12"/>
  <c r="Q1040" i="12"/>
  <c r="Q1032" i="12"/>
  <c r="Q1024" i="12"/>
  <c r="Q1016" i="12"/>
  <c r="Q1000" i="12"/>
  <c r="Q992" i="12"/>
  <c r="Q984" i="12"/>
  <c r="Q976" i="12"/>
  <c r="Q968" i="12"/>
  <c r="Q960" i="12"/>
  <c r="Q936" i="12"/>
  <c r="Q928" i="12"/>
  <c r="Q920" i="12"/>
  <c r="Q912" i="12"/>
  <c r="Q904" i="12"/>
  <c r="Q896" i="12"/>
  <c r="Q872" i="12"/>
  <c r="Q864" i="12"/>
  <c r="Q856" i="12"/>
  <c r="Q848" i="12"/>
  <c r="Q840" i="12"/>
  <c r="Q832" i="12"/>
  <c r="Q808" i="12"/>
  <c r="Q800" i="12"/>
  <c r="Q792" i="12"/>
  <c r="Q784" i="12"/>
  <c r="Q776" i="12"/>
  <c r="Q768" i="12"/>
  <c r="Q744" i="12"/>
  <c r="Q736" i="12"/>
  <c r="Q728" i="12"/>
  <c r="Q720" i="12"/>
  <c r="Q712" i="12"/>
  <c r="Q704" i="12"/>
  <c r="Q680" i="12"/>
  <c r="Q672" i="12"/>
  <c r="Q664" i="12"/>
  <c r="Q656" i="12"/>
  <c r="Q648" i="12"/>
  <c r="Q640" i="12"/>
  <c r="Q616" i="12"/>
  <c r="Q608" i="12"/>
  <c r="Q600" i="12"/>
  <c r="Q592" i="12"/>
  <c r="Q584" i="12"/>
  <c r="Q576" i="12"/>
  <c r="Q552" i="12"/>
  <c r="Q544" i="12"/>
  <c r="Q536" i="12"/>
  <c r="Q528" i="12"/>
  <c r="Q520" i="12"/>
  <c r="Q512" i="12"/>
  <c r="Q504" i="12"/>
  <c r="Q488" i="12"/>
  <c r="Q480" i="12"/>
  <c r="Q472" i="12"/>
  <c r="Q464" i="12"/>
  <c r="Q456" i="12"/>
  <c r="Q448" i="12"/>
  <c r="Q424" i="12"/>
  <c r="Q416" i="12"/>
  <c r="Q408" i="12"/>
  <c r="Q400" i="12"/>
  <c r="Q392" i="12"/>
  <c r="Q384" i="12"/>
  <c r="Q360" i="12"/>
  <c r="Q352" i="12"/>
  <c r="Q344" i="12"/>
  <c r="Q336" i="12"/>
  <c r="Q328" i="12"/>
  <c r="Q320" i="12"/>
  <c r="Q296" i="12"/>
  <c r="Q288" i="12"/>
  <c r="Q280" i="12"/>
  <c r="Q272" i="12"/>
  <c r="Q264" i="12"/>
  <c r="Q256" i="12"/>
  <c r="Q232" i="12"/>
  <c r="Q224" i="12"/>
  <c r="Q216" i="12"/>
  <c r="Q208" i="12"/>
  <c r="Q200" i="12"/>
  <c r="Q192" i="12"/>
  <c r="Q168" i="12"/>
  <c r="Q160" i="12"/>
  <c r="Q152" i="12"/>
  <c r="Q144" i="12"/>
  <c r="Q136" i="12"/>
  <c r="Q128" i="12"/>
  <c r="Q1183" i="12"/>
  <c r="Q238" i="12"/>
  <c r="Q1192" i="12"/>
  <c r="Q1215" i="12"/>
  <c r="Q1104" i="12"/>
  <c r="Q1388" i="12"/>
  <c r="Q1380" i="12"/>
  <c r="Q1372" i="12"/>
  <c r="Q1364" i="12"/>
  <c r="Q1356" i="12"/>
  <c r="Q1348" i="12"/>
  <c r="Q1340" i="12"/>
  <c r="Q1332" i="12"/>
  <c r="Q1324" i="12"/>
  <c r="Q1316" i="12"/>
  <c r="Q1308" i="12"/>
  <c r="Q1300" i="12"/>
  <c r="Q1292" i="12"/>
  <c r="Q1284" i="12"/>
  <c r="Q1276" i="12"/>
  <c r="Q1268" i="12"/>
  <c r="Q1260" i="12"/>
  <c r="Q1252" i="12"/>
  <c r="Q1244" i="12"/>
  <c r="Q1236" i="12"/>
  <c r="Q1228" i="12"/>
  <c r="Q1220" i="12"/>
  <c r="Q1212" i="12"/>
  <c r="Q1204" i="12"/>
  <c r="Q1196" i="12"/>
  <c r="Q1188" i="12"/>
  <c r="Q1180" i="12"/>
  <c r="Q1172" i="12"/>
  <c r="Q1164" i="12"/>
  <c r="Q1156" i="12"/>
  <c r="Q1148" i="12"/>
  <c r="Q1140" i="12"/>
  <c r="Q1132" i="12"/>
  <c r="Q1124" i="12"/>
  <c r="Q1116" i="12"/>
  <c r="Q1108" i="12"/>
  <c r="Q1100" i="12"/>
  <c r="Q1092" i="12"/>
  <c r="Q1084" i="12"/>
  <c r="Q1076" i="12"/>
  <c r="Q1068" i="12"/>
  <c r="Q1060" i="12"/>
  <c r="Q1052" i="12"/>
  <c r="Q1044" i="12"/>
  <c r="Q1036" i="12"/>
  <c r="Q1028" i="12"/>
  <c r="Q1020" i="12"/>
  <c r="Q1012" i="12"/>
  <c r="Q1004" i="12"/>
  <c r="Q996" i="12"/>
  <c r="Q988" i="12"/>
  <c r="Q980" i="12"/>
  <c r="Q972" i="12"/>
  <c r="Q964" i="12"/>
  <c r="Q956" i="12"/>
  <c r="Q948" i="12"/>
  <c r="Q940" i="12"/>
  <c r="Q932" i="12"/>
  <c r="Q924" i="12"/>
  <c r="Q916" i="12"/>
  <c r="Q908" i="12"/>
  <c r="Q900" i="12"/>
  <c r="Q892" i="12"/>
  <c r="Q884" i="12"/>
  <c r="Q876" i="12"/>
  <c r="Q868" i="12"/>
  <c r="Q860" i="12"/>
  <c r="Q852" i="12"/>
  <c r="Q844" i="12"/>
  <c r="Q836" i="12"/>
  <c r="Q828" i="12"/>
  <c r="Q820" i="12"/>
  <c r="Q812" i="12"/>
  <c r="Q804" i="12"/>
  <c r="Q796" i="12"/>
  <c r="Q788" i="12"/>
  <c r="Q780" i="12"/>
  <c r="Q772" i="12"/>
  <c r="Q764" i="12"/>
  <c r="Q756" i="12"/>
  <c r="Q748" i="12"/>
  <c r="Q740" i="12"/>
  <c r="Q732" i="12"/>
  <c r="Q724" i="12"/>
  <c r="Q716" i="12"/>
  <c r="Q708" i="12"/>
  <c r="Q700" i="12"/>
  <c r="Q692" i="12"/>
  <c r="Q684" i="12"/>
  <c r="Q676" i="12"/>
  <c r="Q668" i="12"/>
  <c r="Q660" i="12"/>
  <c r="Q652" i="12"/>
  <c r="Q644" i="12"/>
  <c r="Q636" i="12"/>
  <c r="Q628" i="12"/>
  <c r="Q620" i="12"/>
  <c r="Q612" i="12"/>
  <c r="Q604" i="12"/>
  <c r="Q596" i="12"/>
  <c r="Q588" i="12"/>
  <c r="Q580" i="12"/>
  <c r="Q572" i="12"/>
  <c r="Q564" i="12"/>
  <c r="Q556" i="12"/>
  <c r="Q548" i="12"/>
  <c r="Q540" i="12"/>
  <c r="Q532" i="12"/>
  <c r="Q524" i="12"/>
  <c r="Q516" i="12"/>
  <c r="Q508" i="12"/>
  <c r="Q500" i="12"/>
  <c r="Q492" i="12"/>
  <c r="Q484" i="12"/>
  <c r="Q476" i="12"/>
  <c r="Q468" i="12"/>
  <c r="Q460" i="12"/>
  <c r="Q452" i="12"/>
  <c r="Q444" i="12"/>
  <c r="Q436" i="12"/>
  <c r="Q428" i="12"/>
  <c r="Q420" i="12"/>
  <c r="Q412" i="12"/>
  <c r="Q404" i="12"/>
  <c r="Q396" i="12"/>
  <c r="Q388" i="12"/>
  <c r="P380" i="12"/>
  <c r="Q380" i="12" s="1"/>
  <c r="P372" i="12"/>
  <c r="Q372" i="12" s="1"/>
  <c r="P364" i="12"/>
  <c r="Q364" i="12" s="1"/>
  <c r="P356" i="12"/>
  <c r="Q356" i="12" s="1"/>
  <c r="P348" i="12"/>
  <c r="Q348" i="12" s="1"/>
  <c r="P340" i="12"/>
  <c r="Q340" i="12" s="1"/>
  <c r="P332" i="12"/>
  <c r="Q332" i="12" s="1"/>
  <c r="P324" i="12"/>
  <c r="Q324" i="12" s="1"/>
  <c r="P316" i="12"/>
  <c r="Q316" i="12" s="1"/>
  <c r="Q1151" i="12"/>
  <c r="Q1387" i="12"/>
  <c r="Q1355" i="12"/>
  <c r="Q1347" i="12"/>
  <c r="Q1339" i="12"/>
  <c r="Q1331" i="12"/>
  <c r="Q1323" i="12"/>
  <c r="Q1307" i="12"/>
  <c r="Q1291" i="12"/>
  <c r="Q1283" i="12"/>
  <c r="Q1275" i="12"/>
  <c r="Q1267" i="12"/>
  <c r="Q1251" i="12"/>
  <c r="Q1243" i="12"/>
  <c r="Q1227" i="12"/>
  <c r="Q1219" i="12"/>
  <c r="Q1211" i="12"/>
  <c r="Q1195" i="12"/>
  <c r="Q1155" i="12"/>
  <c r="Q1147" i="12"/>
  <c r="Q1123" i="12"/>
  <c r="Q1115" i="12"/>
  <c r="Q1099" i="12"/>
  <c r="Q1091" i="12"/>
  <c r="Q1083" i="12"/>
  <c r="Q1075" i="12"/>
  <c r="Q1067" i="12"/>
  <c r="Q1035" i="12"/>
  <c r="Q1027" i="12"/>
  <c r="Q1019" i="12"/>
  <c r="Q1011" i="12"/>
  <c r="Q995" i="12"/>
  <c r="Q987" i="12"/>
  <c r="Q979" i="12"/>
  <c r="Q963" i="12"/>
  <c r="Q955" i="12"/>
  <c r="Q931" i="12"/>
  <c r="Q923" i="12"/>
  <c r="Q907" i="12"/>
  <c r="Q899" i="12"/>
  <c r="Q883" i="12"/>
  <c r="Q875" i="12"/>
  <c r="Q851" i="12"/>
  <c r="Q843" i="12"/>
  <c r="Q835" i="12"/>
  <c r="Q827" i="12"/>
  <c r="Q819" i="12"/>
  <c r="Q811" i="12"/>
  <c r="Q787" i="12"/>
  <c r="Q779" i="12"/>
  <c r="Q771" i="12"/>
  <c r="Q763" i="12"/>
  <c r="Q731" i="12"/>
  <c r="Q715" i="12"/>
  <c r="Q707" i="12"/>
  <c r="Q699" i="12"/>
  <c r="Q691" i="12"/>
  <c r="Q675" i="12"/>
  <c r="Q667" i="12"/>
  <c r="Q659" i="12"/>
  <c r="Q635" i="12"/>
  <c r="Q627" i="12"/>
  <c r="Q619" i="12"/>
  <c r="Q611" i="12"/>
  <c r="Q595" i="12"/>
  <c r="Q579" i="12"/>
  <c r="Q571" i="12"/>
  <c r="Q555" i="12"/>
  <c r="Q547" i="12"/>
  <c r="Q539" i="12"/>
  <c r="Q531" i="12"/>
  <c r="Q507" i="12"/>
  <c r="Q499" i="12"/>
  <c r="Q483" i="12"/>
  <c r="Q475" i="12"/>
  <c r="Q467" i="12"/>
  <c r="Q459" i="12"/>
  <c r="Q435" i="12"/>
  <c r="Q427" i="12"/>
  <c r="Q411" i="12"/>
  <c r="Q403" i="12"/>
  <c r="Q395" i="12"/>
  <c r="Q387" i="12"/>
  <c r="Q371" i="12"/>
  <c r="Q363" i="12"/>
  <c r="Q339" i="12"/>
  <c r="Q331" i="12"/>
  <c r="Q323" i="12"/>
  <c r="Q307" i="12"/>
  <c r="Q299" i="12"/>
  <c r="Q275" i="12"/>
  <c r="Q267" i="12"/>
  <c r="Q259" i="12"/>
  <c r="Q243" i="12"/>
  <c r="Q235" i="12"/>
  <c r="Q211" i="12"/>
  <c r="Q203" i="12"/>
  <c r="Q195" i="12"/>
  <c r="Q179" i="12"/>
  <c r="Q171" i="12"/>
  <c r="Q1379" i="12"/>
  <c r="Q1385" i="12"/>
  <c r="Q1369" i="12"/>
  <c r="Q1353" i="12"/>
  <c r="Q1345" i="12"/>
  <c r="Q1321" i="12"/>
  <c r="Q1305" i="12"/>
  <c r="Q1289" i="12"/>
  <c r="Q1281" i="12"/>
  <c r="Q1273" i="12"/>
  <c r="Q1265" i="12"/>
  <c r="Q1257" i="12"/>
  <c r="Q1241" i="12"/>
  <c r="Q1225" i="12"/>
  <c r="Q1217" i="12"/>
  <c r="Q1193" i="12"/>
  <c r="Q1177" i="12"/>
  <c r="Q1161" i="12"/>
  <c r="Q1153" i="12"/>
  <c r="Q1129" i="12"/>
  <c r="Q1113" i="12"/>
  <c r="Q1097" i="12"/>
  <c r="Q1089" i="12"/>
  <c r="Q1081" i="12"/>
  <c r="Q1073" i="12"/>
  <c r="Q1065" i="12"/>
  <c r="Q1049" i="12"/>
  <c r="Q1033" i="12"/>
  <c r="Q1025" i="12"/>
  <c r="Q1001" i="12"/>
  <c r="Q985" i="12"/>
  <c r="Q969" i="12"/>
  <c r="Q961" i="12"/>
  <c r="Q937" i="12"/>
  <c r="Q929" i="12"/>
  <c r="Q921" i="12"/>
  <c r="Q913" i="12"/>
  <c r="Q905" i="12"/>
  <c r="Q873" i="12"/>
  <c r="Q849" i="12"/>
  <c r="Q841" i="12"/>
  <c r="Q809" i="12"/>
  <c r="Q785" i="12"/>
  <c r="Q777" i="12"/>
  <c r="Q745" i="12"/>
  <c r="Q721" i="12"/>
  <c r="Q713" i="12"/>
  <c r="Q705" i="12"/>
  <c r="Q689" i="12"/>
  <c r="Q673" i="12"/>
  <c r="Q657" i="12"/>
  <c r="Q617" i="12"/>
  <c r="Q609" i="12"/>
  <c r="Q601" i="12"/>
  <c r="Q593" i="12"/>
  <c r="Q545" i="12"/>
  <c r="Q529" i="12"/>
  <c r="Q497" i="12"/>
  <c r="Q481" i="12"/>
  <c r="Q473" i="12"/>
  <c r="Q465" i="12"/>
  <c r="Q449" i="12"/>
  <c r="Q417" i="12"/>
  <c r="Q401" i="12"/>
  <c r="Q361" i="12"/>
  <c r="Q353" i="12"/>
  <c r="Q345" i="12"/>
  <c r="Q337" i="12"/>
  <c r="Q289" i="12"/>
  <c r="Q273" i="12"/>
  <c r="Q241" i="12"/>
  <c r="Q225" i="12"/>
  <c r="Q209" i="12"/>
  <c r="Q193" i="12"/>
  <c r="Q161" i="12"/>
  <c r="Q145" i="12"/>
  <c r="Q105" i="12"/>
  <c r="Q97" i="12"/>
  <c r="Q81" i="12"/>
  <c r="Q33" i="12"/>
  <c r="Q17" i="12"/>
  <c r="Q150" i="12"/>
  <c r="Q142" i="12"/>
  <c r="Q134" i="12"/>
  <c r="Q126" i="12"/>
  <c r="Q118" i="12"/>
  <c r="Q110" i="12"/>
  <c r="Q102" i="12"/>
  <c r="Q94" i="12"/>
  <c r="Q86" i="12"/>
  <c r="Q78" i="12"/>
  <c r="Q70" i="12"/>
  <c r="Q62" i="12"/>
  <c r="Q54" i="12"/>
  <c r="Q46" i="12"/>
  <c r="Q38" i="12"/>
  <c r="Q30" i="12"/>
  <c r="Q22" i="12"/>
  <c r="Q14" i="12"/>
  <c r="P308" i="12"/>
  <c r="Q308" i="12" s="1"/>
  <c r="P300" i="12"/>
  <c r="Q300" i="12" s="1"/>
  <c r="P292" i="12"/>
  <c r="Q292" i="12" s="1"/>
  <c r="P284" i="12"/>
  <c r="Q284" i="12" s="1"/>
  <c r="P276" i="12"/>
  <c r="Q276" i="12" s="1"/>
  <c r="P268" i="12"/>
  <c r="Q268" i="12" s="1"/>
  <c r="P260" i="12"/>
  <c r="Q260" i="12" s="1"/>
  <c r="P252" i="12"/>
  <c r="Q252" i="12" s="1"/>
  <c r="P244" i="12"/>
  <c r="Q244" i="12" s="1"/>
  <c r="P236" i="12"/>
  <c r="Q236" i="12" s="1"/>
  <c r="P228" i="12"/>
  <c r="Q228" i="12" s="1"/>
  <c r="P220" i="12"/>
  <c r="Q220" i="12" s="1"/>
  <c r="P212" i="12"/>
  <c r="Q212" i="12" s="1"/>
  <c r="P204" i="12"/>
  <c r="Q204" i="12" s="1"/>
  <c r="P196" i="12"/>
  <c r="Q196" i="12" s="1"/>
  <c r="P188" i="12"/>
  <c r="Q188" i="12" s="1"/>
  <c r="P180" i="12"/>
  <c r="Q180" i="12" s="1"/>
  <c r="P172" i="12"/>
  <c r="Q172" i="12" s="1"/>
  <c r="P164" i="12"/>
  <c r="Q164" i="12" s="1"/>
  <c r="P156" i="12"/>
  <c r="Q156" i="12" s="1"/>
  <c r="P148" i="12"/>
  <c r="Q148" i="12" s="1"/>
  <c r="P140" i="12"/>
  <c r="Q140" i="12" s="1"/>
  <c r="P132" i="12"/>
  <c r="Q132" i="12" s="1"/>
  <c r="P124" i="12"/>
  <c r="Q124" i="12" s="1"/>
  <c r="P116" i="12"/>
  <c r="Q116" i="12" s="1"/>
  <c r="P108" i="12"/>
  <c r="Q108" i="12" s="1"/>
  <c r="P100" i="12"/>
  <c r="Q100" i="12" s="1"/>
  <c r="P92" i="12"/>
  <c r="Q92" i="12" s="1"/>
  <c r="P84" i="12"/>
  <c r="Q84" i="12" s="1"/>
  <c r="P76" i="12"/>
  <c r="Q76" i="12" s="1"/>
  <c r="P68" i="12"/>
  <c r="Q68" i="12" s="1"/>
  <c r="P60" i="12"/>
  <c r="Q60" i="12" s="1"/>
  <c r="P52" i="12"/>
  <c r="Q52" i="12" s="1"/>
  <c r="P44" i="12"/>
  <c r="Q44" i="12" s="1"/>
  <c r="P36" i="12"/>
  <c r="Q36" i="12" s="1"/>
  <c r="P28" i="12"/>
  <c r="Q28" i="12" s="1"/>
  <c r="P20" i="12"/>
  <c r="Q20" i="12" s="1"/>
  <c r="P12" i="12"/>
  <c r="Q12" i="12" s="1"/>
  <c r="Q155" i="12"/>
  <c r="Q147" i="12"/>
  <c r="Q139" i="12"/>
  <c r="Q131" i="12"/>
  <c r="Q115" i="12"/>
  <c r="Q107" i="12"/>
  <c r="Q83" i="12"/>
  <c r="Q75" i="12"/>
  <c r="Q67" i="12"/>
  <c r="Q51" i="12"/>
  <c r="Q43" i="12"/>
  <c r="Q35" i="12"/>
  <c r="Q19" i="12"/>
  <c r="Q11" i="12"/>
  <c r="Q10" i="12"/>
  <c r="BA7" i="2"/>
  <c r="BD40" i="2"/>
  <c r="BD8" i="2"/>
  <c r="BD38" i="2"/>
  <c r="BD110" i="2"/>
  <c r="BD106" i="2"/>
  <c r="BD174" i="2"/>
  <c r="BD130" i="2"/>
  <c r="BD170" i="2"/>
  <c r="BD128" i="2"/>
  <c r="BD64" i="2"/>
  <c r="BD232" i="2"/>
  <c r="BD210" i="2"/>
  <c r="BD190" i="2"/>
  <c r="BD168" i="2"/>
  <c r="BD146" i="2"/>
  <c r="BD126" i="2"/>
  <c r="BD104" i="2"/>
  <c r="BD82" i="2"/>
  <c r="BD62" i="2"/>
  <c r="BD30" i="2"/>
  <c r="BD238" i="2"/>
  <c r="BD88" i="2"/>
  <c r="BD192" i="2"/>
  <c r="BD32" i="2"/>
  <c r="BD230" i="2"/>
  <c r="BD208" i="2"/>
  <c r="BD186" i="2"/>
  <c r="BD166" i="2"/>
  <c r="BD144" i="2"/>
  <c r="BD122" i="2"/>
  <c r="BD102" i="2"/>
  <c r="BD80" i="2"/>
  <c r="BD56" i="2"/>
  <c r="BD24" i="2"/>
  <c r="BD226" i="2"/>
  <c r="BD206" i="2"/>
  <c r="BD184" i="2"/>
  <c r="BD162" i="2"/>
  <c r="BD142" i="2"/>
  <c r="BD120" i="2"/>
  <c r="BD98" i="2"/>
  <c r="BD78" i="2"/>
  <c r="BD54" i="2"/>
  <c r="BD22" i="2"/>
  <c r="BD152" i="2"/>
  <c r="BD150" i="2"/>
  <c r="BD86" i="2"/>
  <c r="BD224" i="2"/>
  <c r="BD202" i="2"/>
  <c r="BD182" i="2"/>
  <c r="BD160" i="2"/>
  <c r="BD138" i="2"/>
  <c r="BD118" i="2"/>
  <c r="BD96" i="2"/>
  <c r="BD74" i="2"/>
  <c r="BD48" i="2"/>
  <c r="BD16" i="2"/>
  <c r="BD216" i="2"/>
  <c r="BD66" i="2"/>
  <c r="BD214" i="2"/>
  <c r="BD222" i="2"/>
  <c r="BD200" i="2"/>
  <c r="BD178" i="2"/>
  <c r="BD158" i="2"/>
  <c r="BD136" i="2"/>
  <c r="BD114" i="2"/>
  <c r="BD94" i="2"/>
  <c r="BD72" i="2"/>
  <c r="BD46" i="2"/>
  <c r="BD14" i="2"/>
  <c r="BD194" i="2"/>
  <c r="BD234" i="2"/>
  <c r="BD218" i="2"/>
  <c r="BD198" i="2"/>
  <c r="BD176" i="2"/>
  <c r="BD154" i="2"/>
  <c r="BD134" i="2"/>
  <c r="BD112" i="2"/>
  <c r="BD90" i="2"/>
  <c r="BD70" i="2"/>
  <c r="BD239" i="2"/>
  <c r="BD231" i="2"/>
  <c r="BD223" i="2"/>
  <c r="BD215" i="2"/>
  <c r="BD207" i="2"/>
  <c r="BD199" i="2"/>
  <c r="BD191" i="2"/>
  <c r="BD183" i="2"/>
  <c r="BD175" i="2"/>
  <c r="BD167" i="2"/>
  <c r="BD159" i="2"/>
  <c r="BD151" i="2"/>
  <c r="BD143" i="2"/>
  <c r="BD135" i="2"/>
  <c r="BD127" i="2"/>
  <c r="BD119" i="2"/>
  <c r="BD111" i="2"/>
  <c r="BD103" i="2"/>
  <c r="BD95" i="2"/>
  <c r="BD87" i="2"/>
  <c r="BD79" i="2"/>
  <c r="BD71" i="2"/>
  <c r="BD63" i="2"/>
  <c r="BD55" i="2"/>
  <c r="BD47" i="2"/>
  <c r="BD39" i="2"/>
  <c r="BD31" i="2"/>
  <c r="BD23" i="2"/>
  <c r="BD15" i="2"/>
  <c r="BD237" i="2"/>
  <c r="BD229" i="2"/>
  <c r="BD221" i="2"/>
  <c r="BD213" i="2"/>
  <c r="BD205" i="2"/>
  <c r="BD197" i="2"/>
  <c r="BD189" i="2"/>
  <c r="BD181" i="2"/>
  <c r="BD173" i="2"/>
  <c r="BD165" i="2"/>
  <c r="BD157" i="2"/>
  <c r="BD149" i="2"/>
  <c r="BD141" i="2"/>
  <c r="BD133" i="2"/>
  <c r="BD125" i="2"/>
  <c r="BD117" i="2"/>
  <c r="BD109" i="2"/>
  <c r="BD101" i="2"/>
  <c r="BD93" i="2"/>
  <c r="BD85" i="2"/>
  <c r="BD77" i="2"/>
  <c r="BD69" i="2"/>
  <c r="BD61" i="2"/>
  <c r="BD53" i="2"/>
  <c r="BD45" i="2"/>
  <c r="BD37" i="2"/>
  <c r="BD29" i="2"/>
  <c r="BD21" i="2"/>
  <c r="BD13" i="2"/>
  <c r="BD236" i="2"/>
  <c r="BD228" i="2"/>
  <c r="BD220" i="2"/>
  <c r="BD212" i="2"/>
  <c r="BD204" i="2"/>
  <c r="BD196" i="2"/>
  <c r="BD188" i="2"/>
  <c r="BD180" i="2"/>
  <c r="BD172" i="2"/>
  <c r="BD164" i="2"/>
  <c r="BD156" i="2"/>
  <c r="BD148" i="2"/>
  <c r="BD140" i="2"/>
  <c r="BD132" i="2"/>
  <c r="BD124" i="2"/>
  <c r="BD116" i="2"/>
  <c r="BD108" i="2"/>
  <c r="BD100" i="2"/>
  <c r="BD92" i="2"/>
  <c r="BD84" i="2"/>
  <c r="BD76" i="2"/>
  <c r="BD68" i="2"/>
  <c r="BD60" i="2"/>
  <c r="BD52" i="2"/>
  <c r="BD44" i="2"/>
  <c r="BD36" i="2"/>
  <c r="BD28" i="2"/>
  <c r="BD20" i="2"/>
  <c r="BD12" i="2"/>
  <c r="BD235" i="2"/>
  <c r="BD227" i="2"/>
  <c r="BD219" i="2"/>
  <c r="BD211" i="2"/>
  <c r="BD203" i="2"/>
  <c r="BD195" i="2"/>
  <c r="BD187" i="2"/>
  <c r="BD179" i="2"/>
  <c r="BD171" i="2"/>
  <c r="BD163" i="2"/>
  <c r="BD155" i="2"/>
  <c r="BD147" i="2"/>
  <c r="BD139" i="2"/>
  <c r="BD131" i="2"/>
  <c r="BD123" i="2"/>
  <c r="BD115" i="2"/>
  <c r="BD107" i="2"/>
  <c r="BD99" i="2"/>
  <c r="BD91" i="2"/>
  <c r="BD83" i="2"/>
  <c r="BD75" i="2"/>
  <c r="BD67" i="2"/>
  <c r="BD59" i="2"/>
  <c r="BD51" i="2"/>
  <c r="BD43" i="2"/>
  <c r="BD35" i="2"/>
  <c r="BD27" i="2"/>
  <c r="BD19" i="2"/>
  <c r="BD11" i="2"/>
  <c r="BD58" i="2"/>
  <c r="BD50" i="2"/>
  <c r="BD42" i="2"/>
  <c r="BD34" i="2"/>
  <c r="BD26" i="2"/>
  <c r="BD18" i="2"/>
  <c r="BD10" i="2"/>
  <c r="BD233" i="2"/>
  <c r="BD225" i="2"/>
  <c r="BD217" i="2"/>
  <c r="BD209" i="2"/>
  <c r="BD201" i="2"/>
  <c r="BD193" i="2"/>
  <c r="BD185" i="2"/>
  <c r="BD177" i="2"/>
  <c r="BD169" i="2"/>
  <c r="BD161" i="2"/>
  <c r="BD153" i="2"/>
  <c r="BD145" i="2"/>
  <c r="BD137" i="2"/>
  <c r="BD129" i="2"/>
  <c r="BD121" i="2"/>
  <c r="BD113" i="2"/>
  <c r="BD105" i="2"/>
  <c r="BD97" i="2"/>
  <c r="BD89" i="2"/>
  <c r="BD81" i="2"/>
  <c r="BD73" i="2"/>
  <c r="BD65" i="2"/>
  <c r="BD57" i="2"/>
  <c r="BD49" i="2"/>
  <c r="BD41" i="2"/>
  <c r="BD33" i="2"/>
  <c r="BD25" i="2"/>
  <c r="BD17" i="2"/>
  <c r="AT233" i="2"/>
  <c r="AT225" i="2"/>
  <c r="AT217" i="2"/>
  <c r="AT209" i="2"/>
  <c r="AT201" i="2"/>
  <c r="AT193" i="2"/>
  <c r="AT185" i="2"/>
  <c r="AT177" i="2"/>
  <c r="AT169" i="2"/>
  <c r="AT161" i="2"/>
  <c r="AT153" i="2"/>
  <c r="AT145" i="2"/>
  <c r="AT137" i="2"/>
  <c r="AT129" i="2"/>
  <c r="AT121" i="2"/>
  <c r="AT113" i="2"/>
  <c r="AT105" i="2"/>
  <c r="AT97" i="2"/>
  <c r="AT89" i="2"/>
  <c r="AT81" i="2"/>
  <c r="AT73" i="2"/>
  <c r="AT65" i="2"/>
  <c r="AT57" i="2"/>
  <c r="AT49" i="2"/>
  <c r="AT41" i="2"/>
  <c r="AT33" i="2"/>
  <c r="AT25" i="2"/>
  <c r="AT16" i="2"/>
  <c r="AT232" i="2"/>
  <c r="AT224" i="2"/>
  <c r="AT216" i="2"/>
  <c r="AT208" i="2"/>
  <c r="AT200" i="2"/>
  <c r="AT192" i="2"/>
  <c r="AT184" i="2"/>
  <c r="AT176" i="2"/>
  <c r="AT168" i="2"/>
  <c r="AT160" i="2"/>
  <c r="AT152" i="2"/>
  <c r="AT144" i="2"/>
  <c r="AT136" i="2"/>
  <c r="AT128" i="2"/>
  <c r="AT120" i="2"/>
  <c r="AT112" i="2"/>
  <c r="AT104" i="2"/>
  <c r="AT96" i="2"/>
  <c r="AT88" i="2"/>
  <c r="AT80" i="2"/>
  <c r="AT72" i="2"/>
  <c r="AT64" i="2"/>
  <c r="AT56" i="2"/>
  <c r="AT48" i="2"/>
  <c r="AT40" i="2"/>
  <c r="AT32" i="2"/>
  <c r="AT24" i="2"/>
  <c r="AT15" i="2"/>
  <c r="AT239" i="2"/>
  <c r="AT231" i="2"/>
  <c r="AT223" i="2"/>
  <c r="AT215" i="2"/>
  <c r="AT207" i="2"/>
  <c r="AT199" i="2"/>
  <c r="AT191" i="2"/>
  <c r="AT183" i="2"/>
  <c r="AT175" i="2"/>
  <c r="AT167" i="2"/>
  <c r="AT159" i="2"/>
  <c r="AT151" i="2"/>
  <c r="AT143" i="2"/>
  <c r="AT135" i="2"/>
  <c r="AT127" i="2"/>
  <c r="AT119" i="2"/>
  <c r="AT111" i="2"/>
  <c r="AT103" i="2"/>
  <c r="AT95" i="2"/>
  <c r="AT87" i="2"/>
  <c r="AT79" i="2"/>
  <c r="AT71" i="2"/>
  <c r="AT63" i="2"/>
  <c r="AT55" i="2"/>
  <c r="AT47" i="2"/>
  <c r="AT39" i="2"/>
  <c r="AT31" i="2"/>
  <c r="AT23" i="2"/>
  <c r="AT238" i="2"/>
  <c r="AT230" i="2"/>
  <c r="AT222" i="2"/>
  <c r="AT214" i="2"/>
  <c r="AT206" i="2"/>
  <c r="AT198" i="2"/>
  <c r="AT190" i="2"/>
  <c r="AT182" i="2"/>
  <c r="AT174" i="2"/>
  <c r="AT166" i="2"/>
  <c r="AT158" i="2"/>
  <c r="AT150" i="2"/>
  <c r="AT142" i="2"/>
  <c r="AT134" i="2"/>
  <c r="AT126" i="2"/>
  <c r="AT118" i="2"/>
  <c r="AT110" i="2"/>
  <c r="AT102" i="2"/>
  <c r="AT94" i="2"/>
  <c r="AT86" i="2"/>
  <c r="AT78" i="2"/>
  <c r="AT70" i="2"/>
  <c r="AT62" i="2"/>
  <c r="AT54" i="2"/>
  <c r="AT46" i="2"/>
  <c r="AT38" i="2"/>
  <c r="AT30" i="2"/>
  <c r="AT22" i="2"/>
  <c r="AT237" i="2"/>
  <c r="AT229" i="2"/>
  <c r="AT221" i="2"/>
  <c r="AT213" i="2"/>
  <c r="AT205" i="2"/>
  <c r="AT197" i="2"/>
  <c r="AT189" i="2"/>
  <c r="AT181" i="2"/>
  <c r="AT173" i="2"/>
  <c r="AT165" i="2"/>
  <c r="AT157" i="2"/>
  <c r="AT149" i="2"/>
  <c r="AT141" i="2"/>
  <c r="AT133" i="2"/>
  <c r="AT125" i="2"/>
  <c r="AT117" i="2"/>
  <c r="AT109" i="2"/>
  <c r="AT101" i="2"/>
  <c r="AT93" i="2"/>
  <c r="AT85" i="2"/>
  <c r="AT77" i="2"/>
  <c r="AT69" i="2"/>
  <c r="AT61" i="2"/>
  <c r="AT53" i="2"/>
  <c r="AT45" i="2"/>
  <c r="AT37" i="2"/>
  <c r="AT29" i="2"/>
  <c r="AT21" i="2"/>
  <c r="AT236" i="2"/>
  <c r="AT228" i="2"/>
  <c r="AT220" i="2"/>
  <c r="AT212" i="2"/>
  <c r="AT204" i="2"/>
  <c r="AT196" i="2"/>
  <c r="AT188" i="2"/>
  <c r="AT180" i="2"/>
  <c r="AT172" i="2"/>
  <c r="AT164" i="2"/>
  <c r="AT156" i="2"/>
  <c r="AT148" i="2"/>
  <c r="AT140" i="2"/>
  <c r="AT132" i="2"/>
  <c r="AT124" i="2"/>
  <c r="AT116" i="2"/>
  <c r="AT108" i="2"/>
  <c r="AT100" i="2"/>
  <c r="AT92" i="2"/>
  <c r="AT84" i="2"/>
  <c r="AT76" i="2"/>
  <c r="AT68" i="2"/>
  <c r="AT60" i="2"/>
  <c r="AT52" i="2"/>
  <c r="AT44" i="2"/>
  <c r="AT36" i="2"/>
  <c r="AT28" i="2"/>
  <c r="AT20" i="2"/>
  <c r="AT235" i="2"/>
  <c r="AT227" i="2"/>
  <c r="AT219" i="2"/>
  <c r="AT211" i="2"/>
  <c r="AT203" i="2"/>
  <c r="AT195" i="2"/>
  <c r="AT187" i="2"/>
  <c r="AT179" i="2"/>
  <c r="AT171" i="2"/>
  <c r="AT163" i="2"/>
  <c r="AT155" i="2"/>
  <c r="AT147" i="2"/>
  <c r="AT139" i="2"/>
  <c r="AT131" i="2"/>
  <c r="AT123" i="2"/>
  <c r="AT115" i="2"/>
  <c r="AT107" i="2"/>
  <c r="AT99" i="2"/>
  <c r="AT91" i="2"/>
  <c r="AT83" i="2"/>
  <c r="AT75" i="2"/>
  <c r="AT67" i="2"/>
  <c r="AT59" i="2"/>
  <c r="AT51" i="2"/>
  <c r="AT43" i="2"/>
  <c r="AT35" i="2"/>
  <c r="AT27" i="2"/>
  <c r="AT10" i="2"/>
  <c r="AT17" i="2"/>
  <c r="AI7" i="2"/>
  <c r="Q505" i="12" l="1"/>
  <c r="Q889" i="12"/>
  <c r="Q953" i="12"/>
  <c r="Q1017" i="12"/>
  <c r="Q1145" i="12"/>
  <c r="Q1209" i="12"/>
  <c r="Q1337" i="12"/>
  <c r="Q666" i="12"/>
  <c r="Q706" i="12"/>
  <c r="Q898" i="12"/>
  <c r="Q786" i="12"/>
  <c r="Q850" i="12"/>
  <c r="Q697" i="12"/>
  <c r="Q897" i="12"/>
  <c r="Q1208" i="12"/>
  <c r="Q890" i="12"/>
  <c r="Q49" i="12"/>
  <c r="Q177" i="12"/>
  <c r="Q433" i="12"/>
  <c r="Q753" i="12"/>
  <c r="Q825" i="12"/>
  <c r="Q952" i="12"/>
  <c r="Q34" i="12"/>
  <c r="Q98" i="12"/>
  <c r="Q162" i="12"/>
  <c r="Q226" i="12"/>
  <c r="Q290" i="12"/>
  <c r="Q354" i="12"/>
  <c r="Q418" i="12"/>
  <c r="Q1178" i="12"/>
  <c r="Q833" i="12"/>
  <c r="Q888" i="12"/>
  <c r="Q1144" i="12"/>
  <c r="Q490" i="12"/>
  <c r="Q1058" i="12"/>
  <c r="Q1314" i="12"/>
  <c r="Q1002" i="12"/>
  <c r="Q1130" i="12"/>
  <c r="Q1258" i="12"/>
  <c r="Q1386" i="12"/>
  <c r="Q665" i="12"/>
  <c r="Q761" i="12"/>
  <c r="Q1336" i="12"/>
  <c r="Q946" i="12"/>
  <c r="Q537" i="12"/>
  <c r="Q769" i="12"/>
  <c r="Q514" i="12"/>
  <c r="Q642" i="12"/>
  <c r="Q746" i="12"/>
  <c r="Q874" i="12"/>
  <c r="Q754" i="12"/>
  <c r="Q113" i="12"/>
  <c r="Q369" i="12"/>
  <c r="Q1009" i="12"/>
  <c r="Q1377" i="12"/>
  <c r="Q48" i="12"/>
  <c r="Q586" i="12"/>
  <c r="Q810" i="12"/>
  <c r="Q938" i="12"/>
  <c r="Q41" i="12"/>
  <c r="Q129" i="12"/>
  <c r="Q297" i="12"/>
  <c r="Q385" i="12"/>
  <c r="Q625" i="12"/>
  <c r="Q881" i="12"/>
  <c r="Q945" i="12"/>
  <c r="Q1313" i="12"/>
  <c r="Q818" i="12"/>
  <c r="Q305" i="12"/>
  <c r="Q553" i="12"/>
  <c r="Q641" i="12"/>
  <c r="Q1249" i="12"/>
  <c r="Q26" i="12"/>
  <c r="Q90" i="12"/>
  <c r="Q154" i="12"/>
  <c r="Q218" i="12"/>
  <c r="Q282" i="12"/>
  <c r="Q346" i="12"/>
  <c r="Q410" i="12"/>
  <c r="Q698" i="12"/>
  <c r="Q29" i="12"/>
  <c r="Q65" i="12"/>
  <c r="Q233" i="12"/>
  <c r="Q321" i="12"/>
  <c r="Q489" i="12"/>
  <c r="Q561" i="12"/>
  <c r="Q817" i="12"/>
  <c r="Q1329" i="12"/>
  <c r="Q176" i="12"/>
  <c r="Q432" i="12"/>
  <c r="Q752" i="12"/>
  <c r="Q482" i="12"/>
  <c r="Q970" i="12"/>
  <c r="Q1162" i="12"/>
  <c r="Q577" i="12"/>
  <c r="Q169" i="12"/>
  <c r="Q257" i="12"/>
  <c r="Q425" i="12"/>
  <c r="Q1057" i="12"/>
  <c r="Q1201" i="12"/>
  <c r="Q626" i="12"/>
  <c r="Q722" i="12"/>
  <c r="Q1042" i="12"/>
  <c r="Q1298" i="12"/>
  <c r="Q1121" i="12"/>
  <c r="Q513" i="12"/>
  <c r="Q993" i="12"/>
  <c r="Q1137" i="12"/>
  <c r="Q858" i="12"/>
  <c r="Q922" i="12"/>
  <c r="Q1114" i="12"/>
  <c r="Q1242" i="12"/>
  <c r="Q1370" i="12"/>
  <c r="Q441" i="12"/>
  <c r="Q971" i="12"/>
  <c r="Q802" i="12"/>
  <c r="Q1050" i="12"/>
  <c r="Q1306" i="12"/>
  <c r="Q377" i="12"/>
  <c r="Q730" i="12"/>
  <c r="Q522" i="12"/>
  <c r="Q650" i="12"/>
  <c r="Q1186" i="12"/>
  <c r="Q313" i="12"/>
  <c r="Q249" i="12"/>
  <c r="Q185" i="12"/>
  <c r="Q121" i="12"/>
  <c r="Q633" i="12"/>
  <c r="Q857" i="12"/>
  <c r="Q682" i="12"/>
  <c r="Q1234" i="12"/>
  <c r="Q57" i="12"/>
  <c r="Q569" i="12"/>
  <c r="Q793" i="12"/>
  <c r="Q562" i="12"/>
  <c r="Q914" i="12"/>
  <c r="Q978" i="12"/>
  <c r="Q202" i="12"/>
  <c r="Q1362" i="12"/>
  <c r="Q73" i="12"/>
  <c r="Q137" i="12"/>
  <c r="Q265" i="12"/>
  <c r="Q329" i="12"/>
  <c r="Q393" i="12"/>
  <c r="Q457" i="12"/>
  <c r="Q521" i="12"/>
  <c r="Q585" i="12"/>
  <c r="Q649" i="12"/>
  <c r="Q1041" i="12"/>
  <c r="Q1105" i="12"/>
  <c r="Q1169" i="12"/>
  <c r="Q1297" i="12"/>
  <c r="Q737" i="12"/>
  <c r="Q801" i="12"/>
  <c r="Q865" i="12"/>
  <c r="Q277" i="12"/>
  <c r="Q285" i="12"/>
  <c r="Q69" i="12"/>
  <c r="Q301" i="12"/>
  <c r="Q93" i="12"/>
  <c r="Q101" i="12"/>
  <c r="Q341" i="12"/>
  <c r="Q149" i="12"/>
  <c r="Q349" i="12"/>
  <c r="Q165" i="12"/>
  <c r="Q365" i="12"/>
  <c r="Q213" i="12"/>
  <c r="Q229" i="12"/>
  <c r="Q13" i="12"/>
  <c r="Q21" i="12"/>
  <c r="Q85" i="12"/>
  <c r="Q157" i="12"/>
  <c r="Q221" i="12"/>
  <c r="Q293" i="12"/>
  <c r="Q357" i="12"/>
  <c r="Q37" i="12"/>
  <c r="Q109" i="12"/>
  <c r="Q173" i="12"/>
  <c r="Q245" i="12"/>
  <c r="Q309" i="12"/>
  <c r="Q373" i="12"/>
  <c r="Q45" i="12"/>
  <c r="Q117" i="12"/>
  <c r="Q181" i="12"/>
  <c r="Q253" i="12"/>
  <c r="Q317" i="12"/>
  <c r="Q381" i="12"/>
  <c r="Q53" i="12"/>
  <c r="Q125" i="12"/>
  <c r="Q189" i="12"/>
  <c r="Q261" i="12"/>
  <c r="Q325" i="12"/>
  <c r="Q61" i="12"/>
  <c r="Q133" i="12"/>
  <c r="Q197" i="12"/>
  <c r="Q269" i="12"/>
  <c r="Q333" i="12"/>
  <c r="Q141" i="12"/>
  <c r="Q205" i="12"/>
  <c r="Q77" i="12"/>
  <c r="Q237" i="12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Z8" i="2" l="1"/>
  <c r="Z9" i="2"/>
  <c r="Z10" i="2"/>
  <c r="Z11" i="2"/>
  <c r="Z12" i="2"/>
  <c r="Z13" i="2"/>
  <c r="Z14" i="2"/>
  <c r="AA14" i="2" s="1"/>
  <c r="Z15" i="2"/>
  <c r="Z16" i="2"/>
  <c r="Z17" i="2"/>
  <c r="Z18" i="2"/>
  <c r="Z19" i="2"/>
  <c r="Z20" i="2"/>
  <c r="Z21" i="2"/>
  <c r="Z22" i="2"/>
  <c r="AA22" i="2" s="1"/>
  <c r="Z23" i="2"/>
  <c r="Z24" i="2"/>
  <c r="Z25" i="2"/>
  <c r="Z26" i="2"/>
  <c r="Z27" i="2"/>
  <c r="Z28" i="2"/>
  <c r="Z29" i="2"/>
  <c r="Z30" i="2"/>
  <c r="AA30" i="2" s="1"/>
  <c r="Z31" i="2"/>
  <c r="Z32" i="2"/>
  <c r="Z33" i="2"/>
  <c r="Z34" i="2"/>
  <c r="Z35" i="2"/>
  <c r="Z36" i="2"/>
  <c r="Z37" i="2"/>
  <c r="Z38" i="2"/>
  <c r="AA38" i="2" s="1"/>
  <c r="Z39" i="2"/>
  <c r="Z40" i="2"/>
  <c r="Z41" i="2"/>
  <c r="Z42" i="2"/>
  <c r="Z43" i="2"/>
  <c r="Z44" i="2"/>
  <c r="Z45" i="2"/>
  <c r="Z46" i="2"/>
  <c r="AA46" i="2" s="1"/>
  <c r="Z47" i="2"/>
  <c r="Z48" i="2"/>
  <c r="Z49" i="2"/>
  <c r="Z50" i="2"/>
  <c r="Z51" i="2"/>
  <c r="Z52" i="2"/>
  <c r="Z53" i="2"/>
  <c r="Z54" i="2"/>
  <c r="AA54" i="2" s="1"/>
  <c r="Z55" i="2"/>
  <c r="Z56" i="2"/>
  <c r="Z57" i="2"/>
  <c r="Z58" i="2"/>
  <c r="Z59" i="2"/>
  <c r="Z60" i="2"/>
  <c r="Z61" i="2"/>
  <c r="Z62" i="2"/>
  <c r="AA62" i="2" s="1"/>
  <c r="Z63" i="2"/>
  <c r="Z64" i="2"/>
  <c r="Z65" i="2"/>
  <c r="Z66" i="2"/>
  <c r="Z67" i="2"/>
  <c r="Z68" i="2"/>
  <c r="Z69" i="2"/>
  <c r="Z70" i="2"/>
  <c r="AA70" i="2" s="1"/>
  <c r="Z71" i="2"/>
  <c r="Z72" i="2"/>
  <c r="Z73" i="2"/>
  <c r="Z74" i="2"/>
  <c r="Z75" i="2"/>
  <c r="Z76" i="2"/>
  <c r="Z77" i="2"/>
  <c r="Z78" i="2"/>
  <c r="AA78" i="2" s="1"/>
  <c r="Z79" i="2"/>
  <c r="Z80" i="2"/>
  <c r="Z81" i="2"/>
  <c r="Z82" i="2"/>
  <c r="Z83" i="2"/>
  <c r="Z84" i="2"/>
  <c r="Z85" i="2"/>
  <c r="Z86" i="2"/>
  <c r="AA86" i="2" s="1"/>
  <c r="Z87" i="2"/>
  <c r="Z88" i="2"/>
  <c r="Z89" i="2"/>
  <c r="Z90" i="2"/>
  <c r="Z91" i="2"/>
  <c r="Z92" i="2"/>
  <c r="Z93" i="2"/>
  <c r="Z94" i="2"/>
  <c r="AA94" i="2" s="1"/>
  <c r="Z95" i="2"/>
  <c r="Z96" i="2"/>
  <c r="Z97" i="2"/>
  <c r="Z98" i="2"/>
  <c r="Z99" i="2"/>
  <c r="Z100" i="2"/>
  <c r="Z101" i="2"/>
  <c r="Z102" i="2"/>
  <c r="AA102" i="2" s="1"/>
  <c r="Z103" i="2"/>
  <c r="Z104" i="2"/>
  <c r="Z105" i="2"/>
  <c r="Z106" i="2"/>
  <c r="Z107" i="2"/>
  <c r="Z108" i="2"/>
  <c r="Z109" i="2"/>
  <c r="Z110" i="2"/>
  <c r="AA110" i="2" s="1"/>
  <c r="Z111" i="2"/>
  <c r="Z112" i="2"/>
  <c r="Z113" i="2"/>
  <c r="Z114" i="2"/>
  <c r="Z115" i="2"/>
  <c r="Z116" i="2"/>
  <c r="Z117" i="2"/>
  <c r="Z118" i="2"/>
  <c r="AA118" i="2" s="1"/>
  <c r="Z119" i="2"/>
  <c r="Z120" i="2"/>
  <c r="Z121" i="2"/>
  <c r="Z122" i="2"/>
  <c r="Z123" i="2"/>
  <c r="Z124" i="2"/>
  <c r="Z125" i="2"/>
  <c r="Z126" i="2"/>
  <c r="AA126" i="2" s="1"/>
  <c r="Z127" i="2"/>
  <c r="Z128" i="2"/>
  <c r="Z129" i="2"/>
  <c r="Z130" i="2"/>
  <c r="Z131" i="2"/>
  <c r="Z132" i="2"/>
  <c r="Z133" i="2"/>
  <c r="Z134" i="2"/>
  <c r="AA134" i="2" s="1"/>
  <c r="Z135" i="2"/>
  <c r="Z136" i="2"/>
  <c r="Z137" i="2"/>
  <c r="Z138" i="2"/>
  <c r="Z139" i="2"/>
  <c r="Z140" i="2"/>
  <c r="Z141" i="2"/>
  <c r="Z142" i="2"/>
  <c r="AA142" i="2" s="1"/>
  <c r="Z143" i="2"/>
  <c r="Z144" i="2"/>
  <c r="Z145" i="2"/>
  <c r="Z146" i="2"/>
  <c r="Z147" i="2"/>
  <c r="Z148" i="2"/>
  <c r="Z149" i="2"/>
  <c r="Z150" i="2"/>
  <c r="AA150" i="2" s="1"/>
  <c r="Z151" i="2"/>
  <c r="Z152" i="2"/>
  <c r="Z153" i="2"/>
  <c r="Z154" i="2"/>
  <c r="Z155" i="2"/>
  <c r="Z156" i="2"/>
  <c r="Z157" i="2"/>
  <c r="Z158" i="2"/>
  <c r="AA158" i="2" s="1"/>
  <c r="Z159" i="2"/>
  <c r="Z160" i="2"/>
  <c r="Z161" i="2"/>
  <c r="Z162" i="2"/>
  <c r="Z163" i="2"/>
  <c r="Z164" i="2"/>
  <c r="Z165" i="2"/>
  <c r="Z166" i="2"/>
  <c r="AA166" i="2" s="1"/>
  <c r="Z167" i="2"/>
  <c r="Z168" i="2"/>
  <c r="Z169" i="2"/>
  <c r="Z170" i="2"/>
  <c r="Z171" i="2"/>
  <c r="Z172" i="2"/>
  <c r="Z173" i="2"/>
  <c r="Z174" i="2"/>
  <c r="AA174" i="2" s="1"/>
  <c r="Z175" i="2"/>
  <c r="Z176" i="2"/>
  <c r="Z177" i="2"/>
  <c r="Z178" i="2"/>
  <c r="Z179" i="2"/>
  <c r="Z180" i="2"/>
  <c r="Z181" i="2"/>
  <c r="Z182" i="2"/>
  <c r="AA182" i="2" s="1"/>
  <c r="Z183" i="2"/>
  <c r="Z184" i="2"/>
  <c r="Z185" i="2"/>
  <c r="Z186" i="2"/>
  <c r="Z187" i="2"/>
  <c r="Z188" i="2"/>
  <c r="Z189" i="2"/>
  <c r="AA8" i="2"/>
  <c r="AA10" i="2"/>
  <c r="AA11" i="2"/>
  <c r="AA12" i="2"/>
  <c r="AA13" i="2"/>
  <c r="AA15" i="2"/>
  <c r="AA16" i="2"/>
  <c r="AA17" i="2"/>
  <c r="AA18" i="2"/>
  <c r="AA19" i="2"/>
  <c r="AA20" i="2"/>
  <c r="AA21" i="2"/>
  <c r="AA23" i="2"/>
  <c r="AA24" i="2"/>
  <c r="AA25" i="2"/>
  <c r="AA26" i="2"/>
  <c r="AA27" i="2"/>
  <c r="AA28" i="2"/>
  <c r="AA29" i="2"/>
  <c r="AA31" i="2"/>
  <c r="AA32" i="2"/>
  <c r="AA33" i="2"/>
  <c r="AA34" i="2"/>
  <c r="AA35" i="2"/>
  <c r="AA36" i="2"/>
  <c r="AA37" i="2"/>
  <c r="AA39" i="2"/>
  <c r="AA40" i="2"/>
  <c r="AA41" i="2"/>
  <c r="AA42" i="2"/>
  <c r="AA43" i="2"/>
  <c r="AA44" i="2"/>
  <c r="AA45" i="2"/>
  <c r="AA47" i="2"/>
  <c r="AA48" i="2"/>
  <c r="AA49" i="2"/>
  <c r="AA50" i="2"/>
  <c r="AA51" i="2"/>
  <c r="AA52" i="2"/>
  <c r="AA53" i="2"/>
  <c r="AA55" i="2"/>
  <c r="AA56" i="2"/>
  <c r="AA57" i="2"/>
  <c r="AA58" i="2"/>
  <c r="AA59" i="2"/>
  <c r="AA60" i="2"/>
  <c r="AA61" i="2"/>
  <c r="AA63" i="2"/>
  <c r="AA64" i="2"/>
  <c r="AA65" i="2"/>
  <c r="AA66" i="2"/>
  <c r="AA67" i="2"/>
  <c r="AA68" i="2"/>
  <c r="AA69" i="2"/>
  <c r="AA71" i="2"/>
  <c r="AA72" i="2"/>
  <c r="AA73" i="2"/>
  <c r="AA74" i="2"/>
  <c r="AA75" i="2"/>
  <c r="AA76" i="2"/>
  <c r="AA77" i="2"/>
  <c r="AA79" i="2"/>
  <c r="AA80" i="2"/>
  <c r="AA81" i="2"/>
  <c r="AA82" i="2"/>
  <c r="AA83" i="2"/>
  <c r="AA84" i="2"/>
  <c r="AA85" i="2"/>
  <c r="AA87" i="2"/>
  <c r="AA88" i="2"/>
  <c r="AA89" i="2"/>
  <c r="AA90" i="2"/>
  <c r="AA91" i="2"/>
  <c r="AA92" i="2"/>
  <c r="AA93" i="2"/>
  <c r="AA95" i="2"/>
  <c r="AA96" i="2"/>
  <c r="AA97" i="2"/>
  <c r="AA98" i="2"/>
  <c r="AA99" i="2"/>
  <c r="AA100" i="2"/>
  <c r="AA101" i="2"/>
  <c r="AA103" i="2"/>
  <c r="AA104" i="2"/>
  <c r="AA105" i="2"/>
  <c r="AA106" i="2"/>
  <c r="AA107" i="2"/>
  <c r="AA108" i="2"/>
  <c r="AA109" i="2"/>
  <c r="AA111" i="2"/>
  <c r="AA112" i="2"/>
  <c r="AA113" i="2"/>
  <c r="AA114" i="2"/>
  <c r="AA115" i="2"/>
  <c r="AA116" i="2"/>
  <c r="AA117" i="2"/>
  <c r="AA119" i="2"/>
  <c r="AA120" i="2"/>
  <c r="AA121" i="2"/>
  <c r="AA122" i="2"/>
  <c r="AA123" i="2"/>
  <c r="AA124" i="2"/>
  <c r="AA125" i="2"/>
  <c r="AA127" i="2"/>
  <c r="AA128" i="2"/>
  <c r="AA129" i="2"/>
  <c r="AA130" i="2"/>
  <c r="AA131" i="2"/>
  <c r="AA132" i="2"/>
  <c r="AA133" i="2"/>
  <c r="AA135" i="2"/>
  <c r="AA136" i="2"/>
  <c r="AA137" i="2"/>
  <c r="AA138" i="2"/>
  <c r="AA139" i="2"/>
  <c r="AA140" i="2"/>
  <c r="AA141" i="2"/>
  <c r="AA143" i="2"/>
  <c r="AA144" i="2"/>
  <c r="AA145" i="2"/>
  <c r="AA146" i="2"/>
  <c r="AA147" i="2"/>
  <c r="AA148" i="2"/>
  <c r="AA149" i="2"/>
  <c r="AA151" i="2"/>
  <c r="AA152" i="2"/>
  <c r="AA153" i="2"/>
  <c r="AA154" i="2"/>
  <c r="AA155" i="2"/>
  <c r="AA156" i="2"/>
  <c r="AA157" i="2"/>
  <c r="AA159" i="2"/>
  <c r="AA160" i="2"/>
  <c r="AA161" i="2"/>
  <c r="AA162" i="2"/>
  <c r="AA163" i="2"/>
  <c r="AA164" i="2"/>
  <c r="AA165" i="2"/>
  <c r="AA167" i="2"/>
  <c r="AA168" i="2"/>
  <c r="AA169" i="2"/>
  <c r="AA170" i="2"/>
  <c r="AA171" i="2"/>
  <c r="AA172" i="2"/>
  <c r="AA173" i="2"/>
  <c r="AA175" i="2"/>
  <c r="AA176" i="2"/>
  <c r="AA177" i="2"/>
  <c r="AA178" i="2"/>
  <c r="AA179" i="2"/>
  <c r="AA180" i="2"/>
  <c r="AA181" i="2"/>
  <c r="AA183" i="2"/>
  <c r="AA184" i="2"/>
  <c r="AA185" i="2"/>
  <c r="AA186" i="2"/>
  <c r="AA187" i="2"/>
  <c r="AA188" i="2"/>
  <c r="AA189" i="2"/>
  <c r="Q8" i="2"/>
  <c r="Q9" i="2"/>
  <c r="Q10" i="2"/>
  <c r="R163" i="2" s="1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7" i="2"/>
  <c r="R9" i="2" s="1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7" i="2"/>
  <c r="BX228" i="2"/>
  <c r="CA227" i="2"/>
  <c r="BX226" i="2"/>
  <c r="CA225" i="2"/>
  <c r="BX225" i="2"/>
  <c r="BX223" i="2"/>
  <c r="BX222" i="2"/>
  <c r="BX220" i="2"/>
  <c r="CA219" i="2"/>
  <c r="BX218" i="2"/>
  <c r="BX217" i="2"/>
  <c r="CA214" i="2"/>
  <c r="BX214" i="2"/>
  <c r="CA212" i="2"/>
  <c r="BX212" i="2"/>
  <c r="BX211" i="2"/>
  <c r="BX210" i="2"/>
  <c r="CA208" i="2"/>
  <c r="BX208" i="2"/>
  <c r="BX207" i="2"/>
  <c r="CA206" i="2"/>
  <c r="BX204" i="2"/>
  <c r="BX203" i="2"/>
  <c r="CA202" i="2"/>
  <c r="BX201" i="2"/>
  <c r="BX200" i="2"/>
  <c r="BX195" i="2"/>
  <c r="BX194" i="2"/>
  <c r="BX192" i="2"/>
  <c r="CA191" i="2"/>
  <c r="CA190" i="2"/>
  <c r="BX188" i="2"/>
  <c r="CA182" i="2"/>
  <c r="BX180" i="2"/>
  <c r="BX179" i="2"/>
  <c r="CA178" i="2"/>
  <c r="CA177" i="2"/>
  <c r="BX177" i="2"/>
  <c r="CA176" i="2"/>
  <c r="CA174" i="2"/>
  <c r="BX173" i="2"/>
  <c r="CA170" i="2"/>
  <c r="BX169" i="2"/>
  <c r="BX167" i="2"/>
  <c r="BX165" i="2"/>
  <c r="BX163" i="2"/>
  <c r="BX160" i="2"/>
  <c r="CA159" i="2"/>
  <c r="BX158" i="2"/>
  <c r="BX157" i="2"/>
  <c r="BX156" i="2"/>
  <c r="BX155" i="2"/>
  <c r="BX154" i="2"/>
  <c r="BX152" i="2"/>
  <c r="BX151" i="2"/>
  <c r="BX148" i="2"/>
  <c r="CA146" i="2"/>
  <c r="BX145" i="2"/>
  <c r="CA144" i="2"/>
  <c r="BX144" i="2"/>
  <c r="CA142" i="2"/>
  <c r="BX141" i="2"/>
  <c r="CA140" i="2"/>
  <c r="BX139" i="2"/>
  <c r="BX138" i="2"/>
  <c r="CA135" i="2"/>
  <c r="BX134" i="2"/>
  <c r="CA133" i="2"/>
  <c r="BX131" i="2"/>
  <c r="CA127" i="2"/>
  <c r="BX127" i="2"/>
  <c r="BX126" i="2"/>
  <c r="CA125" i="2"/>
  <c r="BX123" i="2"/>
  <c r="CA122" i="2"/>
  <c r="CA121" i="2"/>
  <c r="BX118" i="2"/>
  <c r="BX117" i="2"/>
  <c r="BX115" i="2"/>
  <c r="CA113" i="2"/>
  <c r="BX112" i="2"/>
  <c r="BX111" i="2"/>
  <c r="BX110" i="2"/>
  <c r="CA109" i="2"/>
  <c r="BX108" i="2"/>
  <c r="BX106" i="2"/>
  <c r="BX105" i="2"/>
  <c r="BX103" i="2"/>
  <c r="CA102" i="2"/>
  <c r="BX102" i="2"/>
  <c r="BX100" i="2"/>
  <c r="BX96" i="2"/>
  <c r="BX95" i="2"/>
  <c r="BX93" i="2"/>
  <c r="BX92" i="2"/>
  <c r="BX91" i="2"/>
  <c r="BX90" i="2"/>
  <c r="BX87" i="2"/>
  <c r="BX85" i="2"/>
  <c r="BX84" i="2"/>
  <c r="BX82" i="2"/>
  <c r="BX79" i="2"/>
  <c r="CA78" i="2"/>
  <c r="CA77" i="2"/>
  <c r="BX72" i="2"/>
  <c r="BX70" i="2"/>
  <c r="CA69" i="2"/>
  <c r="CA67" i="2"/>
  <c r="BX66" i="2"/>
  <c r="BX65" i="2"/>
  <c r="CA63" i="2"/>
  <c r="BX63" i="2"/>
  <c r="BX62" i="2"/>
  <c r="BX61" i="2"/>
  <c r="BX59" i="2"/>
  <c r="BX58" i="2"/>
  <c r="CA57" i="2"/>
  <c r="BX57" i="2"/>
  <c r="BX55" i="2"/>
  <c r="BX54" i="2"/>
  <c r="BX53" i="2"/>
  <c r="BX50" i="2"/>
  <c r="CA47" i="2"/>
  <c r="BX47" i="2"/>
  <c r="BX41" i="2"/>
  <c r="CA40" i="2"/>
  <c r="BX38" i="2"/>
  <c r="BX36" i="2"/>
  <c r="CA35" i="2"/>
  <c r="BX33" i="2"/>
  <c r="CA32" i="2"/>
  <c r="CA31" i="2"/>
  <c r="BX30" i="2"/>
  <c r="CA27" i="2"/>
  <c r="BX25" i="2"/>
  <c r="CA23" i="2"/>
  <c r="BX23" i="2"/>
  <c r="BX22" i="2"/>
  <c r="CA19" i="2"/>
  <c r="BX16" i="2"/>
  <c r="BX15" i="2"/>
  <c r="BX14" i="2"/>
  <c r="BJ157" i="2"/>
  <c r="BM156" i="2"/>
  <c r="BJ155" i="2"/>
  <c r="BJ154" i="2"/>
  <c r="BJ153" i="2"/>
  <c r="BJ151" i="2"/>
  <c r="BJ150" i="2"/>
  <c r="BM149" i="2"/>
  <c r="BJ148" i="2"/>
  <c r="BJ147" i="2"/>
  <c r="BJ146" i="2"/>
  <c r="BJ145" i="2"/>
  <c r="BJ143" i="2"/>
  <c r="BJ142" i="2"/>
  <c r="BM142" i="2"/>
  <c r="BJ141" i="2"/>
  <c r="BM140" i="2"/>
  <c r="BJ139" i="2"/>
  <c r="BJ138" i="2"/>
  <c r="BJ137" i="2"/>
  <c r="BJ135" i="2"/>
  <c r="BJ134" i="2"/>
  <c r="BM132" i="2"/>
  <c r="BJ131" i="2"/>
  <c r="BM130" i="2"/>
  <c r="BM129" i="2"/>
  <c r="BJ127" i="2"/>
  <c r="BM127" i="2"/>
  <c r="BJ126" i="2"/>
  <c r="BM124" i="2"/>
  <c r="BJ122" i="2"/>
  <c r="BJ119" i="2"/>
  <c r="BM118" i="2"/>
  <c r="BJ117" i="2"/>
  <c r="BJ116" i="2"/>
  <c r="BJ115" i="2"/>
  <c r="BM114" i="2"/>
  <c r="BJ112" i="2"/>
  <c r="BJ110" i="2"/>
  <c r="BJ108" i="2"/>
  <c r="BJ106" i="2"/>
  <c r="BM104" i="2"/>
  <c r="BJ103" i="2"/>
  <c r="BM101" i="2"/>
  <c r="BJ100" i="2"/>
  <c r="BM98" i="2"/>
  <c r="BJ97" i="2"/>
  <c r="BM95" i="2"/>
  <c r="BJ94" i="2"/>
  <c r="BM93" i="2"/>
  <c r="BM92" i="2"/>
  <c r="BJ91" i="2"/>
  <c r="BM89" i="2"/>
  <c r="BJ88" i="2"/>
  <c r="BJ86" i="2"/>
  <c r="BM85" i="2"/>
  <c r="BJ83" i="2"/>
  <c r="BJ81" i="2"/>
  <c r="BM80" i="2"/>
  <c r="BJ80" i="2"/>
  <c r="BJ76" i="2"/>
  <c r="BM76" i="2"/>
  <c r="BJ74" i="2"/>
  <c r="BM73" i="2"/>
  <c r="BJ71" i="2"/>
  <c r="BJ69" i="2"/>
  <c r="BJ67" i="2"/>
  <c r="BJ66" i="2"/>
  <c r="BJ65" i="2"/>
  <c r="BJ62" i="2"/>
  <c r="BJ61" i="2"/>
  <c r="BJ60" i="2"/>
  <c r="BJ58" i="2"/>
  <c r="BJ57" i="2"/>
  <c r="BJ56" i="2"/>
  <c r="BJ55" i="2"/>
  <c r="BM54" i="2"/>
  <c r="BJ54" i="2"/>
  <c r="BJ53" i="2"/>
  <c r="BJ51" i="2"/>
  <c r="BJ49" i="2"/>
  <c r="BJ46" i="2"/>
  <c r="BJ44" i="2"/>
  <c r="BJ43" i="2"/>
  <c r="BJ41" i="2"/>
  <c r="BJ40" i="2"/>
  <c r="BM37" i="2"/>
  <c r="BM36" i="2"/>
  <c r="BJ35" i="2"/>
  <c r="BM34" i="2"/>
  <c r="BJ33" i="2"/>
  <c r="BJ31" i="2"/>
  <c r="BJ30" i="2"/>
  <c r="BM26" i="2"/>
  <c r="BM25" i="2"/>
  <c r="BJ25" i="2"/>
  <c r="BJ24" i="2"/>
  <c r="BM23" i="2"/>
  <c r="BM21" i="2"/>
  <c r="BM20" i="2"/>
  <c r="BJ19" i="2"/>
  <c r="BJ17" i="2"/>
  <c r="BM16" i="2"/>
  <c r="BM15" i="2"/>
  <c r="BJ14" i="2"/>
  <c r="BM13" i="2"/>
  <c r="BM12" i="2"/>
  <c r="BJ9" i="2"/>
  <c r="AV237" i="2"/>
  <c r="AV235" i="2"/>
  <c r="AV234" i="2"/>
  <c r="AV232" i="2"/>
  <c r="AY231" i="2"/>
  <c r="AV224" i="2"/>
  <c r="AY223" i="2"/>
  <c r="AV221" i="2"/>
  <c r="AV219" i="2"/>
  <c r="AV218" i="2"/>
  <c r="AV216" i="2"/>
  <c r="AY215" i="2"/>
  <c r="AV214" i="2"/>
  <c r="AV213" i="2"/>
  <c r="AV212" i="2"/>
  <c r="AV209" i="2"/>
  <c r="AV208" i="2"/>
  <c r="AV206" i="2"/>
  <c r="AV205" i="2"/>
  <c r="AV204" i="2"/>
  <c r="AY203" i="2"/>
  <c r="AV202" i="2"/>
  <c r="AV201" i="2"/>
  <c r="AY200" i="2"/>
  <c r="AV199" i="2"/>
  <c r="AV198" i="2"/>
  <c r="AY197" i="2"/>
  <c r="AY196" i="2"/>
  <c r="AV196" i="2"/>
  <c r="AV195" i="2"/>
  <c r="AV193" i="2"/>
  <c r="AV191" i="2"/>
  <c r="AV190" i="2"/>
  <c r="AY189" i="2"/>
  <c r="AY187" i="2"/>
  <c r="AV186" i="2"/>
  <c r="AV185" i="2"/>
  <c r="AY184" i="2"/>
  <c r="AV182" i="2"/>
  <c r="AV181" i="2"/>
  <c r="AV179" i="2"/>
  <c r="AY178" i="2"/>
  <c r="AV174" i="2"/>
  <c r="AY173" i="2"/>
  <c r="AV171" i="2"/>
  <c r="AY170" i="2"/>
  <c r="AY168" i="2"/>
  <c r="AV166" i="2"/>
  <c r="AV165" i="2"/>
  <c r="AV164" i="2"/>
  <c r="AY162" i="2"/>
  <c r="AV161" i="2"/>
  <c r="AV160" i="2"/>
  <c r="AV158" i="2"/>
  <c r="AV152" i="2"/>
  <c r="AV146" i="2"/>
  <c r="AV145" i="2"/>
  <c r="AV144" i="2"/>
  <c r="AY143" i="2"/>
  <c r="AV143" i="2"/>
  <c r="AY142" i="2"/>
  <c r="AV141" i="2"/>
  <c r="AY139" i="2"/>
  <c r="AV137" i="2"/>
  <c r="AV136" i="2"/>
  <c r="AY135" i="2"/>
  <c r="AV134" i="2"/>
  <c r="AV133" i="2"/>
  <c r="AV131" i="2"/>
  <c r="AV130" i="2"/>
  <c r="AV128" i="2"/>
  <c r="AY127" i="2"/>
  <c r="AV125" i="2"/>
  <c r="AV119" i="2"/>
  <c r="AY117" i="2"/>
  <c r="AV117" i="2"/>
  <c r="AY116" i="2"/>
  <c r="AY114" i="2"/>
  <c r="AV104" i="2"/>
  <c r="AV103" i="2"/>
  <c r="AY100" i="2"/>
  <c r="AV99" i="2"/>
  <c r="AY98" i="2"/>
  <c r="AV97" i="2"/>
  <c r="AV94" i="2"/>
  <c r="AV92" i="2"/>
  <c r="AV91" i="2"/>
  <c r="AY89" i="2"/>
  <c r="AV88" i="2"/>
  <c r="AV87" i="2"/>
  <c r="AV86" i="2"/>
  <c r="AV85" i="2"/>
  <c r="AV83" i="2"/>
  <c r="AV80" i="2"/>
  <c r="AY79" i="2"/>
  <c r="AV78" i="2"/>
  <c r="AY75" i="2"/>
  <c r="AY74" i="2"/>
  <c r="AY72" i="2"/>
  <c r="AV71" i="2"/>
  <c r="AY68" i="2"/>
  <c r="AY67" i="2"/>
  <c r="AV65" i="2"/>
  <c r="AY63" i="2"/>
  <c r="AV60" i="2"/>
  <c r="AV59" i="2"/>
  <c r="AY57" i="2"/>
  <c r="AV57" i="2"/>
  <c r="AY56" i="2"/>
  <c r="AV53" i="2"/>
  <c r="AV47" i="2"/>
  <c r="AV46" i="2"/>
  <c r="AY44" i="2"/>
  <c r="AV43" i="2"/>
  <c r="AV42" i="2"/>
  <c r="AY41" i="2"/>
  <c r="AY40" i="2"/>
  <c r="AV39" i="2"/>
  <c r="AY37" i="2"/>
  <c r="AY36" i="2"/>
  <c r="AV35" i="2"/>
  <c r="AV34" i="2"/>
  <c r="AY32" i="2"/>
  <c r="AV31" i="2"/>
  <c r="AV27" i="2"/>
  <c r="AV22" i="2"/>
  <c r="AY20" i="2"/>
  <c r="AV20" i="2"/>
  <c r="AY19" i="2"/>
  <c r="AV18" i="2"/>
  <c r="AV15" i="2"/>
  <c r="AV14" i="2"/>
  <c r="AY13" i="2"/>
  <c r="AY12" i="2"/>
  <c r="AY11" i="2"/>
  <c r="AV10" i="2"/>
  <c r="AY9" i="2"/>
  <c r="AH165" i="2"/>
  <c r="AK164" i="2"/>
  <c r="AK163" i="2"/>
  <c r="AH163" i="2"/>
  <c r="AK161" i="2"/>
  <c r="AK160" i="2"/>
  <c r="AH154" i="2"/>
  <c r="AK154" i="2"/>
  <c r="AH153" i="2"/>
  <c r="AK151" i="2"/>
  <c r="AH150" i="2"/>
  <c r="AK149" i="2"/>
  <c r="AH148" i="2"/>
  <c r="AH145" i="2"/>
  <c r="AK144" i="2"/>
  <c r="AK142" i="2"/>
  <c r="AK141" i="2"/>
  <c r="AK140" i="2"/>
  <c r="AH138" i="2"/>
  <c r="AH137" i="2"/>
  <c r="AK135" i="2"/>
  <c r="AH134" i="2"/>
  <c r="AK132" i="2"/>
  <c r="AK131" i="2"/>
  <c r="AH130" i="2"/>
  <c r="AH128" i="2"/>
  <c r="AK127" i="2"/>
  <c r="AH126" i="2"/>
  <c r="AH124" i="2"/>
  <c r="AK123" i="2"/>
  <c r="AH121" i="2"/>
  <c r="AK118" i="2"/>
  <c r="AH118" i="2"/>
  <c r="AH117" i="2"/>
  <c r="AK113" i="2"/>
  <c r="AK112" i="2"/>
  <c r="AH111" i="2"/>
  <c r="AK109" i="2"/>
  <c r="AH108" i="2"/>
  <c r="AH107" i="2"/>
  <c r="AK106" i="2"/>
  <c r="AK105" i="2"/>
  <c r="AK102" i="2"/>
  <c r="AK100" i="2"/>
  <c r="AK99" i="2"/>
  <c r="AH99" i="2"/>
  <c r="AK98" i="2"/>
  <c r="AK97" i="2"/>
  <c r="AK95" i="2"/>
  <c r="AK94" i="2"/>
  <c r="AK92" i="2"/>
  <c r="AK91" i="2"/>
  <c r="AK90" i="2"/>
  <c r="AK89" i="2"/>
  <c r="AH88" i="2"/>
  <c r="AH86" i="2"/>
  <c r="AK85" i="2"/>
  <c r="AH84" i="2"/>
  <c r="AH82" i="2"/>
  <c r="AK82" i="2"/>
  <c r="AH79" i="2"/>
  <c r="AH78" i="2"/>
  <c r="AK77" i="2"/>
  <c r="AK76" i="2"/>
  <c r="AH75" i="2"/>
  <c r="AK73" i="2"/>
  <c r="AH72" i="2"/>
  <c r="AH71" i="2"/>
  <c r="AK70" i="2"/>
  <c r="AK69" i="2"/>
  <c r="AH68" i="2"/>
  <c r="AH65" i="2"/>
  <c r="AH62" i="2"/>
  <c r="AH60" i="2"/>
  <c r="AH57" i="2"/>
  <c r="AH54" i="2"/>
  <c r="AH52" i="2"/>
  <c r="AH49" i="2"/>
  <c r="AH43" i="2"/>
  <c r="AH42" i="2"/>
  <c r="AH40" i="2"/>
  <c r="AH38" i="2"/>
  <c r="AK36" i="2"/>
  <c r="AH35" i="2"/>
  <c r="AH34" i="2"/>
  <c r="AK33" i="2"/>
  <c r="AH32" i="2"/>
  <c r="AH30" i="2"/>
  <c r="AK29" i="2"/>
  <c r="AH28" i="2"/>
  <c r="AH26" i="2"/>
  <c r="AH24" i="2"/>
  <c r="AH22" i="2"/>
  <c r="AK20" i="2"/>
  <c r="AK19" i="2"/>
  <c r="AH18" i="2"/>
  <c r="AH16" i="2"/>
  <c r="AH14" i="2"/>
  <c r="AH12" i="2"/>
  <c r="AH11" i="2"/>
  <c r="AH10" i="2"/>
  <c r="AF7" i="2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5" i="8"/>
  <c r="AH6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5" i="8"/>
  <c r="J3" i="5"/>
  <c r="Q3" i="6"/>
  <c r="AH76" i="2" l="1"/>
  <c r="AH113" i="2"/>
  <c r="AH135" i="2"/>
  <c r="BJ129" i="2"/>
  <c r="CA154" i="2"/>
  <c r="CA163" i="2"/>
  <c r="AK60" i="2"/>
  <c r="AK64" i="2"/>
  <c r="AH161" i="2"/>
  <c r="AY94" i="2"/>
  <c r="BM62" i="2"/>
  <c r="BM66" i="2"/>
  <c r="BM137" i="2"/>
  <c r="BJ140" i="2"/>
  <c r="CA138" i="2"/>
  <c r="AK14" i="2"/>
  <c r="AK148" i="2"/>
  <c r="BM55" i="2"/>
  <c r="BM157" i="2"/>
  <c r="AK68" i="2"/>
  <c r="AV79" i="2"/>
  <c r="AY146" i="2"/>
  <c r="AY227" i="2"/>
  <c r="BJ20" i="2"/>
  <c r="BM35" i="2"/>
  <c r="BJ114" i="2"/>
  <c r="BM117" i="2"/>
  <c r="CA89" i="2"/>
  <c r="BX109" i="2"/>
  <c r="CA151" i="2"/>
  <c r="CA218" i="2"/>
  <c r="CA222" i="2"/>
  <c r="R185" i="2"/>
  <c r="R145" i="2"/>
  <c r="BM134" i="2"/>
  <c r="CA61" i="2"/>
  <c r="R162" i="2"/>
  <c r="R120" i="2"/>
  <c r="AH89" i="2"/>
  <c r="AY206" i="2"/>
  <c r="AY235" i="2"/>
  <c r="BM69" i="2"/>
  <c r="BM94" i="2"/>
  <c r="BX40" i="2"/>
  <c r="CA65" i="2"/>
  <c r="R15" i="2"/>
  <c r="R94" i="2"/>
  <c r="AH29" i="2"/>
  <c r="AK32" i="2"/>
  <c r="AK138" i="2"/>
  <c r="AY221" i="2"/>
  <c r="AY232" i="2"/>
  <c r="BM115" i="2"/>
  <c r="CA90" i="2"/>
  <c r="R73" i="2"/>
  <c r="CA30" i="2"/>
  <c r="CA141" i="2"/>
  <c r="R47" i="2"/>
  <c r="AK7" i="2"/>
  <c r="AL7" i="2" s="1"/>
  <c r="AK22" i="2"/>
  <c r="AH90" i="2"/>
  <c r="AH102" i="2"/>
  <c r="AK117" i="2"/>
  <c r="AY65" i="2"/>
  <c r="AY166" i="2"/>
  <c r="BM119" i="2"/>
  <c r="BM139" i="2"/>
  <c r="BM154" i="2"/>
  <c r="CA169" i="2"/>
  <c r="CA217" i="2"/>
  <c r="R8" i="2"/>
  <c r="R17" i="2"/>
  <c r="AY182" i="2"/>
  <c r="AY193" i="2"/>
  <c r="R186" i="2"/>
  <c r="AK40" i="2"/>
  <c r="AK48" i="2"/>
  <c r="AK143" i="2"/>
  <c r="AH164" i="2"/>
  <c r="BM63" i="2"/>
  <c r="CA43" i="2"/>
  <c r="BX43" i="2"/>
  <c r="BX125" i="2"/>
  <c r="R139" i="2"/>
  <c r="R119" i="2"/>
  <c r="R93" i="2"/>
  <c r="R66" i="2"/>
  <c r="R46" i="2"/>
  <c r="R16" i="2"/>
  <c r="AY80" i="2"/>
  <c r="AV122" i="2"/>
  <c r="AY122" i="2"/>
  <c r="AV226" i="2"/>
  <c r="AY226" i="2"/>
  <c r="BM51" i="2"/>
  <c r="BM57" i="2"/>
  <c r="BM64" i="2"/>
  <c r="BJ64" i="2"/>
  <c r="R179" i="2"/>
  <c r="R161" i="2"/>
  <c r="R138" i="2"/>
  <c r="R112" i="2"/>
  <c r="R91" i="2"/>
  <c r="R65" i="2"/>
  <c r="R39" i="2"/>
  <c r="AK52" i="2"/>
  <c r="AH69" i="2"/>
  <c r="AK150" i="2"/>
  <c r="AV8" i="2"/>
  <c r="AV11" i="2"/>
  <c r="AV32" i="2"/>
  <c r="AY212" i="2"/>
  <c r="BJ92" i="2"/>
  <c r="BJ113" i="2"/>
  <c r="BM113" i="2"/>
  <c r="CA22" i="2"/>
  <c r="CA175" i="2"/>
  <c r="BX175" i="2"/>
  <c r="R18" i="2"/>
  <c r="R30" i="2"/>
  <c r="R40" i="2"/>
  <c r="R49" i="2"/>
  <c r="R58" i="2"/>
  <c r="R67" i="2"/>
  <c r="R77" i="2"/>
  <c r="R86" i="2"/>
  <c r="R95" i="2"/>
  <c r="R104" i="2"/>
  <c r="R113" i="2"/>
  <c r="R122" i="2"/>
  <c r="R131" i="2"/>
  <c r="R140" i="2"/>
  <c r="R148" i="2"/>
  <c r="R156" i="2"/>
  <c r="R164" i="2"/>
  <c r="R172" i="2"/>
  <c r="R180" i="2"/>
  <c r="R188" i="2"/>
  <c r="R22" i="2"/>
  <c r="R32" i="2"/>
  <c r="R42" i="2"/>
  <c r="R51" i="2"/>
  <c r="R61" i="2"/>
  <c r="R70" i="2"/>
  <c r="R79" i="2"/>
  <c r="R88" i="2"/>
  <c r="R97" i="2"/>
  <c r="R106" i="2"/>
  <c r="R115" i="2"/>
  <c r="R125" i="2"/>
  <c r="R134" i="2"/>
  <c r="R142" i="2"/>
  <c r="R150" i="2"/>
  <c r="R158" i="2"/>
  <c r="R166" i="2"/>
  <c r="R174" i="2"/>
  <c r="R182" i="2"/>
  <c r="R178" i="2"/>
  <c r="R155" i="2"/>
  <c r="R137" i="2"/>
  <c r="R111" i="2"/>
  <c r="R85" i="2"/>
  <c r="R64" i="2"/>
  <c r="R38" i="2"/>
  <c r="AV229" i="2"/>
  <c r="AY229" i="2"/>
  <c r="AK24" i="2"/>
  <c r="AK34" i="2"/>
  <c r="AK56" i="2"/>
  <c r="AH123" i="2"/>
  <c r="AY39" i="2"/>
  <c r="AV187" i="2"/>
  <c r="AY201" i="2"/>
  <c r="BM41" i="2"/>
  <c r="BX69" i="2"/>
  <c r="CA156" i="2"/>
  <c r="R177" i="2"/>
  <c r="R154" i="2"/>
  <c r="R130" i="2"/>
  <c r="R110" i="2"/>
  <c r="R83" i="2"/>
  <c r="R57" i="2"/>
  <c r="R37" i="2"/>
  <c r="AK10" i="2"/>
  <c r="AK28" i="2"/>
  <c r="AH141" i="2"/>
  <c r="AV19" i="2"/>
  <c r="AY47" i="2"/>
  <c r="AV111" i="2"/>
  <c r="AY111" i="2"/>
  <c r="AY158" i="2"/>
  <c r="AY169" i="2"/>
  <c r="AY198" i="2"/>
  <c r="BJ38" i="2"/>
  <c r="BM38" i="2"/>
  <c r="BJ89" i="2"/>
  <c r="BM151" i="2"/>
  <c r="BX8" i="2"/>
  <c r="CA8" i="2"/>
  <c r="CA15" i="2"/>
  <c r="CA72" i="2"/>
  <c r="R171" i="2"/>
  <c r="R153" i="2"/>
  <c r="R129" i="2"/>
  <c r="R103" i="2"/>
  <c r="R82" i="2"/>
  <c r="R56" i="2"/>
  <c r="R29" i="2"/>
  <c r="AK12" i="2"/>
  <c r="BM30" i="2"/>
  <c r="BJ78" i="2"/>
  <c r="BM78" i="2"/>
  <c r="CA145" i="2"/>
  <c r="R170" i="2"/>
  <c r="R147" i="2"/>
  <c r="R128" i="2"/>
  <c r="R102" i="2"/>
  <c r="R75" i="2"/>
  <c r="R55" i="2"/>
  <c r="R26" i="2"/>
  <c r="AV108" i="2"/>
  <c r="AY108" i="2"/>
  <c r="BJ27" i="2"/>
  <c r="BM27" i="2"/>
  <c r="BX46" i="2"/>
  <c r="CA46" i="2"/>
  <c r="R13" i="2"/>
  <c r="R187" i="2"/>
  <c r="R169" i="2"/>
  <c r="R146" i="2"/>
  <c r="R121" i="2"/>
  <c r="R101" i="2"/>
  <c r="R74" i="2"/>
  <c r="R48" i="2"/>
  <c r="R25" i="2"/>
  <c r="AY59" i="2"/>
  <c r="AY181" i="2"/>
  <c r="AY191" i="2"/>
  <c r="AY209" i="2"/>
  <c r="AY219" i="2"/>
  <c r="BM152" i="2"/>
  <c r="BM155" i="2"/>
  <c r="CA59" i="2"/>
  <c r="CA110" i="2"/>
  <c r="CA139" i="2"/>
  <c r="CA160" i="2"/>
  <c r="CA168" i="2"/>
  <c r="CA192" i="2"/>
  <c r="CA210" i="2"/>
  <c r="CA223" i="2"/>
  <c r="R184" i="2"/>
  <c r="R176" i="2"/>
  <c r="R168" i="2"/>
  <c r="R160" i="2"/>
  <c r="R152" i="2"/>
  <c r="R144" i="2"/>
  <c r="R136" i="2"/>
  <c r="R127" i="2"/>
  <c r="R118" i="2"/>
  <c r="R109" i="2"/>
  <c r="R99" i="2"/>
  <c r="R90" i="2"/>
  <c r="R81" i="2"/>
  <c r="R72" i="2"/>
  <c r="R63" i="2"/>
  <c r="R54" i="2"/>
  <c r="R45" i="2"/>
  <c r="R34" i="2"/>
  <c r="R24" i="2"/>
  <c r="R14" i="2"/>
  <c r="AY85" i="2"/>
  <c r="AY174" i="2"/>
  <c r="AY202" i="2"/>
  <c r="AY213" i="2"/>
  <c r="AY216" i="2"/>
  <c r="BM31" i="2"/>
  <c r="BM61" i="2"/>
  <c r="CA82" i="2"/>
  <c r="CA157" i="2"/>
  <c r="CA220" i="2"/>
  <c r="R183" i="2"/>
  <c r="R175" i="2"/>
  <c r="R167" i="2"/>
  <c r="R159" i="2"/>
  <c r="R151" i="2"/>
  <c r="R143" i="2"/>
  <c r="R135" i="2"/>
  <c r="R126" i="2"/>
  <c r="R117" i="2"/>
  <c r="R107" i="2"/>
  <c r="R98" i="2"/>
  <c r="R89" i="2"/>
  <c r="R80" i="2"/>
  <c r="R71" i="2"/>
  <c r="R62" i="2"/>
  <c r="R53" i="2"/>
  <c r="R43" i="2"/>
  <c r="R33" i="2"/>
  <c r="R23" i="2"/>
  <c r="AY88" i="2"/>
  <c r="AY119" i="2"/>
  <c r="AY144" i="2"/>
  <c r="AY152" i="2"/>
  <c r="BX182" i="2"/>
  <c r="R11" i="2"/>
  <c r="R19" i="2"/>
  <c r="R27" i="2"/>
  <c r="R35" i="2"/>
  <c r="R12" i="2"/>
  <c r="R20" i="2"/>
  <c r="R28" i="2"/>
  <c r="R36" i="2"/>
  <c r="R44" i="2"/>
  <c r="R52" i="2"/>
  <c r="R60" i="2"/>
  <c r="R68" i="2"/>
  <c r="R76" i="2"/>
  <c r="R84" i="2"/>
  <c r="R92" i="2"/>
  <c r="R100" i="2"/>
  <c r="R108" i="2"/>
  <c r="R116" i="2"/>
  <c r="R124" i="2"/>
  <c r="R132" i="2"/>
  <c r="R10" i="2"/>
  <c r="R189" i="2"/>
  <c r="R181" i="2"/>
  <c r="R173" i="2"/>
  <c r="R165" i="2"/>
  <c r="R157" i="2"/>
  <c r="R149" i="2"/>
  <c r="R141" i="2"/>
  <c r="R133" i="2"/>
  <c r="R123" i="2"/>
  <c r="R114" i="2"/>
  <c r="R105" i="2"/>
  <c r="R96" i="2"/>
  <c r="R87" i="2"/>
  <c r="R78" i="2"/>
  <c r="R69" i="2"/>
  <c r="R59" i="2"/>
  <c r="R50" i="2"/>
  <c r="R41" i="2"/>
  <c r="R31" i="2"/>
  <c r="R21" i="2"/>
  <c r="AY86" i="2"/>
  <c r="AY165" i="2"/>
  <c r="AY186" i="2"/>
  <c r="AY224" i="2"/>
  <c r="AY238" i="2"/>
  <c r="BM19" i="2"/>
  <c r="BM43" i="2"/>
  <c r="BM46" i="2"/>
  <c r="BM91" i="2"/>
  <c r="CA41" i="2"/>
  <c r="CA95" i="2"/>
  <c r="CA179" i="2"/>
  <c r="AK17" i="2"/>
  <c r="AH19" i="2"/>
  <c r="AK26" i="2"/>
  <c r="AK30" i="2"/>
  <c r="AK35" i="2"/>
  <c r="AK38" i="2"/>
  <c r="AH70" i="2"/>
  <c r="AK72" i="2"/>
  <c r="AK79" i="2"/>
  <c r="AH105" i="2"/>
  <c r="AH109" i="2"/>
  <c r="AK121" i="2"/>
  <c r="AH131" i="2"/>
  <c r="AY25" i="2"/>
  <c r="AH21" i="2"/>
  <c r="AH45" i="2"/>
  <c r="AH50" i="2"/>
  <c r="AH58" i="2"/>
  <c r="AH66" i="2"/>
  <c r="AH77" i="2"/>
  <c r="AH85" i="2"/>
  <c r="AH92" i="2"/>
  <c r="AH95" i="2"/>
  <c r="AH98" i="2"/>
  <c r="AK107" i="2"/>
  <c r="AH127" i="2"/>
  <c r="AH144" i="2"/>
  <c r="AH149" i="2"/>
  <c r="AH151" i="2"/>
  <c r="AK153" i="2"/>
  <c r="AH160" i="2"/>
  <c r="AV38" i="2"/>
  <c r="AY38" i="2"/>
  <c r="AK11" i="2"/>
  <c r="AH17" i="2"/>
  <c r="AK21" i="2"/>
  <c r="AH27" i="2"/>
  <c r="AK42" i="2"/>
  <c r="AK45" i="2"/>
  <c r="AH48" i="2"/>
  <c r="AH53" i="2"/>
  <c r="AH56" i="2"/>
  <c r="AH61" i="2"/>
  <c r="AH64" i="2"/>
  <c r="AH116" i="2"/>
  <c r="AH120" i="2"/>
  <c r="AK137" i="2"/>
  <c r="AH139" i="2"/>
  <c r="AH157" i="2"/>
  <c r="AV26" i="2"/>
  <c r="AV45" i="2"/>
  <c r="AV16" i="2"/>
  <c r="AV29" i="2"/>
  <c r="AH20" i="2"/>
  <c r="AK25" i="2"/>
  <c r="AK27" i="2"/>
  <c r="AH37" i="2"/>
  <c r="AH46" i="2"/>
  <c r="AH73" i="2"/>
  <c r="AK116" i="2"/>
  <c r="AK120" i="2"/>
  <c r="AH132" i="2"/>
  <c r="AH142" i="2"/>
  <c r="AK166" i="2"/>
  <c r="AV23" i="2"/>
  <c r="AY23" i="2"/>
  <c r="AK37" i="2"/>
  <c r="AK46" i="2"/>
  <c r="AK78" i="2"/>
  <c r="AK86" i="2"/>
  <c r="AK88" i="2"/>
  <c r="AK108" i="2"/>
  <c r="AV30" i="2"/>
  <c r="AK41" i="2"/>
  <c r="AV48" i="2"/>
  <c r="AV63" i="2"/>
  <c r="AV72" i="2"/>
  <c r="AV77" i="2"/>
  <c r="AY125" i="2"/>
  <c r="AV140" i="2"/>
  <c r="AV173" i="2"/>
  <c r="AV200" i="2"/>
  <c r="BJ11" i="2"/>
  <c r="BM11" i="2"/>
  <c r="BJ50" i="2"/>
  <c r="AY26" i="2"/>
  <c r="AV28" i="2"/>
  <c r="AV44" i="2"/>
  <c r="AY46" i="2"/>
  <c r="AY77" i="2"/>
  <c r="AV89" i="2"/>
  <c r="AV101" i="2"/>
  <c r="AY103" i="2"/>
  <c r="AV106" i="2"/>
  <c r="AV109" i="2"/>
  <c r="AV112" i="2"/>
  <c r="AV115" i="2"/>
  <c r="AV120" i="2"/>
  <c r="AV123" i="2"/>
  <c r="AY128" i="2"/>
  <c r="AY131" i="2"/>
  <c r="AY140" i="2"/>
  <c r="AY145" i="2"/>
  <c r="AV157" i="2"/>
  <c r="AV176" i="2"/>
  <c r="AV188" i="2"/>
  <c r="AY205" i="2"/>
  <c r="AV239" i="2"/>
  <c r="BJ8" i="2"/>
  <c r="BM8" i="2"/>
  <c r="BM14" i="2"/>
  <c r="BJ77" i="2"/>
  <c r="BM77" i="2"/>
  <c r="AY17" i="2"/>
  <c r="AV24" i="2"/>
  <c r="AY31" i="2"/>
  <c r="AV36" i="2"/>
  <c r="AV41" i="2"/>
  <c r="AY43" i="2"/>
  <c r="AV68" i="2"/>
  <c r="AV75" i="2"/>
  <c r="AY87" i="2"/>
  <c r="AY106" i="2"/>
  <c r="AY109" i="2"/>
  <c r="AY120" i="2"/>
  <c r="AY123" i="2"/>
  <c r="AV126" i="2"/>
  <c r="AV142" i="2"/>
  <c r="AY157" i="2"/>
  <c r="AY160" i="2"/>
  <c r="AV168" i="2"/>
  <c r="AY190" i="2"/>
  <c r="AV197" i="2"/>
  <c r="AV203" i="2"/>
  <c r="AV210" i="2"/>
  <c r="AY218" i="2"/>
  <c r="AY234" i="2"/>
  <c r="BJ12" i="2"/>
  <c r="BJ47" i="2"/>
  <c r="BM47" i="2"/>
  <c r="AV12" i="2"/>
  <c r="AY28" i="2"/>
  <c r="AY52" i="2"/>
  <c r="AY61" i="2"/>
  <c r="AY113" i="2"/>
  <c r="AY164" i="2"/>
  <c r="AY176" i="2"/>
  <c r="AY188" i="2"/>
  <c r="AY195" i="2"/>
  <c r="AY237" i="2"/>
  <c r="BJ28" i="2"/>
  <c r="BM28" i="2"/>
  <c r="BJ68" i="2"/>
  <c r="BM68" i="2"/>
  <c r="BJ22" i="2"/>
  <c r="BM22" i="2"/>
  <c r="AV55" i="2"/>
  <c r="AY78" i="2"/>
  <c r="AV155" i="2"/>
  <c r="AV177" i="2"/>
  <c r="AV189" i="2"/>
  <c r="AY194" i="2"/>
  <c r="AY207" i="2"/>
  <c r="BM45" i="2"/>
  <c r="BM79" i="2"/>
  <c r="BJ79" i="2"/>
  <c r="AY15" i="2"/>
  <c r="AY21" i="2"/>
  <c r="AY27" i="2"/>
  <c r="AV40" i="2"/>
  <c r="AY55" i="2"/>
  <c r="AY60" i="2"/>
  <c r="AV67" i="2"/>
  <c r="AY71" i="2"/>
  <c r="AV74" i="2"/>
  <c r="AY83" i="2"/>
  <c r="AY97" i="2"/>
  <c r="AV100" i="2"/>
  <c r="AY105" i="2"/>
  <c r="AV114" i="2"/>
  <c r="AY130" i="2"/>
  <c r="AY133" i="2"/>
  <c r="AY136" i="2"/>
  <c r="AY141" i="2"/>
  <c r="AY155" i="2"/>
  <c r="AV169" i="2"/>
  <c r="AY177" i="2"/>
  <c r="AV194" i="2"/>
  <c r="AY199" i="2"/>
  <c r="AV207" i="2"/>
  <c r="AV222" i="2"/>
  <c r="AV227" i="2"/>
  <c r="AV230" i="2"/>
  <c r="AV238" i="2"/>
  <c r="BJ16" i="2"/>
  <c r="BJ23" i="2"/>
  <c r="BJ36" i="2"/>
  <c r="BJ39" i="2"/>
  <c r="BM39" i="2"/>
  <c r="BJ63" i="2"/>
  <c r="BM9" i="2"/>
  <c r="BM17" i="2"/>
  <c r="BM50" i="2"/>
  <c r="BJ98" i="2"/>
  <c r="BJ101" i="2"/>
  <c r="BJ104" i="2"/>
  <c r="BJ118" i="2"/>
  <c r="CA49" i="2"/>
  <c r="BX49" i="2"/>
  <c r="CA132" i="2"/>
  <c r="BX132" i="2"/>
  <c r="CA197" i="2"/>
  <c r="BX197" i="2"/>
  <c r="BM10" i="2"/>
  <c r="BJ15" i="2"/>
  <c r="BM18" i="2"/>
  <c r="BM29" i="2"/>
  <c r="BM40" i="2"/>
  <c r="BJ73" i="2"/>
  <c r="BM83" i="2"/>
  <c r="BM88" i="2"/>
  <c r="BM96" i="2"/>
  <c r="BJ107" i="2"/>
  <c r="BJ109" i="2"/>
  <c r="BM112" i="2"/>
  <c r="BM121" i="2"/>
  <c r="BJ144" i="2"/>
  <c r="BM146" i="2"/>
  <c r="BM150" i="2"/>
  <c r="BJ152" i="2"/>
  <c r="BX20" i="2"/>
  <c r="CA53" i="2"/>
  <c r="CA86" i="2"/>
  <c r="BX86" i="2"/>
  <c r="BX94" i="2"/>
  <c r="BM32" i="2"/>
  <c r="BM48" i="2"/>
  <c r="BM60" i="2"/>
  <c r="BM84" i="2"/>
  <c r="BM147" i="2"/>
  <c r="CA11" i="2"/>
  <c r="BX11" i="2"/>
  <c r="BX119" i="2"/>
  <c r="BX171" i="2"/>
  <c r="CA171" i="2"/>
  <c r="BM24" i="2"/>
  <c r="BJ32" i="2"/>
  <c r="BM125" i="2"/>
  <c r="BM153" i="2"/>
  <c r="BM72" i="2"/>
  <c r="BX44" i="2"/>
  <c r="BX76" i="2"/>
  <c r="CA51" i="2"/>
  <c r="BX51" i="2"/>
  <c r="BM33" i="2"/>
  <c r="BM42" i="2"/>
  <c r="BM44" i="2"/>
  <c r="BM49" i="2"/>
  <c r="BM56" i="2"/>
  <c r="BM58" i="2"/>
  <c r="BM67" i="2"/>
  <c r="BM70" i="2"/>
  <c r="BM75" i="2"/>
  <c r="BJ85" i="2"/>
  <c r="BJ95" i="2"/>
  <c r="BM97" i="2"/>
  <c r="BM100" i="2"/>
  <c r="BM103" i="2"/>
  <c r="BM108" i="2"/>
  <c r="BM116" i="2"/>
  <c r="BM128" i="2"/>
  <c r="BJ130" i="2"/>
  <c r="BM145" i="2"/>
  <c r="BJ156" i="2"/>
  <c r="BX9" i="2"/>
  <c r="CA9" i="2"/>
  <c r="CA55" i="2"/>
  <c r="CA70" i="2"/>
  <c r="BX88" i="2"/>
  <c r="BM106" i="2"/>
  <c r="BM126" i="2"/>
  <c r="BM143" i="2"/>
  <c r="CA39" i="2"/>
  <c r="BX39" i="2"/>
  <c r="CA114" i="2"/>
  <c r="BX114" i="2"/>
  <c r="CA189" i="2"/>
  <c r="BX189" i="2"/>
  <c r="BX67" i="2"/>
  <c r="BX77" i="2"/>
  <c r="CA85" i="2"/>
  <c r="CA87" i="2"/>
  <c r="CA105" i="2"/>
  <c r="CA115" i="2"/>
  <c r="CA123" i="2"/>
  <c r="BX133" i="2"/>
  <c r="BX135" i="2"/>
  <c r="BX140" i="2"/>
  <c r="CA198" i="2"/>
  <c r="CA207" i="2"/>
  <c r="CA215" i="2"/>
  <c r="BX12" i="2"/>
  <c r="BX28" i="2"/>
  <c r="BX31" i="2"/>
  <c r="CA38" i="2"/>
  <c r="CA50" i="2"/>
  <c r="CA93" i="2"/>
  <c r="CA118" i="2"/>
  <c r="BX121" i="2"/>
  <c r="BX129" i="2"/>
  <c r="CA131" i="2"/>
  <c r="BX142" i="2"/>
  <c r="BX146" i="2"/>
  <c r="CA150" i="2"/>
  <c r="CA153" i="2"/>
  <c r="CA158" i="2"/>
  <c r="BX166" i="2"/>
  <c r="BX168" i="2"/>
  <c r="CA173" i="2"/>
  <c r="CA180" i="2"/>
  <c r="BX186" i="2"/>
  <c r="CA84" i="2"/>
  <c r="CA96" i="2"/>
  <c r="CA111" i="2"/>
  <c r="CA129" i="2"/>
  <c r="CA166" i="2"/>
  <c r="CA186" i="2"/>
  <c r="CA228" i="2"/>
  <c r="CA143" i="2"/>
  <c r="CA147" i="2"/>
  <c r="BX174" i="2"/>
  <c r="BX176" i="2"/>
  <c r="CA194" i="2"/>
  <c r="CA200" i="2"/>
  <c r="CA203" i="2"/>
  <c r="CA211" i="2"/>
  <c r="CA24" i="2"/>
  <c r="BX27" i="2"/>
  <c r="BX32" i="2"/>
  <c r="BX35" i="2"/>
  <c r="CA68" i="2"/>
  <c r="CA92" i="2"/>
  <c r="BX99" i="2"/>
  <c r="CA14" i="2"/>
  <c r="CA16" i="2"/>
  <c r="BX19" i="2"/>
  <c r="BX24" i="2"/>
  <c r="BX97" i="2"/>
  <c r="CA99" i="2"/>
  <c r="CA10" i="2"/>
  <c r="CA152" i="2"/>
  <c r="CA155" i="2"/>
  <c r="CA162" i="2"/>
  <c r="CA167" i="2"/>
  <c r="BX190" i="2"/>
  <c r="CA195" i="2"/>
  <c r="BX198" i="2"/>
  <c r="CA201" i="2"/>
  <c r="CA204" i="2"/>
  <c r="BX215" i="2"/>
  <c r="CA226" i="2"/>
  <c r="CA37" i="2"/>
  <c r="BX37" i="2"/>
  <c r="CA128" i="2"/>
  <c r="BX128" i="2"/>
  <c r="CA13" i="2"/>
  <c r="BX13" i="2"/>
  <c r="BX74" i="2"/>
  <c r="CA74" i="2"/>
  <c r="CA18" i="2"/>
  <c r="BX18" i="2"/>
  <c r="CA21" i="2"/>
  <c r="BX21" i="2"/>
  <c r="CA48" i="2"/>
  <c r="BX48" i="2"/>
  <c r="CA56" i="2"/>
  <c r="BX56" i="2"/>
  <c r="CA64" i="2"/>
  <c r="BX64" i="2"/>
  <c r="CA124" i="2"/>
  <c r="BX124" i="2"/>
  <c r="BV7" i="2"/>
  <c r="BX75" i="2"/>
  <c r="CA75" i="2"/>
  <c r="BX10" i="2"/>
  <c r="CA45" i="2"/>
  <c r="BX45" i="2"/>
  <c r="BX80" i="2"/>
  <c r="CA80" i="2"/>
  <c r="CA107" i="2"/>
  <c r="BX107" i="2"/>
  <c r="BX120" i="2"/>
  <c r="CA120" i="2"/>
  <c r="BX17" i="2"/>
  <c r="CA17" i="2"/>
  <c r="CA29" i="2"/>
  <c r="BX29" i="2"/>
  <c r="CA52" i="2"/>
  <c r="BX52" i="2"/>
  <c r="CA60" i="2"/>
  <c r="BX60" i="2"/>
  <c r="BX136" i="2"/>
  <c r="CA136" i="2"/>
  <c r="CA71" i="2"/>
  <c r="BX71" i="2"/>
  <c r="BX78" i="2"/>
  <c r="BX116" i="2"/>
  <c r="CA116" i="2"/>
  <c r="CA25" i="2"/>
  <c r="BX26" i="2"/>
  <c r="CA33" i="2"/>
  <c r="BX34" i="2"/>
  <c r="BX42" i="2"/>
  <c r="CA54" i="2"/>
  <c r="CA58" i="2"/>
  <c r="CA62" i="2"/>
  <c r="CA66" i="2"/>
  <c r="BX68" i="2"/>
  <c r="CA164" i="2"/>
  <c r="BX164" i="2"/>
  <c r="CA12" i="2"/>
  <c r="CA20" i="2"/>
  <c r="CA28" i="2"/>
  <c r="CA36" i="2"/>
  <c r="CA44" i="2"/>
  <c r="CA81" i="2"/>
  <c r="BX81" i="2"/>
  <c r="BX137" i="2"/>
  <c r="CA149" i="2"/>
  <c r="BX149" i="2"/>
  <c r="CA187" i="2"/>
  <c r="BX187" i="2"/>
  <c r="CA26" i="2"/>
  <c r="CA34" i="2"/>
  <c r="CA42" i="2"/>
  <c r="CA73" i="2"/>
  <c r="CA137" i="2"/>
  <c r="BX73" i="2"/>
  <c r="CA76" i="2"/>
  <c r="CA79" i="2"/>
  <c r="BX83" i="2"/>
  <c r="CA83" i="2"/>
  <c r="CA108" i="2"/>
  <c r="CA213" i="2"/>
  <c r="BX213" i="2"/>
  <c r="CA88" i="2"/>
  <c r="BX89" i="2"/>
  <c r="CA91" i="2"/>
  <c r="CA94" i="2"/>
  <c r="CA97" i="2"/>
  <c r="BX98" i="2"/>
  <c r="CA100" i="2"/>
  <c r="BX101" i="2"/>
  <c r="CA103" i="2"/>
  <c r="BX104" i="2"/>
  <c r="BX113" i="2"/>
  <c r="CA117" i="2"/>
  <c r="CA119" i="2"/>
  <c r="CA126" i="2"/>
  <c r="CA165" i="2"/>
  <c r="CA172" i="2"/>
  <c r="BX172" i="2"/>
  <c r="CA106" i="2"/>
  <c r="CA112" i="2"/>
  <c r="CA134" i="2"/>
  <c r="BX143" i="2"/>
  <c r="CA185" i="2"/>
  <c r="BX185" i="2"/>
  <c r="CA98" i="2"/>
  <c r="CA101" i="2"/>
  <c r="CA104" i="2"/>
  <c r="CA130" i="2"/>
  <c r="BX130" i="2"/>
  <c r="CA181" i="2"/>
  <c r="BX181" i="2"/>
  <c r="CA183" i="2"/>
  <c r="BX183" i="2"/>
  <c r="CA161" i="2"/>
  <c r="BX161" i="2"/>
  <c r="BX122" i="2"/>
  <c r="BX184" i="2"/>
  <c r="CA184" i="2"/>
  <c r="CA221" i="2"/>
  <c r="BX221" i="2"/>
  <c r="CA148" i="2"/>
  <c r="BX147" i="2"/>
  <c r="BX150" i="2"/>
  <c r="BX153" i="2"/>
  <c r="BX159" i="2"/>
  <c r="BX162" i="2"/>
  <c r="BX170" i="2"/>
  <c r="BX178" i="2"/>
  <c r="CA188" i="2"/>
  <c r="CA199" i="2"/>
  <c r="BX199" i="2"/>
  <c r="CA205" i="2"/>
  <c r="BX205" i="2"/>
  <c r="CA216" i="2"/>
  <c r="BX216" i="2"/>
  <c r="CA209" i="2"/>
  <c r="BX209" i="2"/>
  <c r="CA193" i="2"/>
  <c r="BX193" i="2"/>
  <c r="CA196" i="2"/>
  <c r="BX196" i="2"/>
  <c r="CA224" i="2"/>
  <c r="BX224" i="2"/>
  <c r="BX191" i="2"/>
  <c r="BX202" i="2"/>
  <c r="BX206" i="2"/>
  <c r="BX219" i="2"/>
  <c r="BX227" i="2"/>
  <c r="BM102" i="2"/>
  <c r="BJ102" i="2"/>
  <c r="BM111" i="2"/>
  <c r="BJ111" i="2"/>
  <c r="BH7" i="2"/>
  <c r="BJ10" i="2"/>
  <c r="BJ18" i="2"/>
  <c r="BJ26" i="2"/>
  <c r="BJ34" i="2"/>
  <c r="BJ42" i="2"/>
  <c r="BJ52" i="2"/>
  <c r="BK7" i="2"/>
  <c r="BJ13" i="2"/>
  <c r="BJ21" i="2"/>
  <c r="BJ29" i="2"/>
  <c r="BJ37" i="2"/>
  <c r="BJ45" i="2"/>
  <c r="BJ48" i="2"/>
  <c r="BJ59" i="2"/>
  <c r="BJ70" i="2"/>
  <c r="BM105" i="2"/>
  <c r="BJ105" i="2"/>
  <c r="BJ72" i="2"/>
  <c r="BM82" i="2"/>
  <c r="BJ82" i="2"/>
  <c r="BM52" i="2"/>
  <c r="BM65" i="2"/>
  <c r="BJ75" i="2"/>
  <c r="BM99" i="2"/>
  <c r="BJ99" i="2"/>
  <c r="BM53" i="2"/>
  <c r="BM59" i="2"/>
  <c r="BM71" i="2"/>
  <c r="BM90" i="2"/>
  <c r="BJ90" i="2"/>
  <c r="BM74" i="2"/>
  <c r="BM81" i="2"/>
  <c r="BJ84" i="2"/>
  <c r="BM87" i="2"/>
  <c r="BJ87" i="2"/>
  <c r="BJ120" i="2"/>
  <c r="BM120" i="2"/>
  <c r="BM86" i="2"/>
  <c r="BJ93" i="2"/>
  <c r="BJ96" i="2"/>
  <c r="BM109" i="2"/>
  <c r="BM136" i="2"/>
  <c r="BJ136" i="2"/>
  <c r="BM133" i="2"/>
  <c r="BJ133" i="2"/>
  <c r="BM107" i="2"/>
  <c r="BM110" i="2"/>
  <c r="BJ128" i="2"/>
  <c r="BM122" i="2"/>
  <c r="BJ123" i="2"/>
  <c r="BM123" i="2"/>
  <c r="BJ125" i="2"/>
  <c r="BM135" i="2"/>
  <c r="BJ121" i="2"/>
  <c r="BJ124" i="2"/>
  <c r="BM131" i="2"/>
  <c r="BJ132" i="2"/>
  <c r="BM148" i="2"/>
  <c r="BJ149" i="2"/>
  <c r="BM138" i="2"/>
  <c r="BM141" i="2"/>
  <c r="BM144" i="2"/>
  <c r="AY14" i="2"/>
  <c r="AY22" i="2"/>
  <c r="AY34" i="2"/>
  <c r="AY35" i="2"/>
  <c r="AV37" i="2"/>
  <c r="AV13" i="2"/>
  <c r="AV21" i="2"/>
  <c r="AY54" i="2"/>
  <c r="AV54" i="2"/>
  <c r="AV61" i="2"/>
  <c r="AY81" i="2"/>
  <c r="AV81" i="2"/>
  <c r="AV90" i="2"/>
  <c r="AY90" i="2"/>
  <c r="AY95" i="2"/>
  <c r="AV95" i="2"/>
  <c r="AY110" i="2"/>
  <c r="AV110" i="2"/>
  <c r="AY33" i="2"/>
  <c r="AY50" i="2"/>
  <c r="AY64" i="2"/>
  <c r="AV64" i="2"/>
  <c r="AZ7" i="2"/>
  <c r="AV25" i="2"/>
  <c r="AY30" i="2"/>
  <c r="AV33" i="2"/>
  <c r="AY45" i="2"/>
  <c r="AY48" i="2"/>
  <c r="AV50" i="2"/>
  <c r="AV51" i="2"/>
  <c r="AY58" i="2"/>
  <c r="AV58" i="2"/>
  <c r="AY82" i="2"/>
  <c r="AV82" i="2"/>
  <c r="AY84" i="2"/>
  <c r="AY91" i="2"/>
  <c r="AY10" i="2"/>
  <c r="AY18" i="2"/>
  <c r="AV52" i="2"/>
  <c r="AY76" i="2"/>
  <c r="AV76" i="2"/>
  <c r="AY149" i="2"/>
  <c r="AV149" i="2"/>
  <c r="AV9" i="2"/>
  <c r="AY16" i="2"/>
  <c r="AV17" i="2"/>
  <c r="AY24" i="2"/>
  <c r="AY42" i="2"/>
  <c r="AV49" i="2"/>
  <c r="AY53" i="2"/>
  <c r="AY70" i="2"/>
  <c r="AV70" i="2"/>
  <c r="AY73" i="2"/>
  <c r="AV73" i="2"/>
  <c r="AV154" i="2"/>
  <c r="AY154" i="2"/>
  <c r="AV56" i="2"/>
  <c r="AY62" i="2"/>
  <c r="AV62" i="2"/>
  <c r="AY66" i="2"/>
  <c r="AV66" i="2"/>
  <c r="AY132" i="2"/>
  <c r="AV132" i="2"/>
  <c r="AY51" i="2"/>
  <c r="AY49" i="2"/>
  <c r="AT7" i="2"/>
  <c r="AY29" i="2"/>
  <c r="AY138" i="2"/>
  <c r="AV138" i="2"/>
  <c r="AV69" i="2"/>
  <c r="AV84" i="2"/>
  <c r="AY96" i="2"/>
  <c r="AV96" i="2"/>
  <c r="AY69" i="2"/>
  <c r="AY121" i="2"/>
  <c r="AV121" i="2"/>
  <c r="AY107" i="2"/>
  <c r="AV107" i="2"/>
  <c r="AY129" i="2"/>
  <c r="AV129" i="2"/>
  <c r="AY147" i="2"/>
  <c r="AV147" i="2"/>
  <c r="AY150" i="2"/>
  <c r="AV150" i="2"/>
  <c r="AY118" i="2"/>
  <c r="AV118" i="2"/>
  <c r="AV163" i="2"/>
  <c r="AY163" i="2"/>
  <c r="AY93" i="2"/>
  <c r="AV93" i="2"/>
  <c r="AV98" i="2"/>
  <c r="AY99" i="2"/>
  <c r="AY102" i="2"/>
  <c r="AV102" i="2"/>
  <c r="AY153" i="2"/>
  <c r="AV153" i="2"/>
  <c r="AY156" i="2"/>
  <c r="AV156" i="2"/>
  <c r="AY92" i="2"/>
  <c r="AY124" i="2"/>
  <c r="AV124" i="2"/>
  <c r="AV148" i="2"/>
  <c r="AY148" i="2"/>
  <c r="AV151" i="2"/>
  <c r="AY151" i="2"/>
  <c r="AY175" i="2"/>
  <c r="AV175" i="2"/>
  <c r="AY217" i="2"/>
  <c r="AV217" i="2"/>
  <c r="AY137" i="2"/>
  <c r="AY172" i="2"/>
  <c r="AV172" i="2"/>
  <c r="AY101" i="2"/>
  <c r="AY104" i="2"/>
  <c r="AV105" i="2"/>
  <c r="AY112" i="2"/>
  <c r="AV113" i="2"/>
  <c r="AY115" i="2"/>
  <c r="AV116" i="2"/>
  <c r="AY126" i="2"/>
  <c r="AV127" i="2"/>
  <c r="AY134" i="2"/>
  <c r="AV135" i="2"/>
  <c r="AV139" i="2"/>
  <c r="AY161" i="2"/>
  <c r="AY167" i="2"/>
  <c r="AV167" i="2"/>
  <c r="AY183" i="2"/>
  <c r="AV183" i="2"/>
  <c r="AY159" i="2"/>
  <c r="AV159" i="2"/>
  <c r="AY180" i="2"/>
  <c r="AV180" i="2"/>
  <c r="AY171" i="2"/>
  <c r="AY179" i="2"/>
  <c r="AY228" i="2"/>
  <c r="AV228" i="2"/>
  <c r="AV162" i="2"/>
  <c r="AV170" i="2"/>
  <c r="AV178" i="2"/>
  <c r="AV184" i="2"/>
  <c r="AY225" i="2"/>
  <c r="AV225" i="2"/>
  <c r="AY211" i="2"/>
  <c r="AV211" i="2"/>
  <c r="AY236" i="2"/>
  <c r="AV236" i="2"/>
  <c r="AY185" i="2"/>
  <c r="AY192" i="2"/>
  <c r="AV192" i="2"/>
  <c r="AY204" i="2"/>
  <c r="AY208" i="2"/>
  <c r="AY220" i="2"/>
  <c r="AV220" i="2"/>
  <c r="AY233" i="2"/>
  <c r="AV233" i="2"/>
  <c r="AY210" i="2"/>
  <c r="AY214" i="2"/>
  <c r="AV215" i="2"/>
  <c r="AY222" i="2"/>
  <c r="AV223" i="2"/>
  <c r="AY230" i="2"/>
  <c r="AV231" i="2"/>
  <c r="AY239" i="2"/>
  <c r="AH8" i="2"/>
  <c r="AK23" i="2"/>
  <c r="AH23" i="2"/>
  <c r="AH25" i="2"/>
  <c r="AK39" i="2"/>
  <c r="AH39" i="2"/>
  <c r="AK55" i="2"/>
  <c r="AH55" i="2"/>
  <c r="AH9" i="2"/>
  <c r="AH13" i="2"/>
  <c r="AK15" i="2"/>
  <c r="AH15" i="2"/>
  <c r="AH103" i="2"/>
  <c r="AK103" i="2"/>
  <c r="AK13" i="2"/>
  <c r="AK47" i="2"/>
  <c r="AH47" i="2"/>
  <c r="AH162" i="2"/>
  <c r="AK162" i="2"/>
  <c r="AH67" i="2"/>
  <c r="AK67" i="2"/>
  <c r="AK8" i="2"/>
  <c r="AK9" i="2"/>
  <c r="AH36" i="2"/>
  <c r="AK63" i="2"/>
  <c r="AH63" i="2"/>
  <c r="AK101" i="2"/>
  <c r="AH101" i="2"/>
  <c r="AK16" i="2"/>
  <c r="AK18" i="2"/>
  <c r="AK31" i="2"/>
  <c r="AH31" i="2"/>
  <c r="AH33" i="2"/>
  <c r="AH41" i="2"/>
  <c r="AK51" i="2"/>
  <c r="AH51" i="2"/>
  <c r="AK59" i="2"/>
  <c r="AH59" i="2"/>
  <c r="AK43" i="2"/>
  <c r="AH44" i="2"/>
  <c r="AK49" i="2"/>
  <c r="AK53" i="2"/>
  <c r="AK57" i="2"/>
  <c r="AK61" i="2"/>
  <c r="AK65" i="2"/>
  <c r="AK74" i="2"/>
  <c r="AH74" i="2"/>
  <c r="AK75" i="2"/>
  <c r="AH125" i="2"/>
  <c r="AK125" i="2"/>
  <c r="AK83" i="2"/>
  <c r="AH83" i="2"/>
  <c r="AK84" i="2"/>
  <c r="AK110" i="2"/>
  <c r="AH110" i="2"/>
  <c r="AH112" i="2"/>
  <c r="AK119" i="2"/>
  <c r="AH119" i="2"/>
  <c r="AK50" i="2"/>
  <c r="AK54" i="2"/>
  <c r="AK58" i="2"/>
  <c r="AK62" i="2"/>
  <c r="AK66" i="2"/>
  <c r="AK155" i="2"/>
  <c r="AH155" i="2"/>
  <c r="AK44" i="2"/>
  <c r="AK71" i="2"/>
  <c r="AH81" i="2"/>
  <c r="AH87" i="2"/>
  <c r="AK87" i="2"/>
  <c r="AH114" i="2"/>
  <c r="AH96" i="2"/>
  <c r="AK96" i="2"/>
  <c r="AH100" i="2"/>
  <c r="AH104" i="2"/>
  <c r="AK104" i="2"/>
  <c r="AK114" i="2"/>
  <c r="AH147" i="2"/>
  <c r="AK147" i="2"/>
  <c r="AH159" i="2"/>
  <c r="AK159" i="2"/>
  <c r="AK81" i="2"/>
  <c r="AH91" i="2"/>
  <c r="AK115" i="2"/>
  <c r="AH115" i="2"/>
  <c r="AK122" i="2"/>
  <c r="AH122" i="2"/>
  <c r="AK80" i="2"/>
  <c r="AH80" i="2"/>
  <c r="AH93" i="2"/>
  <c r="AK93" i="2"/>
  <c r="AH94" i="2"/>
  <c r="AH97" i="2"/>
  <c r="AK124" i="2"/>
  <c r="AH136" i="2"/>
  <c r="AK136" i="2"/>
  <c r="AH106" i="2"/>
  <c r="AK126" i="2"/>
  <c r="AH140" i="2"/>
  <c r="AK146" i="2"/>
  <c r="AH146" i="2"/>
  <c r="AK129" i="2"/>
  <c r="AH129" i="2"/>
  <c r="AK130" i="2"/>
  <c r="AK111" i="2"/>
  <c r="AK152" i="2"/>
  <c r="AH152" i="2"/>
  <c r="AH133" i="2"/>
  <c r="AK133" i="2"/>
  <c r="AK134" i="2"/>
  <c r="AK156" i="2"/>
  <c r="AH156" i="2"/>
  <c r="AK158" i="2"/>
  <c r="AH158" i="2"/>
  <c r="AH143" i="2"/>
  <c r="AK165" i="2"/>
  <c r="AH166" i="2"/>
  <c r="AK128" i="2"/>
  <c r="AK139" i="2"/>
  <c r="AK145" i="2"/>
  <c r="AK157" i="2"/>
  <c r="E3" i="5"/>
  <c r="F3" i="5"/>
  <c r="G3" i="5"/>
  <c r="H3" i="5"/>
  <c r="I3" i="5"/>
  <c r="E4" i="5"/>
  <c r="F4" i="5"/>
  <c r="G4" i="5"/>
  <c r="H4" i="5"/>
  <c r="I4" i="5"/>
  <c r="J4" i="5"/>
  <c r="C3" i="6"/>
  <c r="K314" i="10"/>
  <c r="N314" i="10" s="1"/>
  <c r="K315" i="10"/>
  <c r="N315" i="10" s="1"/>
  <c r="K316" i="10"/>
  <c r="N316" i="10" s="1"/>
  <c r="K317" i="10"/>
  <c r="N317" i="10" s="1"/>
  <c r="K318" i="10"/>
  <c r="N318" i="10" s="1"/>
  <c r="K319" i="10"/>
  <c r="N319" i="10" s="1"/>
  <c r="K320" i="10"/>
  <c r="N320" i="10" s="1"/>
  <c r="K321" i="10"/>
  <c r="N321" i="10"/>
  <c r="K322" i="10"/>
  <c r="N322" i="10" s="1"/>
  <c r="K323" i="10"/>
  <c r="N323" i="10" s="1"/>
  <c r="K324" i="10"/>
  <c r="N324" i="10" s="1"/>
  <c r="K325" i="10"/>
  <c r="N325" i="10" s="1"/>
  <c r="K326" i="10"/>
  <c r="N326" i="10" s="1"/>
  <c r="K327" i="10"/>
  <c r="N327" i="10" s="1"/>
  <c r="K328" i="10"/>
  <c r="N328" i="10" s="1"/>
  <c r="K329" i="10"/>
  <c r="N329" i="10" s="1"/>
  <c r="K330" i="10"/>
  <c r="N330" i="10" s="1"/>
  <c r="K331" i="10"/>
  <c r="N331" i="10" s="1"/>
  <c r="K332" i="10"/>
  <c r="N332" i="10" s="1"/>
  <c r="K333" i="10"/>
  <c r="N333" i="10" s="1"/>
  <c r="K334" i="10"/>
  <c r="N334" i="10" s="1"/>
  <c r="K335" i="10"/>
  <c r="N335" i="10" s="1"/>
  <c r="K336" i="10"/>
  <c r="N336" i="10" s="1"/>
  <c r="K337" i="10"/>
  <c r="N337" i="10" s="1"/>
  <c r="K338" i="10"/>
  <c r="N338" i="10" s="1"/>
  <c r="K339" i="10"/>
  <c r="N339" i="10" s="1"/>
  <c r="K340" i="10"/>
  <c r="N340" i="10" s="1"/>
  <c r="K341" i="10"/>
  <c r="N341" i="10" s="1"/>
  <c r="K342" i="10"/>
  <c r="N342" i="10" s="1"/>
  <c r="K343" i="10"/>
  <c r="N343" i="10" s="1"/>
  <c r="K344" i="10"/>
  <c r="N344" i="10" s="1"/>
  <c r="K345" i="10"/>
  <c r="N345" i="10" s="1"/>
  <c r="K346" i="10"/>
  <c r="N346" i="10" s="1"/>
  <c r="K347" i="10"/>
  <c r="N347" i="10" s="1"/>
  <c r="K348" i="10"/>
  <c r="N348" i="10" s="1"/>
  <c r="K349" i="10"/>
  <c r="N349" i="10" s="1"/>
  <c r="K350" i="10"/>
  <c r="N350" i="10" s="1"/>
  <c r="K351" i="10"/>
  <c r="N351" i="10" s="1"/>
  <c r="K352" i="10"/>
  <c r="N352" i="10" s="1"/>
  <c r="K353" i="10"/>
  <c r="N353" i="10" s="1"/>
  <c r="K354" i="10"/>
  <c r="N354" i="10" s="1"/>
  <c r="K355" i="10"/>
  <c r="N355" i="10" s="1"/>
  <c r="K356" i="10"/>
  <c r="N356" i="10" s="1"/>
  <c r="K357" i="10"/>
  <c r="N357" i="10" s="1"/>
  <c r="K358" i="10"/>
  <c r="N358" i="10" s="1"/>
  <c r="K359" i="10"/>
  <c r="N359" i="10" s="1"/>
  <c r="K360" i="10"/>
  <c r="N360" i="10" s="1"/>
  <c r="K361" i="10"/>
  <c r="N361" i="10" s="1"/>
  <c r="K362" i="10"/>
  <c r="N362" i="10" s="1"/>
  <c r="K363" i="10"/>
  <c r="N363" i="10" s="1"/>
  <c r="K364" i="10"/>
  <c r="N364" i="10" s="1"/>
  <c r="K365" i="10"/>
  <c r="N365" i="10" s="1"/>
  <c r="K366" i="10"/>
  <c r="N366" i="10" s="1"/>
  <c r="K367" i="10"/>
  <c r="N367" i="10" s="1"/>
  <c r="K368" i="10"/>
  <c r="N368" i="10" s="1"/>
  <c r="K369" i="10"/>
  <c r="N369" i="10" s="1"/>
  <c r="K370" i="10"/>
  <c r="N370" i="10" s="1"/>
  <c r="K371" i="10"/>
  <c r="N371" i="10" s="1"/>
  <c r="K372" i="10"/>
  <c r="N372" i="10" s="1"/>
  <c r="K373" i="10"/>
  <c r="N373" i="10" s="1"/>
  <c r="K374" i="10"/>
  <c r="N374" i="10" s="1"/>
  <c r="K375" i="10"/>
  <c r="N375" i="10" s="1"/>
  <c r="K376" i="10"/>
  <c r="N376" i="10" s="1"/>
  <c r="K377" i="10"/>
  <c r="N377" i="10" s="1"/>
  <c r="K378" i="10"/>
  <c r="N378" i="10" s="1"/>
  <c r="K379" i="10"/>
  <c r="N379" i="10" s="1"/>
  <c r="K380" i="10"/>
  <c r="N380" i="10" s="1"/>
  <c r="K381" i="10"/>
  <c r="N381" i="10" s="1"/>
  <c r="K382" i="10"/>
  <c r="N382" i="10" s="1"/>
  <c r="K383" i="10"/>
  <c r="N383" i="10" s="1"/>
  <c r="K384" i="10"/>
  <c r="N384" i="10" s="1"/>
  <c r="K385" i="10"/>
  <c r="N385" i="10" s="1"/>
  <c r="K386" i="10"/>
  <c r="N386" i="10" s="1"/>
  <c r="K387" i="10"/>
  <c r="N387" i="10" s="1"/>
  <c r="K388" i="10"/>
  <c r="N388" i="10" s="1"/>
  <c r="K389" i="10"/>
  <c r="N389" i="10" s="1"/>
  <c r="K390" i="10"/>
  <c r="N390" i="10" s="1"/>
  <c r="K391" i="10"/>
  <c r="N391" i="10" s="1"/>
  <c r="K392" i="10"/>
  <c r="N392" i="10" s="1"/>
  <c r="K393" i="10"/>
  <c r="N393" i="10" s="1"/>
  <c r="K394" i="10"/>
  <c r="N394" i="10" s="1"/>
  <c r="K395" i="10"/>
  <c r="N395" i="10" s="1"/>
  <c r="K396" i="10"/>
  <c r="N396" i="10" s="1"/>
  <c r="K397" i="10"/>
  <c r="N397" i="10" s="1"/>
  <c r="K398" i="10"/>
  <c r="N398" i="10" s="1"/>
  <c r="K399" i="10"/>
  <c r="N399" i="10" s="1"/>
  <c r="K400" i="10"/>
  <c r="N400" i="10" s="1"/>
  <c r="K401" i="10"/>
  <c r="N401" i="10" s="1"/>
  <c r="K402" i="10"/>
  <c r="N402" i="10" s="1"/>
  <c r="K403" i="10"/>
  <c r="N403" i="10" s="1"/>
  <c r="K404" i="10"/>
  <c r="N404" i="10" s="1"/>
  <c r="K405" i="10"/>
  <c r="N405" i="10" s="1"/>
  <c r="K406" i="10"/>
  <c r="N406" i="10" s="1"/>
  <c r="K407" i="10"/>
  <c r="N407" i="10" s="1"/>
  <c r="K408" i="10"/>
  <c r="N408" i="10" s="1"/>
  <c r="K409" i="10"/>
  <c r="N409" i="10" s="1"/>
  <c r="K410" i="10"/>
  <c r="N410" i="10" s="1"/>
  <c r="K411" i="10"/>
  <c r="N411" i="10" s="1"/>
  <c r="K412" i="10"/>
  <c r="N412" i="10" s="1"/>
  <c r="K413" i="10"/>
  <c r="N413" i="10" s="1"/>
  <c r="K414" i="10"/>
  <c r="N414" i="10" s="1"/>
  <c r="K415" i="10"/>
  <c r="N415" i="10" s="1"/>
  <c r="K416" i="10"/>
  <c r="N416" i="10" s="1"/>
  <c r="K417" i="10"/>
  <c r="N417" i="10" s="1"/>
  <c r="K418" i="10"/>
  <c r="N418" i="10" s="1"/>
  <c r="K419" i="10"/>
  <c r="N419" i="10" s="1"/>
  <c r="K420" i="10"/>
  <c r="N420" i="10" s="1"/>
  <c r="K421" i="10"/>
  <c r="N421" i="10" s="1"/>
  <c r="K422" i="10"/>
  <c r="N422" i="10" s="1"/>
  <c r="K423" i="10"/>
  <c r="N423" i="10" s="1"/>
  <c r="K424" i="10"/>
  <c r="N424" i="10" s="1"/>
  <c r="K425" i="10"/>
  <c r="N425" i="10" s="1"/>
  <c r="K426" i="10"/>
  <c r="N426" i="10" s="1"/>
  <c r="K427" i="10"/>
  <c r="N427" i="10" s="1"/>
  <c r="K428" i="10"/>
  <c r="N428" i="10" s="1"/>
  <c r="K429" i="10"/>
  <c r="N429" i="10" s="1"/>
  <c r="K430" i="10"/>
  <c r="N430" i="10" s="1"/>
  <c r="K431" i="10"/>
  <c r="N431" i="10" s="1"/>
  <c r="K432" i="10"/>
  <c r="N432" i="10" s="1"/>
  <c r="K433" i="10"/>
  <c r="N433" i="10" s="1"/>
  <c r="K434" i="10"/>
  <c r="N434" i="10" s="1"/>
  <c r="K435" i="10"/>
  <c r="N435" i="10" s="1"/>
  <c r="K436" i="10"/>
  <c r="N436" i="10" s="1"/>
  <c r="K437" i="10"/>
  <c r="N437" i="10" s="1"/>
  <c r="K438" i="10"/>
  <c r="N438" i="10" s="1"/>
  <c r="K439" i="10"/>
  <c r="N439" i="10" s="1"/>
  <c r="K440" i="10"/>
  <c r="N440" i="10" s="1"/>
  <c r="K441" i="10"/>
  <c r="N441" i="10" s="1"/>
  <c r="K442" i="10"/>
  <c r="N442" i="10" s="1"/>
  <c r="K443" i="10"/>
  <c r="N443" i="10" s="1"/>
  <c r="K444" i="10"/>
  <c r="N444" i="10" s="1"/>
  <c r="K445" i="10"/>
  <c r="N445" i="10" s="1"/>
  <c r="K446" i="10"/>
  <c r="N446" i="10" s="1"/>
  <c r="K447" i="10"/>
  <c r="N447" i="10" s="1"/>
  <c r="K448" i="10"/>
  <c r="N448" i="10" s="1"/>
  <c r="K449" i="10"/>
  <c r="N449" i="10" s="1"/>
  <c r="K450" i="10"/>
  <c r="N450" i="10" s="1"/>
  <c r="K451" i="10"/>
  <c r="N451" i="10" s="1"/>
  <c r="K452" i="10"/>
  <c r="N452" i="10" s="1"/>
  <c r="K453" i="10"/>
  <c r="N453" i="10" s="1"/>
  <c r="K454" i="10"/>
  <c r="N454" i="10" s="1"/>
  <c r="K455" i="10"/>
  <c r="N455" i="10" s="1"/>
  <c r="K456" i="10"/>
  <c r="N456" i="10" s="1"/>
  <c r="K457" i="10"/>
  <c r="N457" i="10" s="1"/>
  <c r="K458" i="10"/>
  <c r="N458" i="10" s="1"/>
  <c r="K459" i="10"/>
  <c r="N459" i="10" s="1"/>
  <c r="K460" i="10"/>
  <c r="N460" i="10" s="1"/>
  <c r="K461" i="10"/>
  <c r="N461" i="10" s="1"/>
  <c r="K462" i="10"/>
  <c r="N462" i="10" s="1"/>
  <c r="K463" i="10"/>
  <c r="N463" i="10" s="1"/>
  <c r="K464" i="10"/>
  <c r="N464" i="10" s="1"/>
  <c r="K465" i="10"/>
  <c r="N465" i="10" s="1"/>
  <c r="K466" i="10"/>
  <c r="N466" i="10" s="1"/>
  <c r="K467" i="10"/>
  <c r="N467" i="10" s="1"/>
  <c r="K468" i="10"/>
  <c r="N468" i="10" s="1"/>
  <c r="K469" i="10"/>
  <c r="N469" i="10" s="1"/>
  <c r="K470" i="10"/>
  <c r="N470" i="10" s="1"/>
  <c r="K471" i="10"/>
  <c r="N471" i="10" s="1"/>
  <c r="K472" i="10"/>
  <c r="N472" i="10" s="1"/>
  <c r="K473" i="10"/>
  <c r="N473" i="10" s="1"/>
  <c r="K474" i="10"/>
  <c r="N474" i="10" s="1"/>
  <c r="K475" i="10"/>
  <c r="N475" i="10" s="1"/>
  <c r="K476" i="10"/>
  <c r="N476" i="10" s="1"/>
  <c r="K477" i="10"/>
  <c r="N477" i="10" s="1"/>
  <c r="K478" i="10"/>
  <c r="N478" i="10" s="1"/>
  <c r="K479" i="10"/>
  <c r="N479" i="10" s="1"/>
  <c r="K480" i="10"/>
  <c r="N480" i="10" s="1"/>
  <c r="K481" i="10"/>
  <c r="N481" i="10" s="1"/>
  <c r="O481" i="10" s="1"/>
  <c r="K482" i="10"/>
  <c r="N482" i="10" s="1"/>
  <c r="O482" i="10" s="1"/>
  <c r="K483" i="10"/>
  <c r="N483" i="10" s="1"/>
  <c r="K484" i="10"/>
  <c r="N484" i="10" s="1"/>
  <c r="K485" i="10"/>
  <c r="N485" i="10" s="1"/>
  <c r="K486" i="10"/>
  <c r="N486" i="10" s="1"/>
  <c r="K487" i="10"/>
  <c r="N487" i="10" s="1"/>
  <c r="K488" i="10"/>
  <c r="N488" i="10" s="1"/>
  <c r="K489" i="10"/>
  <c r="N489" i="10" s="1"/>
  <c r="K490" i="10"/>
  <c r="N490" i="10" s="1"/>
  <c r="K491" i="10"/>
  <c r="N491" i="10" s="1"/>
  <c r="K492" i="10"/>
  <c r="N492" i="10" s="1"/>
  <c r="K493" i="10"/>
  <c r="N493" i="10" s="1"/>
  <c r="K494" i="10"/>
  <c r="N494" i="10" s="1"/>
  <c r="K495" i="10"/>
  <c r="N495" i="10" s="1"/>
  <c r="K496" i="10"/>
  <c r="N496" i="10" s="1"/>
  <c r="K497" i="10"/>
  <c r="N497" i="10" s="1"/>
  <c r="K498" i="10"/>
  <c r="N498" i="10" s="1"/>
  <c r="K499" i="10"/>
  <c r="N499" i="10" s="1"/>
  <c r="K500" i="10"/>
  <c r="N500" i="10" s="1"/>
  <c r="K501" i="10"/>
  <c r="N501" i="10" s="1"/>
  <c r="K502" i="10"/>
  <c r="N502" i="10" s="1"/>
  <c r="K503" i="10"/>
  <c r="N503" i="10" s="1"/>
  <c r="K504" i="10"/>
  <c r="N504" i="10" s="1"/>
  <c r="K505" i="10"/>
  <c r="N505" i="10" s="1"/>
  <c r="K506" i="10"/>
  <c r="N506" i="10" s="1"/>
  <c r="K507" i="10"/>
  <c r="N507" i="10" s="1"/>
  <c r="K508" i="10"/>
  <c r="N508" i="10" s="1"/>
  <c r="K509" i="10"/>
  <c r="N509" i="10" s="1"/>
  <c r="K510" i="10"/>
  <c r="N510" i="10" s="1"/>
  <c r="K511" i="10"/>
  <c r="N511" i="10" s="1"/>
  <c r="K512" i="10"/>
  <c r="N512" i="10" s="1"/>
  <c r="K513" i="10"/>
  <c r="N513" i="10" s="1"/>
  <c r="K514" i="10"/>
  <c r="N514" i="10" s="1"/>
  <c r="K515" i="10"/>
  <c r="N515" i="10" s="1"/>
  <c r="K516" i="10"/>
  <c r="N516" i="10" s="1"/>
  <c r="K517" i="10"/>
  <c r="N517" i="10" s="1"/>
  <c r="K518" i="10"/>
  <c r="N518" i="10" s="1"/>
  <c r="K519" i="10"/>
  <c r="N519" i="10" s="1"/>
  <c r="K520" i="10"/>
  <c r="N520" i="10" s="1"/>
  <c r="K521" i="10"/>
  <c r="N521" i="10" s="1"/>
  <c r="K522" i="10"/>
  <c r="N522" i="10" s="1"/>
  <c r="K523" i="10"/>
  <c r="N523" i="10" s="1"/>
  <c r="K524" i="10"/>
  <c r="N524" i="10" s="1"/>
  <c r="K525" i="10"/>
  <c r="N525" i="10" s="1"/>
  <c r="K526" i="10"/>
  <c r="N526" i="10" s="1"/>
  <c r="K527" i="10"/>
  <c r="N527" i="10" s="1"/>
  <c r="K528" i="10"/>
  <c r="N528" i="10" s="1"/>
  <c r="K529" i="10"/>
  <c r="N529" i="10" s="1"/>
  <c r="K530" i="10"/>
  <c r="N530" i="10" s="1"/>
  <c r="K531" i="10"/>
  <c r="N531" i="10" s="1"/>
  <c r="K532" i="10"/>
  <c r="N532" i="10" s="1"/>
  <c r="K533" i="10"/>
  <c r="N533" i="10" s="1"/>
  <c r="K534" i="10"/>
  <c r="N534" i="10" s="1"/>
  <c r="K535" i="10"/>
  <c r="N535" i="10" s="1"/>
  <c r="K536" i="10"/>
  <c r="N536" i="10" s="1"/>
  <c r="K537" i="10"/>
  <c r="N537" i="10" s="1"/>
  <c r="K538" i="10"/>
  <c r="N538" i="10" s="1"/>
  <c r="K539" i="10"/>
  <c r="N539" i="10" s="1"/>
  <c r="K540" i="10"/>
  <c r="N540" i="10" s="1"/>
  <c r="K541" i="10"/>
  <c r="N541" i="10" s="1"/>
  <c r="K542" i="10"/>
  <c r="N542" i="10" s="1"/>
  <c r="K543" i="10"/>
  <c r="N543" i="10" s="1"/>
  <c r="K544" i="10"/>
  <c r="N544" i="10" s="1"/>
  <c r="K545" i="10"/>
  <c r="N545" i="10" s="1"/>
  <c r="K546" i="10"/>
  <c r="N546" i="10" s="1"/>
  <c r="K547" i="10"/>
  <c r="N547" i="10" s="1"/>
  <c r="K548" i="10"/>
  <c r="N548" i="10" s="1"/>
  <c r="K549" i="10"/>
  <c r="N549" i="10" s="1"/>
  <c r="K550" i="10"/>
  <c r="N550" i="10" s="1"/>
  <c r="K551" i="10"/>
  <c r="N551" i="10" s="1"/>
  <c r="K552" i="10"/>
  <c r="N552" i="10" s="1"/>
  <c r="K553" i="10"/>
  <c r="N553" i="10" s="1"/>
  <c r="K554" i="10"/>
  <c r="N554" i="10" s="1"/>
  <c r="K555" i="10"/>
  <c r="N555" i="10" s="1"/>
  <c r="K556" i="10"/>
  <c r="N556" i="10" s="1"/>
  <c r="K557" i="10"/>
  <c r="N557" i="10" s="1"/>
  <c r="K558" i="10"/>
  <c r="N558" i="10" s="1"/>
  <c r="K559" i="10"/>
  <c r="N559" i="10" s="1"/>
  <c r="K560" i="10"/>
  <c r="N560" i="10" s="1"/>
  <c r="K561" i="10"/>
  <c r="N561" i="10" s="1"/>
  <c r="K562" i="10"/>
  <c r="N562" i="10" s="1"/>
  <c r="K563" i="10"/>
  <c r="N563" i="10" s="1"/>
  <c r="K564" i="10"/>
  <c r="N564" i="10" s="1"/>
  <c r="K565" i="10"/>
  <c r="N565" i="10" s="1"/>
  <c r="K566" i="10"/>
  <c r="N566" i="10" s="1"/>
  <c r="K567" i="10"/>
  <c r="N567" i="10" s="1"/>
  <c r="K568" i="10"/>
  <c r="N568" i="10" s="1"/>
  <c r="K569" i="10"/>
  <c r="N569" i="10" s="1"/>
  <c r="K570" i="10"/>
  <c r="N570" i="10" s="1"/>
  <c r="K571" i="10"/>
  <c r="N571" i="10" s="1"/>
  <c r="K572" i="10"/>
  <c r="N572" i="10" s="1"/>
  <c r="K573" i="10"/>
  <c r="N573" i="10" s="1"/>
  <c r="K574" i="10"/>
  <c r="N574" i="10" s="1"/>
  <c r="K575" i="10"/>
  <c r="N575" i="10" s="1"/>
  <c r="K576" i="10"/>
  <c r="N576" i="10" s="1"/>
  <c r="K577" i="10"/>
  <c r="N577" i="10" s="1"/>
  <c r="K578" i="10"/>
  <c r="N578" i="10" s="1"/>
  <c r="K579" i="10"/>
  <c r="N579" i="10" s="1"/>
  <c r="K580" i="10"/>
  <c r="N580" i="10" s="1"/>
  <c r="K581" i="10"/>
  <c r="N581" i="10" s="1"/>
  <c r="K582" i="10"/>
  <c r="N582" i="10" s="1"/>
  <c r="K583" i="10"/>
  <c r="N583" i="10" s="1"/>
  <c r="K584" i="10"/>
  <c r="N584" i="10" s="1"/>
  <c r="K585" i="10"/>
  <c r="N585" i="10" s="1"/>
  <c r="O585" i="10" s="1"/>
  <c r="K586" i="10"/>
  <c r="N586" i="10" s="1"/>
  <c r="K587" i="10"/>
  <c r="N587" i="10" s="1"/>
  <c r="O587" i="10" s="1"/>
  <c r="K588" i="10"/>
  <c r="N588" i="10" s="1"/>
  <c r="K589" i="10"/>
  <c r="N589" i="10" s="1"/>
  <c r="K590" i="10"/>
  <c r="N590" i="10" s="1"/>
  <c r="K591" i="10"/>
  <c r="N591" i="10" s="1"/>
  <c r="O591" i="10" s="1"/>
  <c r="K592" i="10"/>
  <c r="N592" i="10" s="1"/>
  <c r="K593" i="10"/>
  <c r="N593" i="10" s="1"/>
  <c r="O593" i="10" s="1"/>
  <c r="K594" i="10"/>
  <c r="N594" i="10" s="1"/>
  <c r="K595" i="10"/>
  <c r="N595" i="10" s="1"/>
  <c r="K596" i="10"/>
  <c r="N596" i="10" s="1"/>
  <c r="K597" i="10"/>
  <c r="N597" i="10" s="1"/>
  <c r="K598" i="10"/>
  <c r="N598" i="10" s="1"/>
  <c r="K599" i="10"/>
  <c r="N599" i="10" s="1"/>
  <c r="K600" i="10"/>
  <c r="N600" i="10" s="1"/>
  <c r="K601" i="10"/>
  <c r="N601" i="10" s="1"/>
  <c r="K602" i="10"/>
  <c r="N602" i="10" s="1"/>
  <c r="K603" i="10"/>
  <c r="N603" i="10" s="1"/>
  <c r="O603" i="10" s="1"/>
  <c r="K604" i="10"/>
  <c r="N604" i="10" s="1"/>
  <c r="K605" i="10"/>
  <c r="N605" i="10" s="1"/>
  <c r="O605" i="10" s="1"/>
  <c r="K606" i="10"/>
  <c r="N606" i="10" s="1"/>
  <c r="K607" i="10"/>
  <c r="N607" i="10" s="1"/>
  <c r="O607" i="10" s="1"/>
  <c r="K608" i="10"/>
  <c r="N608" i="10" s="1"/>
  <c r="K609" i="10"/>
  <c r="N609" i="10" s="1"/>
  <c r="K610" i="10"/>
  <c r="N610" i="10" s="1"/>
  <c r="K611" i="10"/>
  <c r="N611" i="10" s="1"/>
  <c r="O611" i="10" s="1"/>
  <c r="K612" i="10"/>
  <c r="N612" i="10" s="1"/>
  <c r="K613" i="10"/>
  <c r="N613" i="10" s="1"/>
  <c r="K614" i="10"/>
  <c r="N614" i="10" s="1"/>
  <c r="K615" i="10"/>
  <c r="N615" i="10" s="1"/>
  <c r="P615" i="10" s="1"/>
  <c r="K616" i="10"/>
  <c r="N616" i="10" s="1"/>
  <c r="K617" i="10"/>
  <c r="N617" i="10" s="1"/>
  <c r="K618" i="10"/>
  <c r="N618" i="10" s="1"/>
  <c r="O618" i="10" s="1"/>
  <c r="K619" i="10"/>
  <c r="N619" i="10" s="1"/>
  <c r="K620" i="10"/>
  <c r="N620" i="10" s="1"/>
  <c r="K621" i="10"/>
  <c r="N621" i="10" s="1"/>
  <c r="O621" i="10" s="1"/>
  <c r="K622" i="10"/>
  <c r="N622" i="10" s="1"/>
  <c r="K623" i="10"/>
  <c r="N623" i="10" s="1"/>
  <c r="K624" i="10"/>
  <c r="N624" i="10" s="1"/>
  <c r="O624" i="10" s="1"/>
  <c r="K625" i="10"/>
  <c r="N625" i="10" s="1"/>
  <c r="K626" i="10"/>
  <c r="N626" i="10" s="1"/>
  <c r="K627" i="10"/>
  <c r="N627" i="10" s="1"/>
  <c r="K628" i="10"/>
  <c r="N628" i="10" s="1"/>
  <c r="K629" i="10"/>
  <c r="N629" i="10" s="1"/>
  <c r="P629" i="10" s="1"/>
  <c r="K630" i="10"/>
  <c r="N630" i="10" s="1"/>
  <c r="O630" i="10" s="1"/>
  <c r="K631" i="10"/>
  <c r="N631" i="10" s="1"/>
  <c r="O631" i="10" s="1"/>
  <c r="K632" i="10"/>
  <c r="N632" i="10" s="1"/>
  <c r="O632" i="10" s="1"/>
  <c r="K633" i="10"/>
  <c r="N633" i="10" s="1"/>
  <c r="K634" i="10"/>
  <c r="N634" i="10" s="1"/>
  <c r="O634" i="10" s="1"/>
  <c r="K635" i="10"/>
  <c r="N635" i="10" s="1"/>
  <c r="K636" i="10"/>
  <c r="N636" i="10" s="1"/>
  <c r="K637" i="10"/>
  <c r="N637" i="10" s="1"/>
  <c r="P637" i="10" s="1"/>
  <c r="K638" i="10"/>
  <c r="N638" i="10" s="1"/>
  <c r="K639" i="10"/>
  <c r="N639" i="10" s="1"/>
  <c r="K640" i="10"/>
  <c r="N640" i="10" s="1"/>
  <c r="O640" i="10" s="1"/>
  <c r="K641" i="10"/>
  <c r="N641" i="10" s="1"/>
  <c r="O641" i="10" s="1"/>
  <c r="K642" i="10"/>
  <c r="N642" i="10" s="1"/>
  <c r="O642" i="10" s="1"/>
  <c r="K643" i="10"/>
  <c r="N643" i="10" s="1"/>
  <c r="P643" i="10" s="1"/>
  <c r="K644" i="10"/>
  <c r="N644" i="10" s="1"/>
  <c r="K645" i="10"/>
  <c r="N645" i="10" s="1"/>
  <c r="P645" i="10" s="1"/>
  <c r="K646" i="10"/>
  <c r="N646" i="10" s="1"/>
  <c r="K647" i="10"/>
  <c r="N647" i="10" s="1"/>
  <c r="K648" i="10"/>
  <c r="N648" i="10" s="1"/>
  <c r="P648" i="10" s="1"/>
  <c r="K649" i="10"/>
  <c r="N649" i="10" s="1"/>
  <c r="P649" i="10" s="1"/>
  <c r="K650" i="10"/>
  <c r="N650" i="10" s="1"/>
  <c r="K651" i="10"/>
  <c r="N651" i="10" s="1"/>
  <c r="O651" i="10" s="1"/>
  <c r="K652" i="10"/>
  <c r="N652" i="10" s="1"/>
  <c r="P652" i="10" s="1"/>
  <c r="K653" i="10"/>
  <c r="N653" i="10" s="1"/>
  <c r="K654" i="10"/>
  <c r="N654" i="10" s="1"/>
  <c r="O654" i="10" s="1"/>
  <c r="K655" i="10"/>
  <c r="N655" i="10" s="1"/>
  <c r="P655" i="10" s="1"/>
  <c r="K656" i="10"/>
  <c r="N656" i="10" s="1"/>
  <c r="K657" i="10"/>
  <c r="N657" i="10" s="1"/>
  <c r="O657" i="10" s="1"/>
  <c r="K658" i="10"/>
  <c r="N658" i="10" s="1"/>
  <c r="P658" i="10" s="1"/>
  <c r="K659" i="10"/>
  <c r="N659" i="10" s="1"/>
  <c r="P659" i="10" s="1"/>
  <c r="K660" i="10"/>
  <c r="N660" i="10" s="1"/>
  <c r="O660" i="10" s="1"/>
  <c r="K661" i="10"/>
  <c r="N661" i="10" s="1"/>
  <c r="O661" i="10" s="1"/>
  <c r="K662" i="10"/>
  <c r="N662" i="10" s="1"/>
  <c r="K663" i="10"/>
  <c r="N663" i="10" s="1"/>
  <c r="K664" i="10"/>
  <c r="N664" i="10" s="1"/>
  <c r="P664" i="10" s="1"/>
  <c r="K665" i="10"/>
  <c r="N665" i="10" s="1"/>
  <c r="P665" i="10" s="1"/>
  <c r="K666" i="10"/>
  <c r="N666" i="10" s="1"/>
  <c r="O666" i="10" s="1"/>
  <c r="K667" i="10"/>
  <c r="N667" i="10" s="1"/>
  <c r="O667" i="10" s="1"/>
  <c r="K668" i="10"/>
  <c r="N668" i="10" s="1"/>
  <c r="K669" i="10"/>
  <c r="N669" i="10" s="1"/>
  <c r="K670" i="10"/>
  <c r="N670" i="10" s="1"/>
  <c r="O670" i="10" s="1"/>
  <c r="K671" i="10"/>
  <c r="N671" i="10" s="1"/>
  <c r="O671" i="10" s="1"/>
  <c r="P671" i="10"/>
  <c r="K672" i="10"/>
  <c r="N672" i="10" s="1"/>
  <c r="K673" i="10"/>
  <c r="N673" i="10" s="1"/>
  <c r="O673" i="10" s="1"/>
  <c r="K674" i="10"/>
  <c r="N674" i="10" s="1"/>
  <c r="P674" i="10" s="1"/>
  <c r="K675" i="10"/>
  <c r="N675" i="10" s="1"/>
  <c r="P675" i="10" s="1"/>
  <c r="K676" i="10"/>
  <c r="N676" i="10" s="1"/>
  <c r="O676" i="10" s="1"/>
  <c r="K677" i="10"/>
  <c r="N677" i="10" s="1"/>
  <c r="O677" i="10" s="1"/>
  <c r="K678" i="10"/>
  <c r="N678" i="10" s="1"/>
  <c r="K679" i="10"/>
  <c r="N679" i="10" s="1"/>
  <c r="K680" i="10"/>
  <c r="N680" i="10" s="1"/>
  <c r="P680" i="10" s="1"/>
  <c r="K681" i="10"/>
  <c r="N681" i="10" s="1"/>
  <c r="P681" i="10" s="1"/>
  <c r="K682" i="10"/>
  <c r="N682" i="10" s="1"/>
  <c r="K683" i="10"/>
  <c r="N683" i="10" s="1"/>
  <c r="P683" i="10" s="1"/>
  <c r="K684" i="10"/>
  <c r="N684" i="10" s="1"/>
  <c r="K685" i="10"/>
  <c r="N685" i="10" s="1"/>
  <c r="K686" i="10"/>
  <c r="N686" i="10" s="1"/>
  <c r="K687" i="10"/>
  <c r="N687" i="10" s="1"/>
  <c r="P687" i="10" s="1"/>
  <c r="K688" i="10"/>
  <c r="N688" i="10" s="1"/>
  <c r="K689" i="10"/>
  <c r="N689" i="10" s="1"/>
  <c r="O689" i="10" s="1"/>
  <c r="K690" i="10"/>
  <c r="N690" i="10" s="1"/>
  <c r="P690" i="10" s="1"/>
  <c r="K691" i="10"/>
  <c r="N691" i="10" s="1"/>
  <c r="P691" i="10" s="1"/>
  <c r="K692" i="10"/>
  <c r="N692" i="10" s="1"/>
  <c r="O692" i="10" s="1"/>
  <c r="K693" i="10"/>
  <c r="N693" i="10" s="1"/>
  <c r="P693" i="10" s="1"/>
  <c r="K694" i="10"/>
  <c r="N694" i="10" s="1"/>
  <c r="K695" i="10"/>
  <c r="N695" i="10" s="1"/>
  <c r="K696" i="10"/>
  <c r="N696" i="10" s="1"/>
  <c r="P696" i="10" s="1"/>
  <c r="K697" i="10"/>
  <c r="N697" i="10" s="1"/>
  <c r="P697" i="10" s="1"/>
  <c r="K698" i="10"/>
  <c r="N698" i="10" s="1"/>
  <c r="O698" i="10" s="1"/>
  <c r="K699" i="10"/>
  <c r="N699" i="10" s="1"/>
  <c r="O699" i="10" s="1"/>
  <c r="K700" i="10"/>
  <c r="N700" i="10" s="1"/>
  <c r="P700" i="10" s="1"/>
  <c r="K701" i="10"/>
  <c r="N701" i="10" s="1"/>
  <c r="K702" i="10"/>
  <c r="N702" i="10" s="1"/>
  <c r="O702" i="10" s="1"/>
  <c r="K703" i="10"/>
  <c r="N703" i="10" s="1"/>
  <c r="O703" i="10" s="1"/>
  <c r="K704" i="10"/>
  <c r="N704" i="10" s="1"/>
  <c r="K705" i="10"/>
  <c r="N705" i="10" s="1"/>
  <c r="O705" i="10" s="1"/>
  <c r="K706" i="10"/>
  <c r="N706" i="10" s="1"/>
  <c r="K707" i="10"/>
  <c r="N707" i="10" s="1"/>
  <c r="P707" i="10" s="1"/>
  <c r="K708" i="10"/>
  <c r="N708" i="10" s="1"/>
  <c r="O708" i="10" s="1"/>
  <c r="K709" i="10"/>
  <c r="N709" i="10" s="1"/>
  <c r="P709" i="10" s="1"/>
  <c r="K710" i="10"/>
  <c r="N710" i="10" s="1"/>
  <c r="K711" i="10"/>
  <c r="N711" i="10" s="1"/>
  <c r="K712" i="10"/>
  <c r="N712" i="10" s="1"/>
  <c r="P712" i="10" s="1"/>
  <c r="K713" i="10"/>
  <c r="N713" i="10" s="1"/>
  <c r="P713" i="10" s="1"/>
  <c r="K714" i="10"/>
  <c r="N714" i="10" s="1"/>
  <c r="O714" i="10" s="1"/>
  <c r="K715" i="10"/>
  <c r="N715" i="10" s="1"/>
  <c r="P715" i="10" s="1"/>
  <c r="K716" i="10"/>
  <c r="N716" i="10" s="1"/>
  <c r="P716" i="10" s="1"/>
  <c r="K717" i="10"/>
  <c r="N717" i="10" s="1"/>
  <c r="K718" i="10"/>
  <c r="N718" i="10" s="1"/>
  <c r="K719" i="10"/>
  <c r="N719" i="10" s="1"/>
  <c r="O719" i="10" s="1"/>
  <c r="K720" i="10"/>
  <c r="N720" i="10" s="1"/>
  <c r="K721" i="10"/>
  <c r="N721" i="10" s="1"/>
  <c r="O721" i="10" s="1"/>
  <c r="K722" i="10"/>
  <c r="N722" i="10" s="1"/>
  <c r="K723" i="10"/>
  <c r="N723" i="10" s="1"/>
  <c r="P723" i="10" s="1"/>
  <c r="K724" i="10"/>
  <c r="N724" i="10" s="1"/>
  <c r="O724" i="10" s="1"/>
  <c r="K725" i="10"/>
  <c r="N725" i="10" s="1"/>
  <c r="O725" i="10" s="1"/>
  <c r="K726" i="10"/>
  <c r="N726" i="10" s="1"/>
  <c r="K727" i="10"/>
  <c r="N727" i="10" s="1"/>
  <c r="K728" i="10"/>
  <c r="N728" i="10" s="1"/>
  <c r="P728" i="10" s="1"/>
  <c r="K729" i="10"/>
  <c r="N729" i="10" s="1"/>
  <c r="P729" i="10" s="1"/>
  <c r="K730" i="10"/>
  <c r="N730" i="10" s="1"/>
  <c r="O730" i="10" s="1"/>
  <c r="K731" i="10"/>
  <c r="N731" i="10" s="1"/>
  <c r="O731" i="10" s="1"/>
  <c r="K732" i="10"/>
  <c r="N732" i="10" s="1"/>
  <c r="K733" i="10"/>
  <c r="N733" i="10" s="1"/>
  <c r="O733" i="10" s="1"/>
  <c r="K734" i="10"/>
  <c r="N734" i="10" s="1"/>
  <c r="O734" i="10" s="1"/>
  <c r="K735" i="10"/>
  <c r="N735" i="10" s="1"/>
  <c r="O735" i="10" s="1"/>
  <c r="K736" i="10"/>
  <c r="N736" i="10" s="1"/>
  <c r="K737" i="10"/>
  <c r="N737" i="10" s="1"/>
  <c r="O737" i="10" s="1"/>
  <c r="K738" i="10"/>
  <c r="N738" i="10" s="1"/>
  <c r="K739" i="10"/>
  <c r="N739" i="10" s="1"/>
  <c r="P739" i="10" s="1"/>
  <c r="K740" i="10"/>
  <c r="N740" i="10" s="1"/>
  <c r="K741" i="10"/>
  <c r="N741" i="10" s="1"/>
  <c r="K742" i="10"/>
  <c r="N742" i="10" s="1"/>
  <c r="O742" i="10" s="1"/>
  <c r="K743" i="10"/>
  <c r="N743" i="10" s="1"/>
  <c r="P743" i="10" s="1"/>
  <c r="K744" i="10"/>
  <c r="N744" i="10" s="1"/>
  <c r="O744" i="10" s="1"/>
  <c r="K745" i="10"/>
  <c r="N745" i="10" s="1"/>
  <c r="K746" i="10"/>
  <c r="N746" i="10" s="1"/>
  <c r="P746" i="10" s="1"/>
  <c r="K747" i="10"/>
  <c r="N747" i="10" s="1"/>
  <c r="P747" i="10" s="1"/>
  <c r="K748" i="10"/>
  <c r="N748" i="10" s="1"/>
  <c r="K749" i="10"/>
  <c r="N749" i="10" s="1"/>
  <c r="K750" i="10"/>
  <c r="N750" i="10" s="1"/>
  <c r="O750" i="10" s="1"/>
  <c r="K751" i="10"/>
  <c r="N751" i="10" s="1"/>
  <c r="K752" i="10"/>
  <c r="N752" i="10" s="1"/>
  <c r="O752" i="10" s="1"/>
  <c r="K753" i="10"/>
  <c r="N753" i="10" s="1"/>
  <c r="K754" i="10"/>
  <c r="N754" i="10" s="1"/>
  <c r="O754" i="10" s="1"/>
  <c r="K755" i="10"/>
  <c r="N755" i="10" s="1"/>
  <c r="P755" i="10" s="1"/>
  <c r="K756" i="10"/>
  <c r="N756" i="10" s="1"/>
  <c r="K757" i="10"/>
  <c r="N757" i="10" s="1"/>
  <c r="K758" i="10"/>
  <c r="N758" i="10" s="1"/>
  <c r="O758" i="10" s="1"/>
  <c r="K759" i="10"/>
  <c r="N759" i="10" s="1"/>
  <c r="K760" i="10"/>
  <c r="N760" i="10" s="1"/>
  <c r="P760" i="10" s="1"/>
  <c r="K761" i="10"/>
  <c r="N761" i="10" s="1"/>
  <c r="K762" i="10"/>
  <c r="N762" i="10" s="1"/>
  <c r="O762" i="10" s="1"/>
  <c r="K763" i="10"/>
  <c r="N763" i="10" s="1"/>
  <c r="P763" i="10" s="1"/>
  <c r="K764" i="10"/>
  <c r="N764" i="10" s="1"/>
  <c r="K765" i="10"/>
  <c r="N765" i="10" s="1"/>
  <c r="K766" i="10"/>
  <c r="N766" i="10" s="1"/>
  <c r="O766" i="10" s="1"/>
  <c r="K767" i="10"/>
  <c r="N767" i="10" s="1"/>
  <c r="P767" i="10" s="1"/>
  <c r="K768" i="10"/>
  <c r="N768" i="10" s="1"/>
  <c r="P768" i="10" s="1"/>
  <c r="K769" i="10"/>
  <c r="N769" i="10" s="1"/>
  <c r="K770" i="10"/>
  <c r="N770" i="10" s="1"/>
  <c r="O770" i="10" s="1"/>
  <c r="K771" i="10"/>
  <c r="N771" i="10" s="1"/>
  <c r="K772" i="10"/>
  <c r="N772" i="10" s="1"/>
  <c r="K773" i="10"/>
  <c r="N773" i="10" s="1"/>
  <c r="K774" i="10"/>
  <c r="N774" i="10" s="1"/>
  <c r="O774" i="10" s="1"/>
  <c r="K775" i="10"/>
  <c r="N775" i="10" s="1"/>
  <c r="P775" i="10" s="1"/>
  <c r="K776" i="10"/>
  <c r="N776" i="10" s="1"/>
  <c r="O776" i="10" s="1"/>
  <c r="K777" i="10"/>
  <c r="N777" i="10" s="1"/>
  <c r="K778" i="10"/>
  <c r="N778" i="10" s="1"/>
  <c r="O778" i="10" s="1"/>
  <c r="K779" i="10"/>
  <c r="N779" i="10" s="1"/>
  <c r="K780" i="10"/>
  <c r="N780" i="10" s="1"/>
  <c r="K781" i="10"/>
  <c r="N781" i="10" s="1"/>
  <c r="K782" i="10"/>
  <c r="N782" i="10" s="1"/>
  <c r="O782" i="10" s="1"/>
  <c r="K783" i="10"/>
  <c r="N783" i="10" s="1"/>
  <c r="P783" i="10" s="1"/>
  <c r="K784" i="10"/>
  <c r="N784" i="10" s="1"/>
  <c r="P784" i="10" s="1"/>
  <c r="K785" i="10"/>
  <c r="N785" i="10" s="1"/>
  <c r="K786" i="10"/>
  <c r="N786" i="10" s="1"/>
  <c r="O786" i="10" s="1"/>
  <c r="K787" i="10"/>
  <c r="N787" i="10" s="1"/>
  <c r="K788" i="10"/>
  <c r="N788" i="10" s="1"/>
  <c r="K789" i="10"/>
  <c r="N789" i="10" s="1"/>
  <c r="P789" i="10" s="1"/>
  <c r="K790" i="10"/>
  <c r="N790" i="10" s="1"/>
  <c r="O790" i="10" s="1"/>
  <c r="K791" i="10"/>
  <c r="N791" i="10" s="1"/>
  <c r="P791" i="10" s="1"/>
  <c r="K792" i="10"/>
  <c r="N792" i="10" s="1"/>
  <c r="K793" i="10"/>
  <c r="N793" i="10" s="1"/>
  <c r="K794" i="10"/>
  <c r="N794" i="10" s="1"/>
  <c r="O794" i="10" s="1"/>
  <c r="K795" i="10"/>
  <c r="N795" i="10" s="1"/>
  <c r="K796" i="10"/>
  <c r="N796" i="10" s="1"/>
  <c r="K797" i="10"/>
  <c r="N797" i="10" s="1"/>
  <c r="P797" i="10" s="1"/>
  <c r="K798" i="10"/>
  <c r="N798" i="10" s="1"/>
  <c r="O798" i="10" s="1"/>
  <c r="K799" i="10"/>
  <c r="N799" i="10" s="1"/>
  <c r="P799" i="10" s="1"/>
  <c r="K800" i="10"/>
  <c r="N800" i="10" s="1"/>
  <c r="P800" i="10" s="1"/>
  <c r="K801" i="10"/>
  <c r="N801" i="10" s="1"/>
  <c r="K802" i="10"/>
  <c r="N802" i="10" s="1"/>
  <c r="O802" i="10" s="1"/>
  <c r="K803" i="10"/>
  <c r="N803" i="10" s="1"/>
  <c r="K804" i="10"/>
  <c r="N804" i="10" s="1"/>
  <c r="O804" i="10" s="1"/>
  <c r="K805" i="10"/>
  <c r="N805" i="10" s="1"/>
  <c r="P805" i="10" s="1"/>
  <c r="K806" i="10"/>
  <c r="N806" i="10" s="1"/>
  <c r="O806" i="10" s="1"/>
  <c r="K807" i="10"/>
  <c r="N807" i="10" s="1"/>
  <c r="K808" i="10"/>
  <c r="N808" i="10" s="1"/>
  <c r="O808" i="10" s="1"/>
  <c r="K809" i="10"/>
  <c r="N809" i="10" s="1"/>
  <c r="K810" i="10"/>
  <c r="N810" i="10" s="1"/>
  <c r="K811" i="10"/>
  <c r="N811" i="10" s="1"/>
  <c r="K812" i="10"/>
  <c r="N812" i="10" s="1"/>
  <c r="O812" i="10" s="1"/>
  <c r="K813" i="10"/>
  <c r="N813" i="10" s="1"/>
  <c r="P813" i="10" s="1"/>
  <c r="K814" i="10"/>
  <c r="N814" i="10" s="1"/>
  <c r="O814" i="10" s="1"/>
  <c r="K815" i="10"/>
  <c r="N815" i="10" s="1"/>
  <c r="K816" i="10"/>
  <c r="N816" i="10" s="1"/>
  <c r="O816" i="10" s="1"/>
  <c r="K817" i="10"/>
  <c r="N817" i="10" s="1"/>
  <c r="K818" i="10"/>
  <c r="N818" i="10" s="1"/>
  <c r="O818" i="10" s="1"/>
  <c r="K819" i="10"/>
  <c r="N819" i="10" s="1"/>
  <c r="K820" i="10"/>
  <c r="N820" i="10" s="1"/>
  <c r="O820" i="10" s="1"/>
  <c r="K821" i="10"/>
  <c r="N821" i="10" s="1"/>
  <c r="P821" i="10" s="1"/>
  <c r="K822" i="10"/>
  <c r="N822" i="10" s="1"/>
  <c r="O822" i="10" s="1"/>
  <c r="K823" i="10"/>
  <c r="N823" i="10" s="1"/>
  <c r="K824" i="10"/>
  <c r="N824" i="10" s="1"/>
  <c r="O824" i="10" s="1"/>
  <c r="K825" i="10"/>
  <c r="N825" i="10" s="1"/>
  <c r="K826" i="10"/>
  <c r="N826" i="10" s="1"/>
  <c r="O826" i="10" s="1"/>
  <c r="K827" i="10"/>
  <c r="N827" i="10" s="1"/>
  <c r="K828" i="10"/>
  <c r="N828" i="10" s="1"/>
  <c r="K829" i="10"/>
  <c r="N829" i="10" s="1"/>
  <c r="P829" i="10" s="1"/>
  <c r="K830" i="10"/>
  <c r="N830" i="10" s="1"/>
  <c r="O830" i="10" s="1"/>
  <c r="K831" i="10"/>
  <c r="N831" i="10" s="1"/>
  <c r="K832" i="10"/>
  <c r="N832" i="10" s="1"/>
  <c r="P832" i="10" s="1"/>
  <c r="K833" i="10"/>
  <c r="N833" i="10" s="1"/>
  <c r="K834" i="10"/>
  <c r="N834" i="10" s="1"/>
  <c r="O834" i="10" s="1"/>
  <c r="K835" i="10"/>
  <c r="N835" i="10" s="1"/>
  <c r="K836" i="10"/>
  <c r="N836" i="10" s="1"/>
  <c r="O836" i="10" s="1"/>
  <c r="K837" i="10"/>
  <c r="N837" i="10" s="1"/>
  <c r="P837" i="10" s="1"/>
  <c r="K838" i="10"/>
  <c r="N838" i="10" s="1"/>
  <c r="O838" i="10" s="1"/>
  <c r="K839" i="10"/>
  <c r="N839" i="10" s="1"/>
  <c r="K840" i="10"/>
  <c r="N840" i="10" s="1"/>
  <c r="K841" i="10"/>
  <c r="N841" i="10" s="1"/>
  <c r="P841" i="10" s="1"/>
  <c r="K842" i="10"/>
  <c r="N842" i="10" s="1"/>
  <c r="K843" i="10"/>
  <c r="N843" i="10" s="1"/>
  <c r="K844" i="10"/>
  <c r="N844" i="10" s="1"/>
  <c r="P844" i="10" s="1"/>
  <c r="K845" i="10"/>
  <c r="N845" i="10" s="1"/>
  <c r="P845" i="10" s="1"/>
  <c r="K846" i="10"/>
  <c r="N846" i="10" s="1"/>
  <c r="K847" i="10"/>
  <c r="N847" i="10" s="1"/>
  <c r="K848" i="10"/>
  <c r="N848" i="10" s="1"/>
  <c r="K849" i="10"/>
  <c r="N849" i="10" s="1"/>
  <c r="K850" i="10"/>
  <c r="N850" i="10" s="1"/>
  <c r="K851" i="10"/>
  <c r="N851" i="10" s="1"/>
  <c r="K852" i="10"/>
  <c r="N852" i="10" s="1"/>
  <c r="P852" i="10" s="1"/>
  <c r="K853" i="10"/>
  <c r="N853" i="10" s="1"/>
  <c r="P853" i="10" s="1"/>
  <c r="K854" i="10"/>
  <c r="N854" i="10" s="1"/>
  <c r="K855" i="10"/>
  <c r="N855" i="10" s="1"/>
  <c r="K856" i="10"/>
  <c r="N856" i="10" s="1"/>
  <c r="P856" i="10" s="1"/>
  <c r="K857" i="10"/>
  <c r="N857" i="10" s="1"/>
  <c r="K858" i="10"/>
  <c r="N858" i="10" s="1"/>
  <c r="O858" i="10" s="1"/>
  <c r="K859" i="10"/>
  <c r="N859" i="10" s="1"/>
  <c r="K860" i="10"/>
  <c r="N860" i="10" s="1"/>
  <c r="P860" i="10" s="1"/>
  <c r="K861" i="10"/>
  <c r="N861" i="10" s="1"/>
  <c r="P861" i="10" s="1"/>
  <c r="K862" i="10"/>
  <c r="N862" i="10" s="1"/>
  <c r="O862" i="10" s="1"/>
  <c r="K863" i="10"/>
  <c r="N863" i="10" s="1"/>
  <c r="K864" i="10"/>
  <c r="N864" i="10" s="1"/>
  <c r="P864" i="10" s="1"/>
  <c r="K865" i="10"/>
  <c r="N865" i="10" s="1"/>
  <c r="K866" i="10"/>
  <c r="N866" i="10" s="1"/>
  <c r="K867" i="10"/>
  <c r="N867" i="10" s="1"/>
  <c r="P867" i="10" s="1"/>
  <c r="K868" i="10"/>
  <c r="N868" i="10" s="1"/>
  <c r="P868" i="10" s="1"/>
  <c r="K869" i="10"/>
  <c r="N869" i="10" s="1"/>
  <c r="P869" i="10" s="1"/>
  <c r="K870" i="10"/>
  <c r="N870" i="10" s="1"/>
  <c r="K871" i="10"/>
  <c r="N871" i="10" s="1"/>
  <c r="K872" i="10"/>
  <c r="N872" i="10" s="1"/>
  <c r="K873" i="10"/>
  <c r="N873" i="10" s="1"/>
  <c r="K874" i="10"/>
  <c r="N874" i="10" s="1"/>
  <c r="O874" i="10" s="1"/>
  <c r="K875" i="10"/>
  <c r="N875" i="10" s="1"/>
  <c r="K876" i="10"/>
  <c r="N876" i="10" s="1"/>
  <c r="K877" i="10"/>
  <c r="N877" i="10" s="1"/>
  <c r="P877" i="10" s="1"/>
  <c r="K878" i="10"/>
  <c r="N878" i="10" s="1"/>
  <c r="K879" i="10"/>
  <c r="N879" i="10" s="1"/>
  <c r="K880" i="10"/>
  <c r="N880" i="10" s="1"/>
  <c r="P880" i="10" s="1"/>
  <c r="K881" i="10"/>
  <c r="N881" i="10" s="1"/>
  <c r="P881" i="10" s="1"/>
  <c r="K882" i="10"/>
  <c r="N882" i="10" s="1"/>
  <c r="K883" i="10"/>
  <c r="N883" i="10" s="1"/>
  <c r="P883" i="10" s="1"/>
  <c r="K884" i="10"/>
  <c r="N884" i="10" s="1"/>
  <c r="P884" i="10" s="1"/>
  <c r="K885" i="10"/>
  <c r="N885" i="10" s="1"/>
  <c r="P885" i="10" s="1"/>
  <c r="K886" i="10"/>
  <c r="N886" i="10" s="1"/>
  <c r="O886" i="10" s="1"/>
  <c r="K887" i="10"/>
  <c r="N887" i="10" s="1"/>
  <c r="K888" i="10"/>
  <c r="N888" i="10" s="1"/>
  <c r="K889" i="10"/>
  <c r="N889" i="10" s="1"/>
  <c r="P889" i="10" s="1"/>
  <c r="K890" i="10"/>
  <c r="N890" i="10" s="1"/>
  <c r="O890" i="10" s="1"/>
  <c r="K891" i="10"/>
  <c r="N891" i="10" s="1"/>
  <c r="K892" i="10"/>
  <c r="N892" i="10" s="1"/>
  <c r="P892" i="10" s="1"/>
  <c r="K893" i="10"/>
  <c r="N893" i="10" s="1"/>
  <c r="P893" i="10" s="1"/>
  <c r="K894" i="10"/>
  <c r="N894" i="10" s="1"/>
  <c r="K895" i="10"/>
  <c r="N895" i="10" s="1"/>
  <c r="K896" i="10"/>
  <c r="N896" i="10" s="1"/>
  <c r="K897" i="10"/>
  <c r="N897" i="10" s="1"/>
  <c r="K898" i="10"/>
  <c r="N898" i="10" s="1"/>
  <c r="O898" i="10" s="1"/>
  <c r="K899" i="10"/>
  <c r="N899" i="10" s="1"/>
  <c r="P899" i="10" s="1"/>
  <c r="K900" i="10"/>
  <c r="N900" i="10" s="1"/>
  <c r="P900" i="10" s="1"/>
  <c r="K901" i="10"/>
  <c r="N901" i="10" s="1"/>
  <c r="P901" i="10" s="1"/>
  <c r="K902" i="10"/>
  <c r="N902" i="10" s="1"/>
  <c r="O902" i="10" s="1"/>
  <c r="K903" i="10"/>
  <c r="N903" i="10" s="1"/>
  <c r="K904" i="10"/>
  <c r="N904" i="10" s="1"/>
  <c r="K905" i="10"/>
  <c r="N905" i="10" s="1"/>
  <c r="P905" i="10" s="1"/>
  <c r="K906" i="10"/>
  <c r="N906" i="10" s="1"/>
  <c r="K907" i="10"/>
  <c r="N907" i="10" s="1"/>
  <c r="K908" i="10"/>
  <c r="N908" i="10" s="1"/>
  <c r="O908" i="10" s="1"/>
  <c r="K909" i="10"/>
  <c r="N909" i="10" s="1"/>
  <c r="P909" i="10" s="1"/>
  <c r="K910" i="10"/>
  <c r="N910" i="10" s="1"/>
  <c r="P910" i="10" s="1"/>
  <c r="K911" i="10"/>
  <c r="N911" i="10" s="1"/>
  <c r="K912" i="10"/>
  <c r="N912" i="10" s="1"/>
  <c r="P912" i="10" s="1"/>
  <c r="K913" i="10"/>
  <c r="N913" i="10" s="1"/>
  <c r="P913" i="10" s="1"/>
  <c r="K914" i="10"/>
  <c r="N914" i="10" s="1"/>
  <c r="K915" i="10"/>
  <c r="N915" i="10" s="1"/>
  <c r="K916" i="10"/>
  <c r="N916" i="10" s="1"/>
  <c r="P916" i="10" s="1"/>
  <c r="K917" i="10"/>
  <c r="N917" i="10" s="1"/>
  <c r="K918" i="10"/>
  <c r="N918" i="10" s="1"/>
  <c r="K919" i="10"/>
  <c r="N919" i="10" s="1"/>
  <c r="K920" i="10"/>
  <c r="N920" i="10" s="1"/>
  <c r="K921" i="10"/>
  <c r="N921" i="10" s="1"/>
  <c r="K922" i="10"/>
  <c r="N922" i="10" s="1"/>
  <c r="K923" i="10"/>
  <c r="N923" i="10" s="1"/>
  <c r="P923" i="10" s="1"/>
  <c r="K924" i="10"/>
  <c r="N924" i="10" s="1"/>
  <c r="P924" i="10" s="1"/>
  <c r="K925" i="10"/>
  <c r="N925" i="10" s="1"/>
  <c r="K926" i="10"/>
  <c r="N926" i="10" s="1"/>
  <c r="K927" i="10"/>
  <c r="N927" i="10" s="1"/>
  <c r="O927" i="10" s="1"/>
  <c r="K928" i="10"/>
  <c r="N928" i="10" s="1"/>
  <c r="K929" i="10"/>
  <c r="N929" i="10" s="1"/>
  <c r="O929" i="10" s="1"/>
  <c r="K930" i="10"/>
  <c r="N930" i="10" s="1"/>
  <c r="K931" i="10"/>
  <c r="N931" i="10" s="1"/>
  <c r="P931" i="10" s="1"/>
  <c r="K932" i="10"/>
  <c r="N932" i="10" s="1"/>
  <c r="P932" i="10" s="1"/>
  <c r="K933" i="10"/>
  <c r="N933" i="10" s="1"/>
  <c r="P933" i="10" s="1"/>
  <c r="K934" i="10"/>
  <c r="N934" i="10" s="1"/>
  <c r="K935" i="10"/>
  <c r="N935" i="10" s="1"/>
  <c r="O935" i="10" s="1"/>
  <c r="K936" i="10"/>
  <c r="N936" i="10" s="1"/>
  <c r="K937" i="10"/>
  <c r="N937" i="10" s="1"/>
  <c r="O937" i="10" s="1"/>
  <c r="K938" i="10"/>
  <c r="N938" i="10" s="1"/>
  <c r="P938" i="10" s="1"/>
  <c r="K939" i="10"/>
  <c r="N939" i="10" s="1"/>
  <c r="P939" i="10" s="1"/>
  <c r="K940" i="10"/>
  <c r="N940" i="10" s="1"/>
  <c r="P940" i="10" s="1"/>
  <c r="K941" i="10"/>
  <c r="N941" i="10" s="1"/>
  <c r="P941" i="10" s="1"/>
  <c r="K942" i="10"/>
  <c r="N942" i="10" s="1"/>
  <c r="K943" i="10"/>
  <c r="N943" i="10" s="1"/>
  <c r="O943" i="10" s="1"/>
  <c r="K944" i="10"/>
  <c r="N944" i="10" s="1"/>
  <c r="K945" i="10"/>
  <c r="N945" i="10" s="1"/>
  <c r="O945" i="10" s="1"/>
  <c r="K946" i="10"/>
  <c r="N946" i="10" s="1"/>
  <c r="P946" i="10" s="1"/>
  <c r="K947" i="10"/>
  <c r="N947" i="10" s="1"/>
  <c r="P947" i="10" s="1"/>
  <c r="K948" i="10"/>
  <c r="N948" i="10" s="1"/>
  <c r="P948" i="10" s="1"/>
  <c r="K949" i="10"/>
  <c r="N949" i="10" s="1"/>
  <c r="P949" i="10" s="1"/>
  <c r="K950" i="10"/>
  <c r="N950" i="10" s="1"/>
  <c r="K951" i="10"/>
  <c r="N951" i="10" s="1"/>
  <c r="O951" i="10" s="1"/>
  <c r="K952" i="10"/>
  <c r="N952" i="10" s="1"/>
  <c r="K953" i="10"/>
  <c r="N953" i="10" s="1"/>
  <c r="K954" i="10"/>
  <c r="N954" i="10" s="1"/>
  <c r="K955" i="10"/>
  <c r="N955" i="10" s="1"/>
  <c r="P955" i="10" s="1"/>
  <c r="K956" i="10"/>
  <c r="N956" i="10" s="1"/>
  <c r="K957" i="10"/>
  <c r="N957" i="10" s="1"/>
  <c r="K958" i="10"/>
  <c r="N958" i="10" s="1"/>
  <c r="K959" i="10"/>
  <c r="N959" i="10" s="1"/>
  <c r="O959" i="10" s="1"/>
  <c r="K960" i="10"/>
  <c r="N960" i="10" s="1"/>
  <c r="K961" i="10"/>
  <c r="N961" i="10" s="1"/>
  <c r="O961" i="10" s="1"/>
  <c r="K962" i="10"/>
  <c r="N962" i="10" s="1"/>
  <c r="P962" i="10" s="1"/>
  <c r="K963" i="10"/>
  <c r="N963" i="10" s="1"/>
  <c r="O963" i="10" s="1"/>
  <c r="K964" i="10"/>
  <c r="N964" i="10" s="1"/>
  <c r="P964" i="10" s="1"/>
  <c r="K965" i="10"/>
  <c r="N965" i="10" s="1"/>
  <c r="P965" i="10" s="1"/>
  <c r="K966" i="10"/>
  <c r="N966" i="10" s="1"/>
  <c r="O966" i="10" s="1"/>
  <c r="K967" i="10"/>
  <c r="N967" i="10" s="1"/>
  <c r="K968" i="10"/>
  <c r="N968" i="10" s="1"/>
  <c r="K969" i="10"/>
  <c r="N969" i="10" s="1"/>
  <c r="P969" i="10" s="1"/>
  <c r="K970" i="10"/>
  <c r="N970" i="10" s="1"/>
  <c r="K971" i="10"/>
  <c r="N971" i="10" s="1"/>
  <c r="K972" i="10"/>
  <c r="N972" i="10" s="1"/>
  <c r="O972" i="10" s="1"/>
  <c r="K973" i="10"/>
  <c r="N973" i="10" s="1"/>
  <c r="K974" i="10"/>
  <c r="N974" i="10" s="1"/>
  <c r="K975" i="10"/>
  <c r="N975" i="10" s="1"/>
  <c r="P975" i="10" s="1"/>
  <c r="K976" i="10"/>
  <c r="N976" i="10" s="1"/>
  <c r="O976" i="10" s="1"/>
  <c r="K977" i="10"/>
  <c r="N977" i="10" s="1"/>
  <c r="P977" i="10" s="1"/>
  <c r="K978" i="10"/>
  <c r="N978" i="10" s="1"/>
  <c r="K979" i="10"/>
  <c r="N979" i="10" s="1"/>
  <c r="K980" i="10"/>
  <c r="N980" i="10" s="1"/>
  <c r="O980" i="10" s="1"/>
  <c r="K981" i="10"/>
  <c r="N981" i="10" s="1"/>
  <c r="P981" i="10" s="1"/>
  <c r="K982" i="10"/>
  <c r="N982" i="10" s="1"/>
  <c r="O982" i="10" s="1"/>
  <c r="K983" i="10"/>
  <c r="N983" i="10" s="1"/>
  <c r="K984" i="10"/>
  <c r="N984" i="10" s="1"/>
  <c r="O984" i="10" s="1"/>
  <c r="K985" i="10"/>
  <c r="N985" i="10" s="1"/>
  <c r="K986" i="10"/>
  <c r="N986" i="10" s="1"/>
  <c r="O986" i="10" s="1"/>
  <c r="K987" i="10"/>
  <c r="N987" i="10" s="1"/>
  <c r="K988" i="10"/>
  <c r="N988" i="10" s="1"/>
  <c r="O988" i="10" s="1"/>
  <c r="K989" i="10"/>
  <c r="N989" i="10" s="1"/>
  <c r="K990" i="10"/>
  <c r="N990" i="10" s="1"/>
  <c r="O990" i="10" s="1"/>
  <c r="K991" i="10"/>
  <c r="N991" i="10" s="1"/>
  <c r="K992" i="10"/>
  <c r="N992" i="10" s="1"/>
  <c r="O992" i="10" s="1"/>
  <c r="K993" i="10"/>
  <c r="N993" i="10" s="1"/>
  <c r="K994" i="10"/>
  <c r="N994" i="10" s="1"/>
  <c r="O994" i="10" s="1"/>
  <c r="K995" i="10"/>
  <c r="N995" i="10" s="1"/>
  <c r="O995" i="10" s="1"/>
  <c r="K996" i="10"/>
  <c r="N996" i="10" s="1"/>
  <c r="O996" i="10" s="1"/>
  <c r="K997" i="10"/>
  <c r="N997" i="10" s="1"/>
  <c r="K998" i="10"/>
  <c r="N998" i="10" s="1"/>
  <c r="K999" i="10"/>
  <c r="N999" i="10" s="1"/>
  <c r="K1000" i="10"/>
  <c r="N1000" i="10" s="1"/>
  <c r="O1000" i="10" s="1"/>
  <c r="K1001" i="10"/>
  <c r="N1001" i="10" s="1"/>
  <c r="K1002" i="10"/>
  <c r="N1002" i="10" s="1"/>
  <c r="O1002" i="10" s="1"/>
  <c r="K1003" i="10"/>
  <c r="N1003" i="10" s="1"/>
  <c r="K1004" i="10"/>
  <c r="N1004" i="10" s="1"/>
  <c r="O1004" i="10" s="1"/>
  <c r="K1005" i="10"/>
  <c r="N1005" i="10" s="1"/>
  <c r="K1006" i="10"/>
  <c r="N1006" i="10" s="1"/>
  <c r="O1006" i="10" s="1"/>
  <c r="K1007" i="10"/>
  <c r="N1007" i="10" s="1"/>
  <c r="K1008" i="10"/>
  <c r="N1008" i="10" s="1"/>
  <c r="O1008" i="10" s="1"/>
  <c r="K1009" i="10"/>
  <c r="N1009" i="10" s="1"/>
  <c r="K1010" i="10"/>
  <c r="N1010" i="10" s="1"/>
  <c r="O1010" i="10" s="1"/>
  <c r="K1011" i="10"/>
  <c r="N1011" i="10" s="1"/>
  <c r="K1012" i="10"/>
  <c r="N1012" i="10" s="1"/>
  <c r="O1012" i="10" s="1"/>
  <c r="K1013" i="10"/>
  <c r="N1013" i="10" s="1"/>
  <c r="P1013" i="10" s="1"/>
  <c r="K1014" i="10"/>
  <c r="N1014" i="10" s="1"/>
  <c r="O1014" i="10" s="1"/>
  <c r="K1015" i="10"/>
  <c r="N1015" i="10" s="1"/>
  <c r="K1016" i="10"/>
  <c r="N1016" i="10" s="1"/>
  <c r="O1016" i="10" s="1"/>
  <c r="K1017" i="10"/>
  <c r="N1017" i="10" s="1"/>
  <c r="K1018" i="10"/>
  <c r="N1018" i="10" s="1"/>
  <c r="O1018" i="10" s="1"/>
  <c r="K1019" i="10"/>
  <c r="N1019" i="10" s="1"/>
  <c r="K1020" i="10"/>
  <c r="N1020" i="10" s="1"/>
  <c r="O1020" i="10" s="1"/>
  <c r="K1021" i="10"/>
  <c r="N1021" i="10" s="1"/>
  <c r="K1022" i="10"/>
  <c r="N1022" i="10" s="1"/>
  <c r="O1022" i="10" s="1"/>
  <c r="K1023" i="10"/>
  <c r="N1023" i="10" s="1"/>
  <c r="K1024" i="10"/>
  <c r="N1024" i="10" s="1"/>
  <c r="O1024" i="10" s="1"/>
  <c r="K1025" i="10"/>
  <c r="N1025" i="10" s="1"/>
  <c r="K1026" i="10"/>
  <c r="N1026" i="10" s="1"/>
  <c r="O1026" i="10" s="1"/>
  <c r="K1027" i="10"/>
  <c r="N1027" i="10" s="1"/>
  <c r="O1027" i="10" s="1"/>
  <c r="K1028" i="10"/>
  <c r="N1028" i="10" s="1"/>
  <c r="O1028" i="10" s="1"/>
  <c r="K1029" i="10"/>
  <c r="N1029" i="10" s="1"/>
  <c r="K1030" i="10"/>
  <c r="N1030" i="10" s="1"/>
  <c r="K1031" i="10"/>
  <c r="N1031" i="10" s="1"/>
  <c r="K1032" i="10"/>
  <c r="N1032" i="10" s="1"/>
  <c r="K1033" i="10"/>
  <c r="N1033" i="10" s="1"/>
  <c r="K1034" i="10"/>
  <c r="N1034" i="10" s="1"/>
  <c r="O1034" i="10" s="1"/>
  <c r="K1035" i="10"/>
  <c r="N1035" i="10" s="1"/>
  <c r="O1035" i="10" s="1"/>
  <c r="K1036" i="10"/>
  <c r="N1036" i="10" s="1"/>
  <c r="O1036" i="10" s="1"/>
  <c r="K1037" i="10"/>
  <c r="N1037" i="10" s="1"/>
  <c r="P1037" i="10" s="1"/>
  <c r="K1038" i="10"/>
  <c r="N1038" i="10" s="1"/>
  <c r="O1038" i="10" s="1"/>
  <c r="K1039" i="10"/>
  <c r="N1039" i="10" s="1"/>
  <c r="K1040" i="10"/>
  <c r="N1040" i="10" s="1"/>
  <c r="K1041" i="10"/>
  <c r="N1041" i="10" s="1"/>
  <c r="K1042" i="10"/>
  <c r="N1042" i="10" s="1"/>
  <c r="O1042" i="10" s="1"/>
  <c r="K1043" i="10"/>
  <c r="N1043" i="10" s="1"/>
  <c r="O1043" i="10" s="1"/>
  <c r="K1044" i="10"/>
  <c r="N1044" i="10" s="1"/>
  <c r="K1045" i="10"/>
  <c r="N1045" i="10" s="1"/>
  <c r="K1046" i="10"/>
  <c r="N1046" i="10" s="1"/>
  <c r="O1046" i="10" s="1"/>
  <c r="K1047" i="10"/>
  <c r="N1047" i="10" s="1"/>
  <c r="P1047" i="10" s="1"/>
  <c r="K1048" i="10"/>
  <c r="N1048" i="10" s="1"/>
  <c r="K1049" i="10"/>
  <c r="N1049" i="10" s="1"/>
  <c r="K1050" i="10"/>
  <c r="N1050" i="10" s="1"/>
  <c r="K1051" i="10"/>
  <c r="N1051" i="10" s="1"/>
  <c r="K1052" i="10"/>
  <c r="N1052" i="10" s="1"/>
  <c r="K1053" i="10"/>
  <c r="N1053" i="10" s="1"/>
  <c r="P1053" i="10" s="1"/>
  <c r="K1054" i="10"/>
  <c r="N1054" i="10" s="1"/>
  <c r="K1055" i="10"/>
  <c r="N1055" i="10" s="1"/>
  <c r="K1056" i="10"/>
  <c r="N1056" i="10" s="1"/>
  <c r="K1057" i="10"/>
  <c r="N1057" i="10" s="1"/>
  <c r="P1057" i="10" s="1"/>
  <c r="K1058" i="10"/>
  <c r="N1058" i="10" s="1"/>
  <c r="K1059" i="10"/>
  <c r="N1059" i="10" s="1"/>
  <c r="O1059" i="10" s="1"/>
  <c r="K1060" i="10"/>
  <c r="N1060" i="10" s="1"/>
  <c r="K1061" i="10"/>
  <c r="N1061" i="10" s="1"/>
  <c r="P1061" i="10" s="1"/>
  <c r="K1062" i="10"/>
  <c r="N1062" i="10" s="1"/>
  <c r="K1063" i="10"/>
  <c r="N1063" i="10" s="1"/>
  <c r="P1063" i="10" s="1"/>
  <c r="K1064" i="10"/>
  <c r="N1064" i="10" s="1"/>
  <c r="K1065" i="10"/>
  <c r="N1065" i="10" s="1"/>
  <c r="K1066" i="10"/>
  <c r="N1066" i="10" s="1"/>
  <c r="K1067" i="10"/>
  <c r="N1067" i="10" s="1"/>
  <c r="K1068" i="10"/>
  <c r="N1068" i="10" s="1"/>
  <c r="K1069" i="10"/>
  <c r="N1069" i="10" s="1"/>
  <c r="P1069" i="10" s="1"/>
  <c r="K1070" i="10"/>
  <c r="N1070" i="10" s="1"/>
  <c r="O1070" i="10" s="1"/>
  <c r="K1071" i="10"/>
  <c r="N1071" i="10" s="1"/>
  <c r="K1072" i="10"/>
  <c r="N1072" i="10" s="1"/>
  <c r="K1073" i="10"/>
  <c r="N1073" i="10" s="1"/>
  <c r="K1074" i="10"/>
  <c r="N1074" i="10" s="1"/>
  <c r="K1075" i="10"/>
  <c r="N1075" i="10" s="1"/>
  <c r="O1075" i="10" s="1"/>
  <c r="K1076" i="10"/>
  <c r="N1076" i="10" s="1"/>
  <c r="K1077" i="10"/>
  <c r="N1077" i="10" s="1"/>
  <c r="P1077" i="10" s="1"/>
  <c r="K1078" i="10"/>
  <c r="N1078" i="10" s="1"/>
  <c r="O1078" i="10" s="1"/>
  <c r="K1079" i="10"/>
  <c r="N1079" i="10" s="1"/>
  <c r="K1080" i="10"/>
  <c r="N1080" i="10" s="1"/>
  <c r="K1081" i="10"/>
  <c r="N1081" i="10" s="1"/>
  <c r="P1081" i="10" s="1"/>
  <c r="K1082" i="10"/>
  <c r="N1082" i="10" s="1"/>
  <c r="K1083" i="10"/>
  <c r="N1083" i="10" s="1"/>
  <c r="O1083" i="10" s="1"/>
  <c r="K1084" i="10"/>
  <c r="N1084" i="10" s="1"/>
  <c r="K1085" i="10"/>
  <c r="N1085" i="10" s="1"/>
  <c r="P1085" i="10" s="1"/>
  <c r="K1086" i="10"/>
  <c r="N1086" i="10" s="1"/>
  <c r="O1086" i="10" s="1"/>
  <c r="K1087" i="10"/>
  <c r="N1087" i="10" s="1"/>
  <c r="P1087" i="10" s="1"/>
  <c r="K1088" i="10"/>
  <c r="N1088" i="10" s="1"/>
  <c r="K1089" i="10"/>
  <c r="N1089" i="10" s="1"/>
  <c r="K1090" i="10"/>
  <c r="N1090" i="10" s="1"/>
  <c r="K1091" i="10"/>
  <c r="N1091" i="10" s="1"/>
  <c r="P1091" i="10" s="1"/>
  <c r="K1092" i="10"/>
  <c r="N1092" i="10" s="1"/>
  <c r="K1093" i="10"/>
  <c r="N1093" i="10" s="1"/>
  <c r="P1093" i="10" s="1"/>
  <c r="K1094" i="10"/>
  <c r="N1094" i="10" s="1"/>
  <c r="O1094" i="10" s="1"/>
  <c r="K1095" i="10"/>
  <c r="N1095" i="10" s="1"/>
  <c r="P1095" i="10" s="1"/>
  <c r="K1096" i="10"/>
  <c r="N1096" i="10" s="1"/>
  <c r="K1097" i="10"/>
  <c r="N1097" i="10" s="1"/>
  <c r="K1098" i="10"/>
  <c r="N1098" i="10" s="1"/>
  <c r="K1099" i="10"/>
  <c r="N1099" i="10" s="1"/>
  <c r="O1099" i="10" s="1"/>
  <c r="K1100" i="10"/>
  <c r="N1100" i="10" s="1"/>
  <c r="K1101" i="10"/>
  <c r="N1101" i="10" s="1"/>
  <c r="K1102" i="10"/>
  <c r="N1102" i="10" s="1"/>
  <c r="K1103" i="10"/>
  <c r="N1103" i="10" s="1"/>
  <c r="P1103" i="10" s="1"/>
  <c r="K1104" i="10"/>
  <c r="N1104" i="10" s="1"/>
  <c r="K1105" i="10"/>
  <c r="N1105" i="10" s="1"/>
  <c r="K1106" i="10"/>
  <c r="N1106" i="10" s="1"/>
  <c r="K1107" i="10"/>
  <c r="N1107" i="10" s="1"/>
  <c r="O1107" i="10" s="1"/>
  <c r="K1108" i="10"/>
  <c r="N1108" i="10" s="1"/>
  <c r="K1109" i="10"/>
  <c r="N1109" i="10" s="1"/>
  <c r="P1109" i="10" s="1"/>
  <c r="K1110" i="10"/>
  <c r="N1110" i="10" s="1"/>
  <c r="O1110" i="10" s="1"/>
  <c r="K1111" i="10"/>
  <c r="N1111" i="10" s="1"/>
  <c r="P1111" i="10" s="1"/>
  <c r="K1112" i="10"/>
  <c r="N1112" i="10" s="1"/>
  <c r="K1113" i="10"/>
  <c r="N1113" i="10" s="1"/>
  <c r="P1113" i="10" s="1"/>
  <c r="K1114" i="10"/>
  <c r="N1114" i="10" s="1"/>
  <c r="K1115" i="10"/>
  <c r="N1115" i="10" s="1"/>
  <c r="P1115" i="10" s="1"/>
  <c r="K1116" i="10"/>
  <c r="N1116" i="10" s="1"/>
  <c r="K1117" i="10"/>
  <c r="N1117" i="10" s="1"/>
  <c r="P1117" i="10" s="1"/>
  <c r="K1118" i="10"/>
  <c r="N1118" i="10" s="1"/>
  <c r="K1119" i="10"/>
  <c r="N1119" i="10" s="1"/>
  <c r="P1119" i="10" s="1"/>
  <c r="K1120" i="10"/>
  <c r="N1120" i="10" s="1"/>
  <c r="K1121" i="10"/>
  <c r="N1121" i="10" s="1"/>
  <c r="P1121" i="10" s="1"/>
  <c r="K1122" i="10"/>
  <c r="N1122" i="10" s="1"/>
  <c r="K1123" i="10"/>
  <c r="N1123" i="10" s="1"/>
  <c r="K1124" i="10"/>
  <c r="N1124" i="10" s="1"/>
  <c r="O1124" i="10" s="1"/>
  <c r="K1125" i="10"/>
  <c r="N1125" i="10" s="1"/>
  <c r="K1126" i="10"/>
  <c r="N1126" i="10" s="1"/>
  <c r="K1127" i="10"/>
  <c r="N1127" i="10" s="1"/>
  <c r="P1127" i="10" s="1"/>
  <c r="K1128" i="10"/>
  <c r="N1128" i="10" s="1"/>
  <c r="O1128" i="10" s="1"/>
  <c r="K1129" i="10"/>
  <c r="N1129" i="10" s="1"/>
  <c r="O1129" i="10" s="1"/>
  <c r="K1130" i="10"/>
  <c r="N1130" i="10" s="1"/>
  <c r="K1131" i="10"/>
  <c r="N1131" i="10" s="1"/>
  <c r="P1131" i="10" s="1"/>
  <c r="K1132" i="10"/>
  <c r="N1132" i="10" s="1"/>
  <c r="K1133" i="10"/>
  <c r="N1133" i="10" s="1"/>
  <c r="O1133" i="10" s="1"/>
  <c r="K1134" i="10"/>
  <c r="N1134" i="10" s="1"/>
  <c r="K1135" i="10"/>
  <c r="N1135" i="10" s="1"/>
  <c r="K1136" i="10"/>
  <c r="N1136" i="10" s="1"/>
  <c r="K1137" i="10"/>
  <c r="N1137" i="10" s="1"/>
  <c r="K1138" i="10"/>
  <c r="N1138" i="10" s="1"/>
  <c r="K1139" i="10"/>
  <c r="N1139" i="10" s="1"/>
  <c r="P1139" i="10" s="1"/>
  <c r="K1140" i="10"/>
  <c r="N1140" i="10" s="1"/>
  <c r="O1140" i="10" s="1"/>
  <c r="K1141" i="10"/>
  <c r="N1141" i="10" s="1"/>
  <c r="K1142" i="10"/>
  <c r="N1142" i="10" s="1"/>
  <c r="K1143" i="10"/>
  <c r="N1143" i="10" s="1"/>
  <c r="P1143" i="10" s="1"/>
  <c r="K1144" i="10"/>
  <c r="N1144" i="10" s="1"/>
  <c r="O1144" i="10" s="1"/>
  <c r="K1145" i="10"/>
  <c r="N1145" i="10" s="1"/>
  <c r="K1146" i="10"/>
  <c r="N1146" i="10" s="1"/>
  <c r="K1147" i="10"/>
  <c r="N1147" i="10" s="1"/>
  <c r="K1148" i="10"/>
  <c r="N1148" i="10" s="1"/>
  <c r="O1148" i="10" s="1"/>
  <c r="K1149" i="10"/>
  <c r="N1149" i="10" s="1"/>
  <c r="K1150" i="10"/>
  <c r="N1150" i="10" s="1"/>
  <c r="K1151" i="10"/>
  <c r="N1151" i="10" s="1"/>
  <c r="K1152" i="10"/>
  <c r="N1152" i="10" s="1"/>
  <c r="O1152" i="10" s="1"/>
  <c r="K1153" i="10"/>
  <c r="N1153" i="10" s="1"/>
  <c r="K1154" i="10"/>
  <c r="N1154" i="10" s="1"/>
  <c r="K1155" i="10"/>
  <c r="N1155" i="10" s="1"/>
  <c r="K1156" i="10"/>
  <c r="N1156" i="10" s="1"/>
  <c r="K1157" i="10"/>
  <c r="N1157" i="10" s="1"/>
  <c r="K1158" i="10"/>
  <c r="N1158" i="10" s="1"/>
  <c r="K1159" i="10"/>
  <c r="N1159" i="10" s="1"/>
  <c r="K1160" i="10"/>
  <c r="N1160" i="10" s="1"/>
  <c r="K1161" i="10"/>
  <c r="N1161" i="10" s="1"/>
  <c r="P1161" i="10" s="1"/>
  <c r="K1162" i="10"/>
  <c r="N1162" i="10" s="1"/>
  <c r="K1163" i="10"/>
  <c r="N1163" i="10" s="1"/>
  <c r="P1163" i="10" s="1"/>
  <c r="K1164" i="10"/>
  <c r="N1164" i="10" s="1"/>
  <c r="O1164" i="10" s="1"/>
  <c r="K1165" i="10"/>
  <c r="N1165" i="10" s="1"/>
  <c r="K1166" i="10"/>
  <c r="N1166" i="10" s="1"/>
  <c r="K1167" i="10"/>
  <c r="N1167" i="10" s="1"/>
  <c r="K1168" i="10"/>
  <c r="N1168" i="10" s="1"/>
  <c r="K1169" i="10"/>
  <c r="N1169" i="10" s="1"/>
  <c r="K1170" i="10"/>
  <c r="N1170" i="10" s="1"/>
  <c r="K1171" i="10"/>
  <c r="N1171" i="10" s="1"/>
  <c r="P1171" i="10" s="1"/>
  <c r="K1172" i="10"/>
  <c r="N1172" i="10" s="1"/>
  <c r="O1172" i="10" s="1"/>
  <c r="K1173" i="10"/>
  <c r="N1173" i="10" s="1"/>
  <c r="O1173" i="10" s="1"/>
  <c r="K1174" i="10"/>
  <c r="N1174" i="10" s="1"/>
  <c r="K1175" i="10"/>
  <c r="N1175" i="10" s="1"/>
  <c r="K1176" i="10"/>
  <c r="N1176" i="10" s="1"/>
  <c r="O1176" i="10" s="1"/>
  <c r="K1177" i="10"/>
  <c r="N1177" i="10" s="1"/>
  <c r="P1177" i="10" s="1"/>
  <c r="K1178" i="10"/>
  <c r="N1178" i="10" s="1"/>
  <c r="K1179" i="10"/>
  <c r="N1179" i="10" s="1"/>
  <c r="K1180" i="10"/>
  <c r="N1180" i="10" s="1"/>
  <c r="K1181" i="10"/>
  <c r="N1181" i="10" s="1"/>
  <c r="K1182" i="10"/>
  <c r="N1182" i="10" s="1"/>
  <c r="K1183" i="10"/>
  <c r="N1183" i="10" s="1"/>
  <c r="K1184" i="10"/>
  <c r="N1184" i="10" s="1"/>
  <c r="K1185" i="10"/>
  <c r="N1185" i="10" s="1"/>
  <c r="K1186" i="10"/>
  <c r="N1186" i="10" s="1"/>
  <c r="K1187" i="10"/>
  <c r="N1187" i="10" s="1"/>
  <c r="O1187" i="10" s="1"/>
  <c r="K1188" i="10"/>
  <c r="N1188" i="10" s="1"/>
  <c r="O1188" i="10" s="1"/>
  <c r="K1189" i="10"/>
  <c r="N1189" i="10" s="1"/>
  <c r="K1190" i="10"/>
  <c r="N1190" i="10" s="1"/>
  <c r="K1191" i="10"/>
  <c r="N1191" i="10" s="1"/>
  <c r="K1192" i="10"/>
  <c r="N1192" i="10" s="1"/>
  <c r="K1193" i="10"/>
  <c r="N1193" i="10" s="1"/>
  <c r="K1194" i="10"/>
  <c r="N1194" i="10" s="1"/>
  <c r="K1195" i="10"/>
  <c r="N1195" i="10" s="1"/>
  <c r="K1196" i="10"/>
  <c r="N1196" i="10" s="1"/>
  <c r="O1196" i="10" s="1"/>
  <c r="K1197" i="10"/>
  <c r="N1197" i="10" s="1"/>
  <c r="K1198" i="10"/>
  <c r="N1198" i="10" s="1"/>
  <c r="K1199" i="10"/>
  <c r="N1199" i="10" s="1"/>
  <c r="K1200" i="10"/>
  <c r="N1200" i="10" s="1"/>
  <c r="K1201" i="10"/>
  <c r="N1201" i="10" s="1"/>
  <c r="K1202" i="10"/>
  <c r="N1202" i="10" s="1"/>
  <c r="K1203" i="10"/>
  <c r="N1203" i="10" s="1"/>
  <c r="P1203" i="10" s="1"/>
  <c r="K1204" i="10"/>
  <c r="N1204" i="10" s="1"/>
  <c r="K1205" i="10"/>
  <c r="N1205" i="10" s="1"/>
  <c r="K1206" i="10"/>
  <c r="N1206" i="10" s="1"/>
  <c r="K1207" i="10"/>
  <c r="N1207" i="10" s="1"/>
  <c r="K1208" i="10"/>
  <c r="N1208" i="10" s="1"/>
  <c r="K1209" i="10"/>
  <c r="N1209" i="10" s="1"/>
  <c r="K1210" i="10"/>
  <c r="N1210" i="10" s="1"/>
  <c r="K1211" i="10"/>
  <c r="N1211" i="10" s="1"/>
  <c r="P1211" i="10" s="1"/>
  <c r="K1212" i="10"/>
  <c r="N1212" i="10" s="1"/>
  <c r="O1212" i="10" s="1"/>
  <c r="K1213" i="10"/>
  <c r="N1213" i="10" s="1"/>
  <c r="K1214" i="10"/>
  <c r="N1214" i="10" s="1"/>
  <c r="K1215" i="10"/>
  <c r="N1215" i="10" s="1"/>
  <c r="P1215" i="10" s="1"/>
  <c r="K1216" i="10"/>
  <c r="N1216" i="10" s="1"/>
  <c r="K1217" i="10"/>
  <c r="N1217" i="10" s="1"/>
  <c r="K1218" i="10"/>
  <c r="N1218" i="10" s="1"/>
  <c r="K1219" i="10"/>
  <c r="N1219" i="10" s="1"/>
  <c r="K1220" i="10"/>
  <c r="N1220" i="10" s="1"/>
  <c r="K1221" i="10"/>
  <c r="N1221" i="10" s="1"/>
  <c r="K1222" i="10"/>
  <c r="N1222" i="10" s="1"/>
  <c r="K1223" i="10"/>
  <c r="N1223" i="10" s="1"/>
  <c r="P1223" i="10" s="1"/>
  <c r="K1224" i="10"/>
  <c r="N1224" i="10" s="1"/>
  <c r="K1225" i="10"/>
  <c r="N1225" i="10" s="1"/>
  <c r="K1226" i="10"/>
  <c r="N1226" i="10" s="1"/>
  <c r="K1227" i="10"/>
  <c r="N1227" i="10" s="1"/>
  <c r="K1228" i="10"/>
  <c r="N1228" i="10" s="1"/>
  <c r="K1229" i="10"/>
  <c r="N1229" i="10" s="1"/>
  <c r="O1229" i="10" s="1"/>
  <c r="K1230" i="10"/>
  <c r="N1230" i="10" s="1"/>
  <c r="K1231" i="10"/>
  <c r="N1231" i="10" s="1"/>
  <c r="K1232" i="10"/>
  <c r="N1232" i="10" s="1"/>
  <c r="O1232" i="10" s="1"/>
  <c r="K1233" i="10"/>
  <c r="N1233" i="10" s="1"/>
  <c r="P1233" i="10" s="1"/>
  <c r="K1234" i="10"/>
  <c r="N1234" i="10" s="1"/>
  <c r="K1235" i="10"/>
  <c r="N1235" i="10" s="1"/>
  <c r="O1235" i="10" s="1"/>
  <c r="K1236" i="10"/>
  <c r="N1236" i="10" s="1"/>
  <c r="K1237" i="10"/>
  <c r="N1237" i="10" s="1"/>
  <c r="K1238" i="10"/>
  <c r="N1238" i="10" s="1"/>
  <c r="O1238" i="10" s="1"/>
  <c r="K1239" i="10"/>
  <c r="N1239" i="10" s="1"/>
  <c r="P1239" i="10" s="1"/>
  <c r="K1240" i="10"/>
  <c r="N1240" i="10" s="1"/>
  <c r="K1241" i="10"/>
  <c r="N1241" i="10" s="1"/>
  <c r="O1241" i="10" s="1"/>
  <c r="K1242" i="10"/>
  <c r="N1242" i="10" s="1"/>
  <c r="O1242" i="10" s="1"/>
  <c r="K1243" i="10"/>
  <c r="N1243" i="10" s="1"/>
  <c r="P1243" i="10" s="1"/>
  <c r="K1244" i="10"/>
  <c r="N1244" i="10" s="1"/>
  <c r="O1244" i="10" s="1"/>
  <c r="K1245" i="10"/>
  <c r="N1245" i="10" s="1"/>
  <c r="K1246" i="10"/>
  <c r="N1246" i="10" s="1"/>
  <c r="K1247" i="10"/>
  <c r="N1247" i="10" s="1"/>
  <c r="O1247" i="10" s="1"/>
  <c r="K1248" i="10"/>
  <c r="N1248" i="10" s="1"/>
  <c r="K1249" i="10"/>
  <c r="N1249" i="10" s="1"/>
  <c r="K1250" i="10"/>
  <c r="N1250" i="10" s="1"/>
  <c r="P1250" i="10" s="1"/>
  <c r="K1251" i="10"/>
  <c r="N1251" i="10" s="1"/>
  <c r="K1252" i="10"/>
  <c r="N1252" i="10" s="1"/>
  <c r="P1252" i="10" s="1"/>
  <c r="K1253" i="10"/>
  <c r="N1253" i="10" s="1"/>
  <c r="K1254" i="10"/>
  <c r="N1254" i="10" s="1"/>
  <c r="K1255" i="10"/>
  <c r="N1255" i="10" s="1"/>
  <c r="K1256" i="10"/>
  <c r="N1256" i="10" s="1"/>
  <c r="P1256" i="10" s="1"/>
  <c r="K1257" i="10"/>
  <c r="N1257" i="10" s="1"/>
  <c r="O1257" i="10" s="1"/>
  <c r="K1258" i="10"/>
  <c r="N1258" i="10" s="1"/>
  <c r="P1258" i="10" s="1"/>
  <c r="K1259" i="10"/>
  <c r="N1259" i="10" s="1"/>
  <c r="O1259" i="10" s="1"/>
  <c r="K1260" i="10"/>
  <c r="N1260" i="10" s="1"/>
  <c r="P1260" i="10" s="1"/>
  <c r="K1261" i="10"/>
  <c r="N1261" i="10" s="1"/>
  <c r="K1262" i="10"/>
  <c r="N1262" i="10" s="1"/>
  <c r="P1262" i="10" s="1"/>
  <c r="K1263" i="10"/>
  <c r="N1263" i="10" s="1"/>
  <c r="O1263" i="10" s="1"/>
  <c r="K1264" i="10"/>
  <c r="N1264" i="10" s="1"/>
  <c r="K1265" i="10"/>
  <c r="N1265" i="10" s="1"/>
  <c r="K1266" i="10"/>
  <c r="N1266" i="10" s="1"/>
  <c r="P1266" i="10" s="1"/>
  <c r="K1267" i="10"/>
  <c r="N1267" i="10" s="1"/>
  <c r="K1268" i="10"/>
  <c r="N1268" i="10" s="1"/>
  <c r="P1268" i="10" s="1"/>
  <c r="K1269" i="10"/>
  <c r="N1269" i="10" s="1"/>
  <c r="K1270" i="10"/>
  <c r="N1270" i="10" s="1"/>
  <c r="P1270" i="10" s="1"/>
  <c r="K1271" i="10"/>
  <c r="N1271" i="10" s="1"/>
  <c r="K1272" i="10"/>
  <c r="N1272" i="10" s="1"/>
  <c r="P1272" i="10" s="1"/>
  <c r="K1273" i="10"/>
  <c r="N1273" i="10" s="1"/>
  <c r="O1273" i="10" s="1"/>
  <c r="K1274" i="10"/>
  <c r="N1274" i="10" s="1"/>
  <c r="P1274" i="10" s="1"/>
  <c r="K1275" i="10"/>
  <c r="N1275" i="10" s="1"/>
  <c r="O1275" i="10" s="1"/>
  <c r="K1276" i="10"/>
  <c r="N1276" i="10" s="1"/>
  <c r="P1276" i="10" s="1"/>
  <c r="K1277" i="10"/>
  <c r="N1277" i="10" s="1"/>
  <c r="K1278" i="10"/>
  <c r="N1278" i="10" s="1"/>
  <c r="P1278" i="10" s="1"/>
  <c r="K1279" i="10"/>
  <c r="N1279" i="10" s="1"/>
  <c r="O1279" i="10" s="1"/>
  <c r="K1280" i="10"/>
  <c r="N1280" i="10" s="1"/>
  <c r="K1281" i="10"/>
  <c r="N1281" i="10" s="1"/>
  <c r="K1282" i="10"/>
  <c r="N1282" i="10" s="1"/>
  <c r="K1283" i="10"/>
  <c r="N1283" i="10" s="1"/>
  <c r="K1284" i="10"/>
  <c r="N1284" i="10" s="1"/>
  <c r="P1284" i="10" s="1"/>
  <c r="K1285" i="10"/>
  <c r="N1285" i="10" s="1"/>
  <c r="K1286" i="10"/>
  <c r="N1286" i="10" s="1"/>
  <c r="P1286" i="10" s="1"/>
  <c r="K1287" i="10"/>
  <c r="N1287" i="10" s="1"/>
  <c r="K1288" i="10"/>
  <c r="N1288" i="10" s="1"/>
  <c r="P1288" i="10" s="1"/>
  <c r="K1289" i="10"/>
  <c r="N1289" i="10" s="1"/>
  <c r="O1289" i="10" s="1"/>
  <c r="K1290" i="10"/>
  <c r="N1290" i="10" s="1"/>
  <c r="P1290" i="10" s="1"/>
  <c r="K1291" i="10"/>
  <c r="N1291" i="10" s="1"/>
  <c r="O1291" i="10" s="1"/>
  <c r="K1292" i="10"/>
  <c r="N1292" i="10" s="1"/>
  <c r="P1292" i="10" s="1"/>
  <c r="K1293" i="10"/>
  <c r="N1293" i="10" s="1"/>
  <c r="K1294" i="10"/>
  <c r="N1294" i="10" s="1"/>
  <c r="P1294" i="10" s="1"/>
  <c r="K1295" i="10"/>
  <c r="N1295" i="10" s="1"/>
  <c r="O1295" i="10" s="1"/>
  <c r="K1296" i="10"/>
  <c r="N1296" i="10" s="1"/>
  <c r="K1297" i="10"/>
  <c r="N1297" i="10" s="1"/>
  <c r="K1298" i="10"/>
  <c r="N1298" i="10" s="1"/>
  <c r="P1298" i="10" s="1"/>
  <c r="K1299" i="10"/>
  <c r="N1299" i="10" s="1"/>
  <c r="K1300" i="10"/>
  <c r="N1300" i="10" s="1"/>
  <c r="P1300" i="10" s="1"/>
  <c r="K1301" i="10"/>
  <c r="N1301" i="10" s="1"/>
  <c r="K1302" i="10"/>
  <c r="N1302" i="10" s="1"/>
  <c r="K1303" i="10"/>
  <c r="N1303" i="10" s="1"/>
  <c r="K1304" i="10"/>
  <c r="N1304" i="10" s="1"/>
  <c r="P1304" i="10" s="1"/>
  <c r="K1305" i="10"/>
  <c r="N1305" i="10" s="1"/>
  <c r="O1305" i="10" s="1"/>
  <c r="K1306" i="10"/>
  <c r="N1306" i="10" s="1"/>
  <c r="P1306" i="10" s="1"/>
  <c r="K1307" i="10"/>
  <c r="N1307" i="10" s="1"/>
  <c r="O1307" i="10" s="1"/>
  <c r="K1308" i="10"/>
  <c r="N1308" i="10" s="1"/>
  <c r="K1309" i="10"/>
  <c r="N1309" i="10" s="1"/>
  <c r="K1310" i="10"/>
  <c r="N1310" i="10" s="1"/>
  <c r="K1311" i="10"/>
  <c r="N1311" i="10" s="1"/>
  <c r="K1312" i="10"/>
  <c r="N1312" i="10" s="1"/>
  <c r="O1312" i="10" s="1"/>
  <c r="K1313" i="10"/>
  <c r="N1313" i="10" s="1"/>
  <c r="O1313" i="10" s="1"/>
  <c r="K1314" i="10"/>
  <c r="N1314" i="10" s="1"/>
  <c r="K1315" i="10"/>
  <c r="N1315" i="10" s="1"/>
  <c r="O1315" i="10" s="1"/>
  <c r="K1316" i="10"/>
  <c r="N1316" i="10" s="1"/>
  <c r="O1316" i="10" s="1"/>
  <c r="K1317" i="10"/>
  <c r="N1317" i="10" s="1"/>
  <c r="K1318" i="10"/>
  <c r="N1318" i="10" s="1"/>
  <c r="O1318" i="10" s="1"/>
  <c r="K1319" i="10"/>
  <c r="N1319" i="10" s="1"/>
  <c r="K1320" i="10"/>
  <c r="N1320" i="10" s="1"/>
  <c r="O1320" i="10" s="1"/>
  <c r="K1321" i="10"/>
  <c r="N1321" i="10" s="1"/>
  <c r="O1321" i="10" s="1"/>
  <c r="K1322" i="10"/>
  <c r="N1322" i="10" s="1"/>
  <c r="K1323" i="10"/>
  <c r="N1323" i="10" s="1"/>
  <c r="O1323" i="10" s="1"/>
  <c r="K1324" i="10"/>
  <c r="N1324" i="10" s="1"/>
  <c r="O1324" i="10" s="1"/>
  <c r="K1325" i="10"/>
  <c r="N1325" i="10" s="1"/>
  <c r="K1326" i="10"/>
  <c r="N1326" i="10" s="1"/>
  <c r="O1326" i="10" s="1"/>
  <c r="K1327" i="10"/>
  <c r="N1327" i="10" s="1"/>
  <c r="K1328" i="10"/>
  <c r="N1328" i="10" s="1"/>
  <c r="K1329" i="10"/>
  <c r="N1329" i="10" s="1"/>
  <c r="O1329" i="10" s="1"/>
  <c r="K1330" i="10"/>
  <c r="N1330" i="10" s="1"/>
  <c r="K1331" i="10"/>
  <c r="N1331" i="10" s="1"/>
  <c r="O1331" i="10" s="1"/>
  <c r="K1332" i="10"/>
  <c r="N1332" i="10" s="1"/>
  <c r="O1332" i="10" s="1"/>
  <c r="K1333" i="10"/>
  <c r="N1333" i="10" s="1"/>
  <c r="K1334" i="10"/>
  <c r="N1334" i="10" s="1"/>
  <c r="O1334" i="10" s="1"/>
  <c r="K1335" i="10"/>
  <c r="N1335" i="10" s="1"/>
  <c r="K1336" i="10"/>
  <c r="N1336" i="10" s="1"/>
  <c r="O1336" i="10" s="1"/>
  <c r="K1337" i="10"/>
  <c r="N1337" i="10" s="1"/>
  <c r="O1337" i="10" s="1"/>
  <c r="K1338" i="10"/>
  <c r="N1338" i="10" s="1"/>
  <c r="K1339" i="10"/>
  <c r="N1339" i="10" s="1"/>
  <c r="K1340" i="10"/>
  <c r="N1340" i="10" s="1"/>
  <c r="K1341" i="10"/>
  <c r="N1341" i="10" s="1"/>
  <c r="O1341" i="10" s="1"/>
  <c r="K1342" i="10"/>
  <c r="N1342" i="10" s="1"/>
  <c r="P1342" i="10" s="1"/>
  <c r="K1343" i="10"/>
  <c r="N1343" i="10" s="1"/>
  <c r="K1344" i="10"/>
  <c r="N1344" i="10" s="1"/>
  <c r="K1345" i="10"/>
  <c r="N1345" i="10" s="1"/>
  <c r="K1346" i="10"/>
  <c r="N1346" i="10" s="1"/>
  <c r="K1347" i="10"/>
  <c r="N1347" i="10" s="1"/>
  <c r="K1348" i="10"/>
  <c r="N1348" i="10" s="1"/>
  <c r="K1349" i="10"/>
  <c r="N1349" i="10" s="1"/>
  <c r="K1350" i="10"/>
  <c r="N1350" i="10" s="1"/>
  <c r="K1351" i="10"/>
  <c r="N1351" i="10" s="1"/>
  <c r="K1352" i="10"/>
  <c r="N1352" i="10" s="1"/>
  <c r="K1353" i="10"/>
  <c r="N1353" i="10" s="1"/>
  <c r="K1354" i="10"/>
  <c r="N1354" i="10" s="1"/>
  <c r="K1355" i="10"/>
  <c r="N1355" i="10" s="1"/>
  <c r="O1355" i="10" s="1"/>
  <c r="K1356" i="10"/>
  <c r="N1356" i="10" s="1"/>
  <c r="K1357" i="10"/>
  <c r="N1357" i="10" s="1"/>
  <c r="O1357" i="10" s="1"/>
  <c r="K1358" i="10"/>
  <c r="N1358" i="10" s="1"/>
  <c r="K1359" i="10"/>
  <c r="N1359" i="10" s="1"/>
  <c r="K1360" i="10"/>
  <c r="N1360" i="10" s="1"/>
  <c r="K1361" i="10"/>
  <c r="N1361" i="10" s="1"/>
  <c r="O1361" i="10" s="1"/>
  <c r="K1362" i="10"/>
  <c r="N1362" i="10" s="1"/>
  <c r="K1363" i="10"/>
  <c r="N1363" i="10" s="1"/>
  <c r="O1363" i="10" s="1"/>
  <c r="K1364" i="10"/>
  <c r="N1364" i="10" s="1"/>
  <c r="K1365" i="10"/>
  <c r="N1365" i="10" s="1"/>
  <c r="K1366" i="10"/>
  <c r="N1366" i="10" s="1"/>
  <c r="K1367" i="10"/>
  <c r="N1367" i="10" s="1"/>
  <c r="K1368" i="10"/>
  <c r="N1368" i="10" s="1"/>
  <c r="K1369" i="10"/>
  <c r="N1369" i="10" s="1"/>
  <c r="O1369" i="10" s="1"/>
  <c r="K1370" i="10"/>
  <c r="N1370" i="10" s="1"/>
  <c r="K1371" i="10"/>
  <c r="N1371" i="10" s="1"/>
  <c r="O1371" i="10" s="1"/>
  <c r="K1372" i="10"/>
  <c r="N1372" i="10" s="1"/>
  <c r="K1373" i="10"/>
  <c r="N1373" i="10" s="1"/>
  <c r="K1374" i="10"/>
  <c r="N1374" i="10" s="1"/>
  <c r="K1375" i="10"/>
  <c r="N1375" i="10" s="1"/>
  <c r="K1376" i="10"/>
  <c r="N1376" i="10" s="1"/>
  <c r="K1377" i="10"/>
  <c r="N1377" i="10" s="1"/>
  <c r="O1377" i="10" s="1"/>
  <c r="K1378" i="10"/>
  <c r="N1378" i="10" s="1"/>
  <c r="K1379" i="10"/>
  <c r="N1379" i="10" s="1"/>
  <c r="O1379" i="10" s="1"/>
  <c r="K1380" i="10"/>
  <c r="N1380" i="10" s="1"/>
  <c r="K1381" i="10"/>
  <c r="N1381" i="10" s="1"/>
  <c r="K1382" i="10"/>
  <c r="N1382" i="10" s="1"/>
  <c r="K1383" i="10"/>
  <c r="N1383" i="10" s="1"/>
  <c r="K1384" i="10"/>
  <c r="N1384" i="10" s="1"/>
  <c r="K1385" i="10"/>
  <c r="N1385" i="10" s="1"/>
  <c r="O1385" i="10" s="1"/>
  <c r="K1386" i="10"/>
  <c r="N1386" i="10" s="1"/>
  <c r="K1387" i="10"/>
  <c r="N1387" i="10" s="1"/>
  <c r="O1387" i="10" s="1"/>
  <c r="K1388" i="10"/>
  <c r="N1388" i="10" s="1"/>
  <c r="K1389" i="10"/>
  <c r="N1389" i="10" s="1"/>
  <c r="K1390" i="10"/>
  <c r="N1390" i="10" s="1"/>
  <c r="K1391" i="10"/>
  <c r="N1391" i="10" s="1"/>
  <c r="K1392" i="10"/>
  <c r="N1392" i="10" s="1"/>
  <c r="K1393" i="10"/>
  <c r="N1393" i="10" s="1"/>
  <c r="O1393" i="10" s="1"/>
  <c r="K1394" i="10"/>
  <c r="N1394" i="10" s="1"/>
  <c r="K1395" i="10"/>
  <c r="N1395" i="10" s="1"/>
  <c r="O1395" i="10" s="1"/>
  <c r="K1396" i="10"/>
  <c r="N1396" i="10" s="1"/>
  <c r="K1397" i="10"/>
  <c r="N1397" i="10" s="1"/>
  <c r="K1398" i="10"/>
  <c r="N1398" i="10" s="1"/>
  <c r="K1399" i="10"/>
  <c r="N1399" i="10" s="1"/>
  <c r="K1400" i="10"/>
  <c r="N1400" i="10" s="1"/>
  <c r="K1401" i="10"/>
  <c r="N1401" i="10" s="1"/>
  <c r="O1401" i="10" s="1"/>
  <c r="K1402" i="10"/>
  <c r="N1402" i="10" s="1"/>
  <c r="K1403" i="10"/>
  <c r="N1403" i="10" s="1"/>
  <c r="K1404" i="10"/>
  <c r="N1404" i="10" s="1"/>
  <c r="K1405" i="10"/>
  <c r="N1405" i="10" s="1"/>
  <c r="K1406" i="10"/>
  <c r="N1406" i="10" s="1"/>
  <c r="K1407" i="10"/>
  <c r="N1407" i="10" s="1"/>
  <c r="K1408" i="10"/>
  <c r="N1408" i="10" s="1"/>
  <c r="K1409" i="10"/>
  <c r="N1409" i="10" s="1"/>
  <c r="O1409" i="10" s="1"/>
  <c r="K1410" i="10"/>
  <c r="N1410" i="10" s="1"/>
  <c r="K1411" i="10"/>
  <c r="N1411" i="10" s="1"/>
  <c r="K1412" i="10"/>
  <c r="N1412" i="10" s="1"/>
  <c r="K1413" i="10"/>
  <c r="N1413" i="10" s="1"/>
  <c r="K1414" i="10"/>
  <c r="N1414" i="10" s="1"/>
  <c r="K1415" i="10"/>
  <c r="N1415" i="10" s="1"/>
  <c r="K1416" i="10"/>
  <c r="N1416" i="10" s="1"/>
  <c r="K1417" i="10"/>
  <c r="N1417" i="10" s="1"/>
  <c r="O1417" i="10" s="1"/>
  <c r="K1418" i="10"/>
  <c r="N1418" i="10" s="1"/>
  <c r="K1419" i="10"/>
  <c r="N1419" i="10" s="1"/>
  <c r="K1420" i="10"/>
  <c r="N1420" i="10" s="1"/>
  <c r="K1421" i="10"/>
  <c r="N1421" i="10" s="1"/>
  <c r="K1422" i="10"/>
  <c r="N1422" i="10" s="1"/>
  <c r="K1423" i="10"/>
  <c r="N1423" i="10" s="1"/>
  <c r="K1424" i="10"/>
  <c r="N1424" i="10" s="1"/>
  <c r="K1425" i="10"/>
  <c r="N1425" i="10" s="1"/>
  <c r="O1425" i="10" s="1"/>
  <c r="K1426" i="10"/>
  <c r="N1426" i="10" s="1"/>
  <c r="K1427" i="10"/>
  <c r="N1427" i="10" s="1"/>
  <c r="K1428" i="10"/>
  <c r="N1428" i="10" s="1"/>
  <c r="K1429" i="10"/>
  <c r="N1429" i="10" s="1"/>
  <c r="O1429" i="10" s="1"/>
  <c r="K1430" i="10"/>
  <c r="N1430" i="10" s="1"/>
  <c r="K1431" i="10"/>
  <c r="N1431" i="10" s="1"/>
  <c r="O1431" i="10" s="1"/>
  <c r="K1432" i="10"/>
  <c r="N1432" i="10" s="1"/>
  <c r="K1433" i="10"/>
  <c r="N1433" i="10" s="1"/>
  <c r="O1433" i="10" s="1"/>
  <c r="K1434" i="10"/>
  <c r="N1434" i="10" s="1"/>
  <c r="K1435" i="10"/>
  <c r="N1435" i="10" s="1"/>
  <c r="O1435" i="10" s="1"/>
  <c r="K1436" i="10"/>
  <c r="N1436" i="10" s="1"/>
  <c r="K1437" i="10"/>
  <c r="N1437" i="10" s="1"/>
  <c r="K1438" i="10"/>
  <c r="N1438" i="10" s="1"/>
  <c r="K1439" i="10"/>
  <c r="N1439" i="10" s="1"/>
  <c r="K1440" i="10"/>
  <c r="N1440" i="10" s="1"/>
  <c r="K1441" i="10"/>
  <c r="N1441" i="10" s="1"/>
  <c r="O1441" i="10" s="1"/>
  <c r="K1442" i="10"/>
  <c r="N1442" i="10" s="1"/>
  <c r="K1443" i="10"/>
  <c r="N1443" i="10" s="1"/>
  <c r="K1444" i="10"/>
  <c r="N1444" i="10" s="1"/>
  <c r="K1445" i="10"/>
  <c r="N1445" i="10" s="1"/>
  <c r="O1445" i="10" s="1"/>
  <c r="K1446" i="10"/>
  <c r="N1446" i="10" s="1"/>
  <c r="K1447" i="10"/>
  <c r="N1447" i="10" s="1"/>
  <c r="O1447" i="10" s="1"/>
  <c r="K1448" i="10"/>
  <c r="N1448" i="10" s="1"/>
  <c r="K1449" i="10"/>
  <c r="N1449" i="10" s="1"/>
  <c r="K1450" i="10"/>
  <c r="N1450" i="10" s="1"/>
  <c r="K1451" i="10"/>
  <c r="N1451" i="10" s="1"/>
  <c r="K1452" i="10"/>
  <c r="N1452" i="10" s="1"/>
  <c r="K1453" i="10"/>
  <c r="N1453" i="10" s="1"/>
  <c r="K1454" i="10"/>
  <c r="N1454" i="10" s="1"/>
  <c r="K1455" i="10"/>
  <c r="N1455" i="10" s="1"/>
  <c r="K1456" i="10"/>
  <c r="N1456" i="10" s="1"/>
  <c r="K1457" i="10"/>
  <c r="N1457" i="10" s="1"/>
  <c r="O1457" i="10" s="1"/>
  <c r="K1458" i="10"/>
  <c r="N1458" i="10" s="1"/>
  <c r="K1459" i="10"/>
  <c r="N1459" i="10" s="1"/>
  <c r="K1460" i="10"/>
  <c r="N1460" i="10" s="1"/>
  <c r="K1461" i="10"/>
  <c r="N1461" i="10" s="1"/>
  <c r="O1461" i="10" s="1"/>
  <c r="K1462" i="10"/>
  <c r="N1462" i="10" s="1"/>
  <c r="K1463" i="10"/>
  <c r="N1463" i="10" s="1"/>
  <c r="K1464" i="10"/>
  <c r="N1464" i="10" s="1"/>
  <c r="K1465" i="10"/>
  <c r="N1465" i="10" s="1"/>
  <c r="K1466" i="10"/>
  <c r="N1466" i="10" s="1"/>
  <c r="K1467" i="10"/>
  <c r="N1467" i="10" s="1"/>
  <c r="K1468" i="10"/>
  <c r="N1468" i="10" s="1"/>
  <c r="K1469" i="10"/>
  <c r="N1469" i="10" s="1"/>
  <c r="K1470" i="10"/>
  <c r="N1470" i="10" s="1"/>
  <c r="K1471" i="10"/>
  <c r="N1471" i="10" s="1"/>
  <c r="K1472" i="10"/>
  <c r="N1472" i="10" s="1"/>
  <c r="K1473" i="10"/>
  <c r="N1473" i="10" s="1"/>
  <c r="O1473" i="10" s="1"/>
  <c r="K1474" i="10"/>
  <c r="N1474" i="10" s="1"/>
  <c r="K1475" i="10"/>
  <c r="N1475" i="10" s="1"/>
  <c r="K1476" i="10"/>
  <c r="N1476" i="10" s="1"/>
  <c r="K1477" i="10"/>
  <c r="N1477" i="10" s="1"/>
  <c r="K1478" i="10"/>
  <c r="N1478" i="10" s="1"/>
  <c r="K1479" i="10"/>
  <c r="N1479" i="10" s="1"/>
  <c r="K1480" i="10"/>
  <c r="N1480" i="10" s="1"/>
  <c r="K1481" i="10"/>
  <c r="N1481" i="10" s="1"/>
  <c r="K1482" i="10"/>
  <c r="N1482" i="10" s="1"/>
  <c r="K1483" i="10"/>
  <c r="N1483" i="10" s="1"/>
  <c r="K1484" i="10"/>
  <c r="N1484" i="10" s="1"/>
  <c r="K1485" i="10"/>
  <c r="N1485" i="10" s="1"/>
  <c r="K1486" i="10"/>
  <c r="N1486" i="10" s="1"/>
  <c r="K1487" i="10"/>
  <c r="N1487" i="10" s="1"/>
  <c r="K1488" i="10"/>
  <c r="N1488" i="10" s="1"/>
  <c r="K1489" i="10"/>
  <c r="N1489" i="10" s="1"/>
  <c r="O1489" i="10" s="1"/>
  <c r="K1490" i="10"/>
  <c r="N1490" i="10" s="1"/>
  <c r="K1491" i="10"/>
  <c r="N1491" i="10" s="1"/>
  <c r="K1492" i="10"/>
  <c r="N1492" i="10" s="1"/>
  <c r="K1493" i="10"/>
  <c r="N1493" i="10" s="1"/>
  <c r="K1494" i="10"/>
  <c r="N1494" i="10" s="1"/>
  <c r="K1495" i="10"/>
  <c r="N1495" i="10" s="1"/>
  <c r="K1496" i="10"/>
  <c r="N1496" i="10" s="1"/>
  <c r="K1497" i="10"/>
  <c r="N1497" i="10" s="1"/>
  <c r="K1498" i="10"/>
  <c r="N1498" i="10" s="1"/>
  <c r="K1499" i="10"/>
  <c r="N1499" i="10" s="1"/>
  <c r="K1500" i="10"/>
  <c r="N1500" i="10" s="1"/>
  <c r="K1501" i="10"/>
  <c r="N1501" i="10" s="1"/>
  <c r="O1501" i="10" s="1"/>
  <c r="K1502" i="10"/>
  <c r="N1502" i="10" s="1"/>
  <c r="K1503" i="10"/>
  <c r="N1503" i="10" s="1"/>
  <c r="K1504" i="10"/>
  <c r="N1504" i="10" s="1"/>
  <c r="K1505" i="10"/>
  <c r="N1505" i="10" s="1"/>
  <c r="O1505" i="10" s="1"/>
  <c r="K1506" i="10"/>
  <c r="N1506" i="10" s="1"/>
  <c r="K1507" i="10"/>
  <c r="N1507" i="10" s="1"/>
  <c r="K1508" i="10"/>
  <c r="N1508" i="10" s="1"/>
  <c r="K1509" i="10"/>
  <c r="N1509" i="10" s="1"/>
  <c r="O1509" i="10" s="1"/>
  <c r="K1510" i="10"/>
  <c r="N1510" i="10" s="1"/>
  <c r="K1511" i="10"/>
  <c r="N1511" i="10" s="1"/>
  <c r="K1512" i="10"/>
  <c r="N1512" i="10" s="1"/>
  <c r="K1513" i="10"/>
  <c r="N1513" i="10" s="1"/>
  <c r="K1514" i="10"/>
  <c r="N1514" i="10" s="1"/>
  <c r="K1515" i="10"/>
  <c r="N1515" i="10" s="1"/>
  <c r="K1516" i="10"/>
  <c r="N1516" i="10" s="1"/>
  <c r="K1517" i="10"/>
  <c r="N1517" i="10" s="1"/>
  <c r="O1517" i="10" s="1"/>
  <c r="K1518" i="10"/>
  <c r="N1518" i="10" s="1"/>
  <c r="K1519" i="10"/>
  <c r="N1519" i="10" s="1"/>
  <c r="K1520" i="10"/>
  <c r="N1520" i="10" s="1"/>
  <c r="K1521" i="10"/>
  <c r="N1521" i="10" s="1"/>
  <c r="O1521" i="10" s="1"/>
  <c r="K1522" i="10"/>
  <c r="N1522" i="10" s="1"/>
  <c r="K1523" i="10"/>
  <c r="N1523" i="10" s="1"/>
  <c r="K1524" i="10"/>
  <c r="N1524" i="10" s="1"/>
  <c r="K1525" i="10"/>
  <c r="N1525" i="10" s="1"/>
  <c r="K1526" i="10"/>
  <c r="N1526" i="10" s="1"/>
  <c r="K1527" i="10"/>
  <c r="N1527" i="10" s="1"/>
  <c r="K1528" i="10"/>
  <c r="N1528" i="10" s="1"/>
  <c r="K1529" i="10"/>
  <c r="N1529" i="10" s="1"/>
  <c r="K1530" i="10"/>
  <c r="N1530" i="10" s="1"/>
  <c r="K1531" i="10"/>
  <c r="N1531" i="10" s="1"/>
  <c r="K1532" i="10"/>
  <c r="N1532" i="10" s="1"/>
  <c r="K1533" i="10"/>
  <c r="N1533" i="10" s="1"/>
  <c r="O1533" i="10" s="1"/>
  <c r="K1534" i="10"/>
  <c r="N1534" i="10" s="1"/>
  <c r="K1535" i="10"/>
  <c r="N1535" i="10" s="1"/>
  <c r="K1536" i="10"/>
  <c r="N1536" i="10" s="1"/>
  <c r="K1537" i="10"/>
  <c r="N1537" i="10" s="1"/>
  <c r="O1537" i="10" s="1"/>
  <c r="K1538" i="10"/>
  <c r="N1538" i="10" s="1"/>
  <c r="K1539" i="10"/>
  <c r="N1539" i="10" s="1"/>
  <c r="K1540" i="10"/>
  <c r="N1540" i="10" s="1"/>
  <c r="K1541" i="10"/>
  <c r="N1541" i="10" s="1"/>
  <c r="K1542" i="10"/>
  <c r="N1542" i="10" s="1"/>
  <c r="K1543" i="10"/>
  <c r="N1543" i="10" s="1"/>
  <c r="K1544" i="10"/>
  <c r="N1544" i="10" s="1"/>
  <c r="K1545" i="10"/>
  <c r="N1545" i="10" s="1"/>
  <c r="K1546" i="10"/>
  <c r="N1546" i="10" s="1"/>
  <c r="K1547" i="10"/>
  <c r="N1547" i="10" s="1"/>
  <c r="K1548" i="10"/>
  <c r="N1548" i="10" s="1"/>
  <c r="K1549" i="10"/>
  <c r="N1549" i="10" s="1"/>
  <c r="K1550" i="10"/>
  <c r="N1550" i="10" s="1"/>
  <c r="K1551" i="10"/>
  <c r="N1551" i="10" s="1"/>
  <c r="K1552" i="10"/>
  <c r="N1552" i="10" s="1"/>
  <c r="P1552" i="10" s="1"/>
  <c r="K1553" i="10"/>
  <c r="N1553" i="10" s="1"/>
  <c r="K1554" i="10"/>
  <c r="N1554" i="10" s="1"/>
  <c r="P1554" i="10" s="1"/>
  <c r="K1555" i="10"/>
  <c r="N1555" i="10" s="1"/>
  <c r="K1556" i="10"/>
  <c r="N1556" i="10" s="1"/>
  <c r="K1557" i="10"/>
  <c r="N1557" i="10" s="1"/>
  <c r="K1558" i="10"/>
  <c r="N1558" i="10" s="1"/>
  <c r="K1559" i="10"/>
  <c r="N1559" i="10" s="1"/>
  <c r="K1560" i="10"/>
  <c r="N1560" i="10" s="1"/>
  <c r="P1560" i="10" s="1"/>
  <c r="K1561" i="10"/>
  <c r="N1561" i="10" s="1"/>
  <c r="K1562" i="10"/>
  <c r="N1562" i="10" s="1"/>
  <c r="P1562" i="10" s="1"/>
  <c r="K1563" i="10"/>
  <c r="N1563" i="10" s="1"/>
  <c r="O1563" i="10" s="1"/>
  <c r="K1564" i="10"/>
  <c r="N1564" i="10" s="1"/>
  <c r="K1565" i="10"/>
  <c r="N1565" i="10" s="1"/>
  <c r="O1565" i="10" s="1"/>
  <c r="K1566" i="10"/>
  <c r="N1566" i="10" s="1"/>
  <c r="P1566" i="10" s="1"/>
  <c r="K1567" i="10"/>
  <c r="N1567" i="10" s="1"/>
  <c r="K1568" i="10"/>
  <c r="N1568" i="10" s="1"/>
  <c r="K1569" i="10"/>
  <c r="N1569" i="10" s="1"/>
  <c r="K1570" i="10"/>
  <c r="N1570" i="10" s="1"/>
  <c r="P1570" i="10" s="1"/>
  <c r="K1571" i="10"/>
  <c r="N1571" i="10" s="1"/>
  <c r="O1571" i="10" s="1"/>
  <c r="K1572" i="10"/>
  <c r="N1572" i="10" s="1"/>
  <c r="K1573" i="10"/>
  <c r="N1573" i="10" s="1"/>
  <c r="O1573" i="10" s="1"/>
  <c r="K1574" i="10"/>
  <c r="N1574" i="10" s="1"/>
  <c r="K1575" i="10"/>
  <c r="N1575" i="10" s="1"/>
  <c r="O1575" i="10" s="1"/>
  <c r="K1576" i="10"/>
  <c r="N1576" i="10" s="1"/>
  <c r="K1577" i="10"/>
  <c r="N1577" i="10" s="1"/>
  <c r="K1578" i="10"/>
  <c r="N1578" i="10" s="1"/>
  <c r="K1579" i="10"/>
  <c r="N1579" i="10" s="1"/>
  <c r="O1579" i="10" s="1"/>
  <c r="K1580" i="10"/>
  <c r="N1580" i="10" s="1"/>
  <c r="K1581" i="10"/>
  <c r="N1581" i="10" s="1"/>
  <c r="O1581" i="10" s="1"/>
  <c r="K1582" i="10"/>
  <c r="N1582" i="10" s="1"/>
  <c r="K1583" i="10"/>
  <c r="N1583" i="10" s="1"/>
  <c r="O1583" i="10" s="1"/>
  <c r="K1584" i="10"/>
  <c r="N1584" i="10" s="1"/>
  <c r="K1585" i="10"/>
  <c r="N1585" i="10" s="1"/>
  <c r="K1586" i="10"/>
  <c r="N1586" i="10" s="1"/>
  <c r="K1587" i="10"/>
  <c r="N1587" i="10" s="1"/>
  <c r="O1587" i="10" s="1"/>
  <c r="K1588" i="10"/>
  <c r="N1588" i="10" s="1"/>
  <c r="K1589" i="10"/>
  <c r="N1589" i="10" s="1"/>
  <c r="O1589" i="10" s="1"/>
  <c r="K1590" i="10"/>
  <c r="N1590" i="10" s="1"/>
  <c r="K1591" i="10"/>
  <c r="N1591" i="10" s="1"/>
  <c r="O1591" i="10" s="1"/>
  <c r="K1592" i="10"/>
  <c r="N1592" i="10" s="1"/>
  <c r="K1593" i="10"/>
  <c r="N1593" i="10" s="1"/>
  <c r="K1594" i="10"/>
  <c r="N1594" i="10" s="1"/>
  <c r="K1595" i="10"/>
  <c r="N1595" i="10" s="1"/>
  <c r="O1595" i="10" s="1"/>
  <c r="K1596" i="10"/>
  <c r="N1596" i="10" s="1"/>
  <c r="K1597" i="10"/>
  <c r="N1597" i="10" s="1"/>
  <c r="O1597" i="10" s="1"/>
  <c r="K1598" i="10"/>
  <c r="N1598" i="10" s="1"/>
  <c r="K1599" i="10"/>
  <c r="N1599" i="10" s="1"/>
  <c r="O1599" i="10" s="1"/>
  <c r="K1600" i="10"/>
  <c r="N1600" i="10" s="1"/>
  <c r="K1601" i="10"/>
  <c r="N1601" i="10" s="1"/>
  <c r="K1602" i="10"/>
  <c r="N1602" i="10" s="1"/>
  <c r="K1603" i="10"/>
  <c r="N1603" i="10" s="1"/>
  <c r="O1603" i="10" s="1"/>
  <c r="K1604" i="10"/>
  <c r="N1604" i="10" s="1"/>
  <c r="K1605" i="10"/>
  <c r="N1605" i="10" s="1"/>
  <c r="O1605" i="10" s="1"/>
  <c r="K1606" i="10"/>
  <c r="N1606" i="10" s="1"/>
  <c r="K1607" i="10"/>
  <c r="N1607" i="10" s="1"/>
  <c r="O1607" i="10" s="1"/>
  <c r="K1608" i="10"/>
  <c r="N1608" i="10" s="1"/>
  <c r="K1609" i="10"/>
  <c r="N1609" i="10" s="1"/>
  <c r="K1610" i="10"/>
  <c r="N1610" i="10" s="1"/>
  <c r="K1611" i="10"/>
  <c r="N1611" i="10" s="1"/>
  <c r="O1611" i="10" s="1"/>
  <c r="K1612" i="10"/>
  <c r="N1612" i="10" s="1"/>
  <c r="K1613" i="10"/>
  <c r="N1613" i="10" s="1"/>
  <c r="O1613" i="10" s="1"/>
  <c r="K1614" i="10"/>
  <c r="N1614" i="10" s="1"/>
  <c r="K1615" i="10"/>
  <c r="N1615" i="10" s="1"/>
  <c r="O1615" i="10" s="1"/>
  <c r="K1616" i="10"/>
  <c r="N1616" i="10" s="1"/>
  <c r="K1617" i="10"/>
  <c r="N1617" i="10" s="1"/>
  <c r="K1618" i="10"/>
  <c r="N1618" i="10" s="1"/>
  <c r="K1619" i="10"/>
  <c r="N1619" i="10" s="1"/>
  <c r="O1619" i="10" s="1"/>
  <c r="K1620" i="10"/>
  <c r="N1620" i="10" s="1"/>
  <c r="K1621" i="10"/>
  <c r="N1621" i="10" s="1"/>
  <c r="O1621" i="10" s="1"/>
  <c r="K1622" i="10"/>
  <c r="N1622" i="10" s="1"/>
  <c r="K1623" i="10"/>
  <c r="N1623" i="10" s="1"/>
  <c r="O1623" i="10" s="1"/>
  <c r="K1624" i="10"/>
  <c r="N1624" i="10" s="1"/>
  <c r="K1625" i="10"/>
  <c r="N1625" i="10" s="1"/>
  <c r="K1626" i="10"/>
  <c r="N1626" i="10" s="1"/>
  <c r="K1627" i="10"/>
  <c r="N1627" i="10" s="1"/>
  <c r="O1627" i="10" s="1"/>
  <c r="K1628" i="10"/>
  <c r="N1628" i="10" s="1"/>
  <c r="K1629" i="10"/>
  <c r="N1629" i="10" s="1"/>
  <c r="O1629" i="10" s="1"/>
  <c r="K1630" i="10"/>
  <c r="N1630" i="10" s="1"/>
  <c r="K1631" i="10"/>
  <c r="N1631" i="10" s="1"/>
  <c r="O1631" i="10" s="1"/>
  <c r="K1632" i="10"/>
  <c r="N1632" i="10" s="1"/>
  <c r="K1633" i="10"/>
  <c r="N1633" i="10" s="1"/>
  <c r="K1634" i="10"/>
  <c r="N1634" i="10" s="1"/>
  <c r="K1635" i="10"/>
  <c r="N1635" i="10" s="1"/>
  <c r="O1635" i="10" s="1"/>
  <c r="K1636" i="10"/>
  <c r="N1636" i="10" s="1"/>
  <c r="O1636" i="10" s="1"/>
  <c r="K1637" i="10"/>
  <c r="N1637" i="10" s="1"/>
  <c r="O1637" i="10" s="1"/>
  <c r="K1638" i="10"/>
  <c r="N1638" i="10" s="1"/>
  <c r="O1638" i="10" s="1"/>
  <c r="K1639" i="10"/>
  <c r="N1639" i="10" s="1"/>
  <c r="O1639" i="10" s="1"/>
  <c r="K1640" i="10"/>
  <c r="N1640" i="10" s="1"/>
  <c r="O1640" i="10" s="1"/>
  <c r="K1641" i="10"/>
  <c r="N1641" i="10" s="1"/>
  <c r="O1641" i="10" s="1"/>
  <c r="K1642" i="10"/>
  <c r="N1642" i="10" s="1"/>
  <c r="K1643" i="10"/>
  <c r="N1643" i="10" s="1"/>
  <c r="O1643" i="10" s="1"/>
  <c r="K1644" i="10"/>
  <c r="N1644" i="10" s="1"/>
  <c r="K1645" i="10"/>
  <c r="N1645" i="10" s="1"/>
  <c r="K1646" i="10"/>
  <c r="N1646" i="10" s="1"/>
  <c r="O1646" i="10" s="1"/>
  <c r="K1647" i="10"/>
  <c r="N1647" i="10" s="1"/>
  <c r="K1648" i="10"/>
  <c r="N1648" i="10" s="1"/>
  <c r="O1648" i="10" s="1"/>
  <c r="K1649" i="10"/>
  <c r="N1649" i="10" s="1"/>
  <c r="O1649" i="10" s="1"/>
  <c r="K1650" i="10"/>
  <c r="N1650" i="10" s="1"/>
  <c r="O1650" i="10" s="1"/>
  <c r="K1651" i="10"/>
  <c r="N1651" i="10" s="1"/>
  <c r="O1651" i="10" s="1"/>
  <c r="K1652" i="10"/>
  <c r="N1652" i="10" s="1"/>
  <c r="K1653" i="10"/>
  <c r="N1653" i="10" s="1"/>
  <c r="O1653" i="10" s="1"/>
  <c r="K1654" i="10"/>
  <c r="N1654" i="10" s="1"/>
  <c r="O1654" i="10" s="1"/>
  <c r="K1655" i="10"/>
  <c r="N1655" i="10" s="1"/>
  <c r="O1655" i="10" s="1"/>
  <c r="K1656" i="10"/>
  <c r="N1656" i="10" s="1"/>
  <c r="O1656" i="10" s="1"/>
  <c r="K1657" i="10"/>
  <c r="N1657" i="10" s="1"/>
  <c r="K1658" i="10"/>
  <c r="N1658" i="10" s="1"/>
  <c r="K1659" i="10"/>
  <c r="N1659" i="10" s="1"/>
  <c r="K1660" i="10"/>
  <c r="N1660" i="10" s="1"/>
  <c r="K1661" i="10"/>
  <c r="N1661" i="10" s="1"/>
  <c r="K1662" i="10"/>
  <c r="N1662" i="10" s="1"/>
  <c r="O1662" i="10" s="1"/>
  <c r="K1663" i="10"/>
  <c r="N1663" i="10" s="1"/>
  <c r="K1664" i="10"/>
  <c r="N1664" i="10" s="1"/>
  <c r="O1664" i="10" s="1"/>
  <c r="K1665" i="10"/>
  <c r="N1665" i="10" s="1"/>
  <c r="O1665" i="10" s="1"/>
  <c r="K1666" i="10"/>
  <c r="N1666" i="10" s="1"/>
  <c r="K1667" i="10"/>
  <c r="N1667" i="10" s="1"/>
  <c r="O1667" i="10" s="1"/>
  <c r="K1668" i="10"/>
  <c r="N1668" i="10" s="1"/>
  <c r="O1668" i="10" s="1"/>
  <c r="K1669" i="10"/>
  <c r="N1669" i="10" s="1"/>
  <c r="O1669" i="10" s="1"/>
  <c r="K1670" i="10"/>
  <c r="N1670" i="10" s="1"/>
  <c r="O1670" i="10" s="1"/>
  <c r="K1671" i="10"/>
  <c r="N1671" i="10" s="1"/>
  <c r="K1672" i="10"/>
  <c r="N1672" i="10" s="1"/>
  <c r="O1672" i="10" s="1"/>
  <c r="K1673" i="10"/>
  <c r="N1673" i="10" s="1"/>
  <c r="K1674" i="10"/>
  <c r="N1674" i="10" s="1"/>
  <c r="O1674" i="10" s="1"/>
  <c r="K1675" i="10"/>
  <c r="N1675" i="10" s="1"/>
  <c r="K1676" i="10"/>
  <c r="N1676" i="10" s="1"/>
  <c r="K1677" i="10"/>
  <c r="N1677" i="10" s="1"/>
  <c r="K1678" i="10"/>
  <c r="N1678" i="10" s="1"/>
  <c r="O1678" i="10" s="1"/>
  <c r="K1679" i="10"/>
  <c r="N1679" i="10" s="1"/>
  <c r="K1680" i="10"/>
  <c r="N1680" i="10" s="1"/>
  <c r="O1680" i="10" s="1"/>
  <c r="K1681" i="10"/>
  <c r="N1681" i="10" s="1"/>
  <c r="O1681" i="10" s="1"/>
  <c r="K1682" i="10"/>
  <c r="N1682" i="10" s="1"/>
  <c r="O1682" i="10" s="1"/>
  <c r="K1683" i="10"/>
  <c r="N1683" i="10" s="1"/>
  <c r="O1683" i="10" s="1"/>
  <c r="K1684" i="10"/>
  <c r="N1684" i="10" s="1"/>
  <c r="K1685" i="10"/>
  <c r="N1685" i="10" s="1"/>
  <c r="O1685" i="10" s="1"/>
  <c r="K1686" i="10"/>
  <c r="N1686" i="10" s="1"/>
  <c r="O1686" i="10" s="1"/>
  <c r="K1687" i="10"/>
  <c r="N1687" i="10" s="1"/>
  <c r="O1687" i="10" s="1"/>
  <c r="K1688" i="10"/>
  <c r="N1688" i="10" s="1"/>
  <c r="O1688" i="10" s="1"/>
  <c r="K1689" i="10"/>
  <c r="N1689" i="10" s="1"/>
  <c r="K1690" i="10"/>
  <c r="N1690" i="10" s="1"/>
  <c r="K1691" i="10"/>
  <c r="N1691" i="10" s="1"/>
  <c r="K1692" i="10"/>
  <c r="N1692" i="10" s="1"/>
  <c r="K1693" i="10"/>
  <c r="N1693" i="10" s="1"/>
  <c r="K1694" i="10"/>
  <c r="N1694" i="10" s="1"/>
  <c r="O1694" i="10" s="1"/>
  <c r="K1695" i="10"/>
  <c r="N1695" i="10" s="1"/>
  <c r="K1696" i="10"/>
  <c r="N1696" i="10" s="1"/>
  <c r="O1696" i="10" s="1"/>
  <c r="K1697" i="10"/>
  <c r="N1697" i="10" s="1"/>
  <c r="O1697" i="10" s="1"/>
  <c r="K1698" i="10"/>
  <c r="N1698" i="10" s="1"/>
  <c r="O1698" i="10" s="1"/>
  <c r="K1699" i="10"/>
  <c r="N1699" i="10" s="1"/>
  <c r="O1699" i="10" s="1"/>
  <c r="K1700" i="10"/>
  <c r="N1700" i="10" s="1"/>
  <c r="O1700" i="10" s="1"/>
  <c r="K1701" i="10"/>
  <c r="N1701" i="10" s="1"/>
  <c r="O1701" i="10" s="1"/>
  <c r="K1702" i="10"/>
  <c r="N1702" i="10" s="1"/>
  <c r="O1702" i="10" s="1"/>
  <c r="K1703" i="10"/>
  <c r="N1703" i="10" s="1"/>
  <c r="K1704" i="10"/>
  <c r="N1704" i="10" s="1"/>
  <c r="O1704" i="10" s="1"/>
  <c r="K1705" i="10"/>
  <c r="N1705" i="10" s="1"/>
  <c r="K1706" i="10"/>
  <c r="N1706" i="10" s="1"/>
  <c r="K1707" i="10"/>
  <c r="N1707" i="10" s="1"/>
  <c r="K1708" i="10"/>
  <c r="N1708" i="10" s="1"/>
  <c r="K1709" i="10"/>
  <c r="N1709" i="10" s="1"/>
  <c r="K1710" i="10"/>
  <c r="N1710" i="10" s="1"/>
  <c r="O1710" i="10" s="1"/>
  <c r="K1711" i="10"/>
  <c r="N1711" i="10" s="1"/>
  <c r="K1712" i="10"/>
  <c r="N1712" i="10" s="1"/>
  <c r="O1712" i="10" s="1"/>
  <c r="K1713" i="10"/>
  <c r="N1713" i="10" s="1"/>
  <c r="O1713" i="10" s="1"/>
  <c r="K1714" i="10"/>
  <c r="N1714" i="10" s="1"/>
  <c r="K1715" i="10"/>
  <c r="N1715" i="10" s="1"/>
  <c r="O1715" i="10" s="1"/>
  <c r="K1716" i="10"/>
  <c r="N1716" i="10" s="1"/>
  <c r="O1716" i="10" s="1"/>
  <c r="K1717" i="10"/>
  <c r="N1717" i="10" s="1"/>
  <c r="O1717" i="10" s="1"/>
  <c r="K1718" i="10"/>
  <c r="N1718" i="10" s="1"/>
  <c r="K1719" i="10"/>
  <c r="N1719" i="10" s="1"/>
  <c r="O1719" i="10" s="1"/>
  <c r="K1720" i="10"/>
  <c r="N1720" i="10" s="1"/>
  <c r="O1720" i="10" s="1"/>
  <c r="K1721" i="10"/>
  <c r="N1721" i="10" s="1"/>
  <c r="K1722" i="10"/>
  <c r="N1722" i="10" s="1"/>
  <c r="O1722" i="10" s="1"/>
  <c r="K1723" i="10"/>
  <c r="N1723" i="10" s="1"/>
  <c r="K1724" i="10"/>
  <c r="N1724" i="10" s="1"/>
  <c r="K1725" i="10"/>
  <c r="N1725" i="10" s="1"/>
  <c r="K1726" i="10"/>
  <c r="N1726" i="10" s="1"/>
  <c r="O1726" i="10" s="1"/>
  <c r="K1727" i="10"/>
  <c r="N1727" i="10" s="1"/>
  <c r="K1728" i="10"/>
  <c r="N1728" i="10" s="1"/>
  <c r="O1728" i="10" s="1"/>
  <c r="K1729" i="10"/>
  <c r="N1729" i="10" s="1"/>
  <c r="O1729" i="10" s="1"/>
  <c r="K1730" i="10"/>
  <c r="N1730" i="10" s="1"/>
  <c r="O1730" i="10" s="1"/>
  <c r="K1731" i="10"/>
  <c r="N1731" i="10" s="1"/>
  <c r="O1731" i="10" s="1"/>
  <c r="K1732" i="10"/>
  <c r="N1732" i="10" s="1"/>
  <c r="O1732" i="10" s="1"/>
  <c r="K1733" i="10"/>
  <c r="N1733" i="10" s="1"/>
  <c r="O1733" i="10" s="1"/>
  <c r="K1734" i="10"/>
  <c r="N1734" i="10" s="1"/>
  <c r="O1734" i="10" s="1"/>
  <c r="K1735" i="10"/>
  <c r="N1735" i="10" s="1"/>
  <c r="O1735" i="10" s="1"/>
  <c r="K1736" i="10"/>
  <c r="N1736" i="10" s="1"/>
  <c r="O1736" i="10" s="1"/>
  <c r="K1737" i="10"/>
  <c r="N1737" i="10" s="1"/>
  <c r="K1738" i="10"/>
  <c r="N1738" i="10" s="1"/>
  <c r="O1738" i="10" s="1"/>
  <c r="K1739" i="10"/>
  <c r="N1739" i="10" s="1"/>
  <c r="K1740" i="10"/>
  <c r="N1740" i="10" s="1"/>
  <c r="K1741" i="10"/>
  <c r="N1741" i="10" s="1"/>
  <c r="K1742" i="10"/>
  <c r="N1742" i="10" s="1"/>
  <c r="O1742" i="10" s="1"/>
  <c r="K1743" i="10"/>
  <c r="N1743" i="10" s="1"/>
  <c r="K1744" i="10"/>
  <c r="N1744" i="10" s="1"/>
  <c r="K1745" i="10"/>
  <c r="N1745" i="10" s="1"/>
  <c r="K1746" i="10"/>
  <c r="N1746" i="10" s="1"/>
  <c r="K1747" i="10"/>
  <c r="N1747" i="10" s="1"/>
  <c r="O1747" i="10" s="1"/>
  <c r="K1748" i="10"/>
  <c r="N1748" i="10" s="1"/>
  <c r="O1748" i="10" s="1"/>
  <c r="K1749" i="10"/>
  <c r="N1749" i="10" s="1"/>
  <c r="O1749" i="10" s="1"/>
  <c r="K1750" i="10"/>
  <c r="N1750" i="10" s="1"/>
  <c r="O1750" i="10" s="1"/>
  <c r="K1751" i="10"/>
  <c r="N1751" i="10" s="1"/>
  <c r="K1752" i="10"/>
  <c r="N1752" i="10" s="1"/>
  <c r="K1753" i="10"/>
  <c r="N1753" i="10" s="1"/>
  <c r="K1754" i="10"/>
  <c r="N1754" i="10" s="1"/>
  <c r="K1755" i="10"/>
  <c r="N1755" i="10" s="1"/>
  <c r="O1755" i="10" s="1"/>
  <c r="K1756" i="10"/>
  <c r="N1756" i="10" s="1"/>
  <c r="O1756" i="10" s="1"/>
  <c r="K1757" i="10"/>
  <c r="N1757" i="10" s="1"/>
  <c r="O1757" i="10" s="1"/>
  <c r="K1758" i="10"/>
  <c r="N1758" i="10" s="1"/>
  <c r="O1758" i="10" s="1"/>
  <c r="K1759" i="10"/>
  <c r="N1759" i="10" s="1"/>
  <c r="K1760" i="10"/>
  <c r="N1760" i="10" s="1"/>
  <c r="K1761" i="10"/>
  <c r="N1761" i="10" s="1"/>
  <c r="K1762" i="10"/>
  <c r="N1762" i="10" s="1"/>
  <c r="K1763" i="10"/>
  <c r="N1763" i="10" s="1"/>
  <c r="O1763" i="10" s="1"/>
  <c r="K1764" i="10"/>
  <c r="N1764" i="10" s="1"/>
  <c r="O1764" i="10" s="1"/>
  <c r="K1765" i="10"/>
  <c r="N1765" i="10" s="1"/>
  <c r="O1765" i="10" s="1"/>
  <c r="K1766" i="10"/>
  <c r="N1766" i="10" s="1"/>
  <c r="O1766" i="10" s="1"/>
  <c r="K1767" i="10"/>
  <c r="N1767" i="10" s="1"/>
  <c r="K1768" i="10"/>
  <c r="N1768" i="10" s="1"/>
  <c r="K1769" i="10"/>
  <c r="N1769" i="10" s="1"/>
  <c r="K1770" i="10"/>
  <c r="N1770" i="10" s="1"/>
  <c r="K1771" i="10"/>
  <c r="N1771" i="10" s="1"/>
  <c r="K1772" i="10"/>
  <c r="N1772" i="10" s="1"/>
  <c r="O1772" i="10" s="1"/>
  <c r="K1773" i="10"/>
  <c r="N1773" i="10" s="1"/>
  <c r="O1773" i="10" s="1"/>
  <c r="K1774" i="10"/>
  <c r="N1774" i="10" s="1"/>
  <c r="K1775" i="10"/>
  <c r="N1775" i="10" s="1"/>
  <c r="K1776" i="10"/>
  <c r="N1776" i="10" s="1"/>
  <c r="K1777" i="10"/>
  <c r="N1777" i="10" s="1"/>
  <c r="K1778" i="10"/>
  <c r="N1778" i="10" s="1"/>
  <c r="K1779" i="10"/>
  <c r="N1779" i="10" s="1"/>
  <c r="K1780" i="10"/>
  <c r="N1780" i="10" s="1"/>
  <c r="O1780" i="10" s="1"/>
  <c r="K1781" i="10"/>
  <c r="N1781" i="10" s="1"/>
  <c r="O1781" i="10" s="1"/>
  <c r="K1782" i="10"/>
  <c r="N1782" i="10" s="1"/>
  <c r="K1783" i="10"/>
  <c r="N1783" i="10" s="1"/>
  <c r="K1784" i="10"/>
  <c r="N1784" i="10" s="1"/>
  <c r="K1785" i="10"/>
  <c r="N1785" i="10" s="1"/>
  <c r="K1786" i="10"/>
  <c r="N1786" i="10" s="1"/>
  <c r="K1787" i="10"/>
  <c r="N1787" i="10" s="1"/>
  <c r="K1788" i="10"/>
  <c r="N1788" i="10" s="1"/>
  <c r="O1788" i="10" s="1"/>
  <c r="K1789" i="10"/>
  <c r="N1789" i="10" s="1"/>
  <c r="O1789" i="10" s="1"/>
  <c r="K1790" i="10"/>
  <c r="N1790" i="10" s="1"/>
  <c r="K1791" i="10"/>
  <c r="N1791" i="10" s="1"/>
  <c r="K1792" i="10"/>
  <c r="N1792" i="10" s="1"/>
  <c r="K1793" i="10"/>
  <c r="N1793" i="10" s="1"/>
  <c r="K1794" i="10"/>
  <c r="N1794" i="10" s="1"/>
  <c r="K1795" i="10"/>
  <c r="N1795" i="10" s="1"/>
  <c r="K1796" i="10"/>
  <c r="N1796" i="10" s="1"/>
  <c r="O1796" i="10" s="1"/>
  <c r="K1797" i="10"/>
  <c r="N1797" i="10" s="1"/>
  <c r="O1797" i="10" s="1"/>
  <c r="K1798" i="10"/>
  <c r="N1798" i="10" s="1"/>
  <c r="K1799" i="10"/>
  <c r="N1799" i="10" s="1"/>
  <c r="K1800" i="10"/>
  <c r="N1800" i="10" s="1"/>
  <c r="K1801" i="10"/>
  <c r="N1801" i="10" s="1"/>
  <c r="K1802" i="10"/>
  <c r="N1802" i="10" s="1"/>
  <c r="O1802" i="10" s="1"/>
  <c r="K1803" i="10"/>
  <c r="N1803" i="10" s="1"/>
  <c r="K1804" i="10"/>
  <c r="N1804" i="10" s="1"/>
  <c r="O1804" i="10" s="1"/>
  <c r="K1805" i="10"/>
  <c r="N1805" i="10" s="1"/>
  <c r="K1806" i="10"/>
  <c r="N1806" i="10" s="1"/>
  <c r="K1807" i="10"/>
  <c r="N1807" i="10" s="1"/>
  <c r="K1808" i="10"/>
  <c r="N1808" i="10" s="1"/>
  <c r="K1809" i="10"/>
  <c r="N1809" i="10" s="1"/>
  <c r="K1810" i="10"/>
  <c r="N1810" i="10" s="1"/>
  <c r="O1810" i="10" s="1"/>
  <c r="K1811" i="10"/>
  <c r="N1811" i="10" s="1"/>
  <c r="K1812" i="10"/>
  <c r="N1812" i="10" s="1"/>
  <c r="O1812" i="10" s="1"/>
  <c r="K1813" i="10"/>
  <c r="N1813" i="10" s="1"/>
  <c r="K1814" i="10"/>
  <c r="N1814" i="10" s="1"/>
  <c r="K1815" i="10"/>
  <c r="N1815" i="10" s="1"/>
  <c r="K1816" i="10"/>
  <c r="N1816" i="10" s="1"/>
  <c r="K1817" i="10"/>
  <c r="N1817" i="10" s="1"/>
  <c r="K1818" i="10"/>
  <c r="N1818" i="10" s="1"/>
  <c r="O1818" i="10" s="1"/>
  <c r="K1819" i="10"/>
  <c r="N1819" i="10" s="1"/>
  <c r="K1820" i="10"/>
  <c r="N1820" i="10" s="1"/>
  <c r="O1820" i="10" s="1"/>
  <c r="K1821" i="10"/>
  <c r="N1821" i="10" s="1"/>
  <c r="K1822" i="10"/>
  <c r="N1822" i="10" s="1"/>
  <c r="K1823" i="10"/>
  <c r="N1823" i="10" s="1"/>
  <c r="K1824" i="10"/>
  <c r="N1824" i="10" s="1"/>
  <c r="O1824" i="10" s="1"/>
  <c r="K1825" i="10"/>
  <c r="N1825" i="10" s="1"/>
  <c r="K1826" i="10"/>
  <c r="N1826" i="10" s="1"/>
  <c r="O1826" i="10" s="1"/>
  <c r="K1827" i="10"/>
  <c r="N1827" i="10" s="1"/>
  <c r="K1828" i="10"/>
  <c r="N1828" i="10" s="1"/>
  <c r="O1828" i="10" s="1"/>
  <c r="K1829" i="10"/>
  <c r="N1829" i="10" s="1"/>
  <c r="K1830" i="10"/>
  <c r="N1830" i="10" s="1"/>
  <c r="K1831" i="10"/>
  <c r="N1831" i="10" s="1"/>
  <c r="K1832" i="10"/>
  <c r="N1832" i="10" s="1"/>
  <c r="O1832" i="10" s="1"/>
  <c r="K1833" i="10"/>
  <c r="N1833" i="10" s="1"/>
  <c r="K1834" i="10"/>
  <c r="N1834" i="10" s="1"/>
  <c r="O1834" i="10" s="1"/>
  <c r="K1835" i="10"/>
  <c r="N1835" i="10" s="1"/>
  <c r="K1836" i="10"/>
  <c r="N1836" i="10" s="1"/>
  <c r="O1836" i="10" s="1"/>
  <c r="K1837" i="10"/>
  <c r="N1837" i="10" s="1"/>
  <c r="K1838" i="10"/>
  <c r="N1838" i="10" s="1"/>
  <c r="K1839" i="10"/>
  <c r="N1839" i="10" s="1"/>
  <c r="K1840" i="10"/>
  <c r="N1840" i="10" s="1"/>
  <c r="O1840" i="10" s="1"/>
  <c r="K1841" i="10"/>
  <c r="N1841" i="10" s="1"/>
  <c r="K1842" i="10"/>
  <c r="N1842" i="10" s="1"/>
  <c r="O1842" i="10" s="1"/>
  <c r="K1843" i="10"/>
  <c r="N1843" i="10" s="1"/>
  <c r="K1844" i="10"/>
  <c r="N1844" i="10" s="1"/>
  <c r="O1844" i="10" s="1"/>
  <c r="K1845" i="10"/>
  <c r="N1845" i="10" s="1"/>
  <c r="K1846" i="10"/>
  <c r="N1846" i="10" s="1"/>
  <c r="K1847" i="10"/>
  <c r="N1847" i="10" s="1"/>
  <c r="K1848" i="10"/>
  <c r="N1848" i="10" s="1"/>
  <c r="O1848" i="10" s="1"/>
  <c r="K1849" i="10"/>
  <c r="N1849" i="10" s="1"/>
  <c r="K1850" i="10"/>
  <c r="N1850" i="10" s="1"/>
  <c r="O1850" i="10" s="1"/>
  <c r="K1851" i="10"/>
  <c r="N1851" i="10" s="1"/>
  <c r="K1852" i="10"/>
  <c r="N1852" i="10" s="1"/>
  <c r="O1852" i="10" s="1"/>
  <c r="K1853" i="10"/>
  <c r="N1853" i="10" s="1"/>
  <c r="K1854" i="10"/>
  <c r="N1854" i="10" s="1"/>
  <c r="K1855" i="10"/>
  <c r="N1855" i="10" s="1"/>
  <c r="K1856" i="10"/>
  <c r="N1856" i="10" s="1"/>
  <c r="O1856" i="10" s="1"/>
  <c r="K1857" i="10"/>
  <c r="N1857" i="10" s="1"/>
  <c r="K1858" i="10"/>
  <c r="N1858" i="10" s="1"/>
  <c r="O1858" i="10" s="1"/>
  <c r="K1859" i="10"/>
  <c r="N1859" i="10" s="1"/>
  <c r="K1860" i="10"/>
  <c r="N1860" i="10" s="1"/>
  <c r="O1860" i="10" s="1"/>
  <c r="K1861" i="10"/>
  <c r="N1861" i="10" s="1"/>
  <c r="K1862" i="10"/>
  <c r="N1862" i="10" s="1"/>
  <c r="K1863" i="10"/>
  <c r="N1863" i="10" s="1"/>
  <c r="K1864" i="10"/>
  <c r="N1864" i="10" s="1"/>
  <c r="O1864" i="10" s="1"/>
  <c r="K1865" i="10"/>
  <c r="N1865" i="10" s="1"/>
  <c r="K1866" i="10"/>
  <c r="N1866" i="10" s="1"/>
  <c r="O1866" i="10" s="1"/>
  <c r="K1867" i="10"/>
  <c r="N1867" i="10" s="1"/>
  <c r="K1868" i="10"/>
  <c r="N1868" i="10" s="1"/>
  <c r="O1868" i="10" s="1"/>
  <c r="K1869" i="10"/>
  <c r="N1869" i="10" s="1"/>
  <c r="K1870" i="10"/>
  <c r="N1870" i="10" s="1"/>
  <c r="K1871" i="10"/>
  <c r="N1871" i="10" s="1"/>
  <c r="O1871" i="10" s="1"/>
  <c r="K1872" i="10"/>
  <c r="N1872" i="10" s="1"/>
  <c r="K1873" i="10"/>
  <c r="N1873" i="10" s="1"/>
  <c r="K1874" i="10"/>
  <c r="N1874" i="10" s="1"/>
  <c r="P1874" i="10" s="1"/>
  <c r="K1875" i="10"/>
  <c r="N1875" i="10" s="1"/>
  <c r="O1875" i="10" s="1"/>
  <c r="K1876" i="10"/>
  <c r="N1876" i="10" s="1"/>
  <c r="K1877" i="10"/>
  <c r="N1877" i="10" s="1"/>
  <c r="K1878" i="10"/>
  <c r="N1878" i="10" s="1"/>
  <c r="P1878" i="10" s="1"/>
  <c r="K1879" i="10"/>
  <c r="N1879" i="10" s="1"/>
  <c r="O1879" i="10" s="1"/>
  <c r="K1880" i="10"/>
  <c r="N1880" i="10" s="1"/>
  <c r="P1880" i="10" s="1"/>
  <c r="K1881" i="10"/>
  <c r="N1881" i="10" s="1"/>
  <c r="K1882" i="10"/>
  <c r="N1882" i="10" s="1"/>
  <c r="P1882" i="10" s="1"/>
  <c r="K1883" i="10"/>
  <c r="N1883" i="10" s="1"/>
  <c r="O1883" i="10" s="1"/>
  <c r="K1884" i="10"/>
  <c r="N1884" i="10" s="1"/>
  <c r="K1885" i="10"/>
  <c r="N1885" i="10" s="1"/>
  <c r="O1885" i="10" s="1"/>
  <c r="K1886" i="10"/>
  <c r="N1886" i="10" s="1"/>
  <c r="P1886" i="10" s="1"/>
  <c r="K1887" i="10"/>
  <c r="N1887" i="10" s="1"/>
  <c r="O1887" i="10" s="1"/>
  <c r="K1888" i="10"/>
  <c r="N1888" i="10" s="1"/>
  <c r="K1889" i="10"/>
  <c r="N1889" i="10" s="1"/>
  <c r="K1890" i="10"/>
  <c r="N1890" i="10" s="1"/>
  <c r="P1890" i="10" s="1"/>
  <c r="K1891" i="10"/>
  <c r="N1891" i="10" s="1"/>
  <c r="O1891" i="10" s="1"/>
  <c r="K1892" i="10"/>
  <c r="N1892" i="10" s="1"/>
  <c r="K1893" i="10"/>
  <c r="N1893" i="10" s="1"/>
  <c r="K1894" i="10"/>
  <c r="N1894" i="10" s="1"/>
  <c r="P1894" i="10" s="1"/>
  <c r="K1895" i="10"/>
  <c r="N1895" i="10" s="1"/>
  <c r="O1895" i="10" s="1"/>
  <c r="K1896" i="10"/>
  <c r="N1896" i="10" s="1"/>
  <c r="P1896" i="10" s="1"/>
  <c r="K1897" i="10"/>
  <c r="N1897" i="10" s="1"/>
  <c r="K1898" i="10"/>
  <c r="N1898" i="10" s="1"/>
  <c r="P1898" i="10" s="1"/>
  <c r="K1899" i="10"/>
  <c r="N1899" i="10" s="1"/>
  <c r="O1899" i="10" s="1"/>
  <c r="K1900" i="10"/>
  <c r="N1900" i="10" s="1"/>
  <c r="K1901" i="10"/>
  <c r="N1901" i="10" s="1"/>
  <c r="O1901" i="10" s="1"/>
  <c r="K1902" i="10"/>
  <c r="N1902" i="10" s="1"/>
  <c r="P1902" i="10" s="1"/>
  <c r="K1903" i="10"/>
  <c r="N1903" i="10" s="1"/>
  <c r="O1903" i="10" s="1"/>
  <c r="K1904" i="10"/>
  <c r="N1904" i="10" s="1"/>
  <c r="K1905" i="10"/>
  <c r="N1905" i="10" s="1"/>
  <c r="K1906" i="10"/>
  <c r="N1906" i="10" s="1"/>
  <c r="P1906" i="10" s="1"/>
  <c r="K1907" i="10"/>
  <c r="N1907" i="10" s="1"/>
  <c r="O1907" i="10" s="1"/>
  <c r="K1908" i="10"/>
  <c r="N1908" i="10" s="1"/>
  <c r="K1909" i="10"/>
  <c r="N1909" i="10" s="1"/>
  <c r="K1910" i="10"/>
  <c r="N1910" i="10" s="1"/>
  <c r="P1910" i="10" s="1"/>
  <c r="K1911" i="10"/>
  <c r="N1911" i="10" s="1"/>
  <c r="O1911" i="10" s="1"/>
  <c r="K1912" i="10"/>
  <c r="N1912" i="10" s="1"/>
  <c r="P1912" i="10" s="1"/>
  <c r="K1913" i="10"/>
  <c r="N1913" i="10" s="1"/>
  <c r="K1914" i="10"/>
  <c r="N1914" i="10" s="1"/>
  <c r="P1914" i="10" s="1"/>
  <c r="K1915" i="10"/>
  <c r="N1915" i="10" s="1"/>
  <c r="O1915" i="10" s="1"/>
  <c r="K1916" i="10"/>
  <c r="N1916" i="10" s="1"/>
  <c r="K1917" i="10"/>
  <c r="N1917" i="10" s="1"/>
  <c r="O1917" i="10" s="1"/>
  <c r="K1918" i="10"/>
  <c r="N1918" i="10" s="1"/>
  <c r="P1918" i="10" s="1"/>
  <c r="K1919" i="10"/>
  <c r="N1919" i="10" s="1"/>
  <c r="O1919" i="10" s="1"/>
  <c r="K1920" i="10"/>
  <c r="N1920" i="10" s="1"/>
  <c r="K1921" i="10"/>
  <c r="N1921" i="10" s="1"/>
  <c r="K1922" i="10"/>
  <c r="N1922" i="10" s="1"/>
  <c r="P1922" i="10" s="1"/>
  <c r="K1923" i="10"/>
  <c r="N1923" i="10" s="1"/>
  <c r="O1923" i="10" s="1"/>
  <c r="K1924" i="10"/>
  <c r="N1924" i="10" s="1"/>
  <c r="K1925" i="10"/>
  <c r="N1925" i="10" s="1"/>
  <c r="K1926" i="10"/>
  <c r="N1926" i="10" s="1"/>
  <c r="P1926" i="10" s="1"/>
  <c r="K1927" i="10"/>
  <c r="N1927" i="10" s="1"/>
  <c r="O1927" i="10" s="1"/>
  <c r="K1928" i="10"/>
  <c r="N1928" i="10" s="1"/>
  <c r="P1928" i="10" s="1"/>
  <c r="K1929" i="10"/>
  <c r="N1929" i="10" s="1"/>
  <c r="K1930" i="10"/>
  <c r="N1930" i="10" s="1"/>
  <c r="P1930" i="10" s="1"/>
  <c r="K1931" i="10"/>
  <c r="N1931" i="10" s="1"/>
  <c r="O1931" i="10" s="1"/>
  <c r="K1932" i="10"/>
  <c r="N1932" i="10" s="1"/>
  <c r="P1932" i="10" s="1"/>
  <c r="K1933" i="10"/>
  <c r="N1933" i="10" s="1"/>
  <c r="K1934" i="10"/>
  <c r="N1934" i="10" s="1"/>
  <c r="P1934" i="10" s="1"/>
  <c r="K1935" i="10"/>
  <c r="N1935" i="10" s="1"/>
  <c r="O1935" i="10" s="1"/>
  <c r="K1936" i="10"/>
  <c r="N1936" i="10" s="1"/>
  <c r="P1936" i="10" s="1"/>
  <c r="K1937" i="10"/>
  <c r="N1937" i="10" s="1"/>
  <c r="K1938" i="10"/>
  <c r="N1938" i="10" s="1"/>
  <c r="P1938" i="10" s="1"/>
  <c r="K1939" i="10"/>
  <c r="N1939" i="10" s="1"/>
  <c r="O1939" i="10" s="1"/>
  <c r="K1940" i="10"/>
  <c r="N1940" i="10" s="1"/>
  <c r="P1940" i="10" s="1"/>
  <c r="K1941" i="10"/>
  <c r="N1941" i="10" s="1"/>
  <c r="K1942" i="10"/>
  <c r="N1942" i="10" s="1"/>
  <c r="P1942" i="10" s="1"/>
  <c r="K1943" i="10"/>
  <c r="N1943" i="10" s="1"/>
  <c r="O1943" i="10" s="1"/>
  <c r="K1944" i="10"/>
  <c r="N1944" i="10" s="1"/>
  <c r="P1944" i="10" s="1"/>
  <c r="K1945" i="10"/>
  <c r="N1945" i="10" s="1"/>
  <c r="K1946" i="10"/>
  <c r="N1946" i="10" s="1"/>
  <c r="P1946" i="10" s="1"/>
  <c r="K1947" i="10"/>
  <c r="N1947" i="10" s="1"/>
  <c r="O1947" i="10" s="1"/>
  <c r="K1948" i="10"/>
  <c r="N1948" i="10" s="1"/>
  <c r="P1948" i="10" s="1"/>
  <c r="K1949" i="10"/>
  <c r="N1949" i="10" s="1"/>
  <c r="K1950" i="10"/>
  <c r="N1950" i="10" s="1"/>
  <c r="K1951" i="10"/>
  <c r="N1951" i="10" s="1"/>
  <c r="O1951" i="10" s="1"/>
  <c r="K1952" i="10"/>
  <c r="N1952" i="10" s="1"/>
  <c r="K1953" i="10"/>
  <c r="N1953" i="10" s="1"/>
  <c r="K1954" i="10"/>
  <c r="N1954" i="10" s="1"/>
  <c r="K1955" i="10"/>
  <c r="N1955" i="10" s="1"/>
  <c r="O1955" i="10" s="1"/>
  <c r="K1956" i="10"/>
  <c r="N1956" i="10" s="1"/>
  <c r="K1957" i="10"/>
  <c r="N1957" i="10" s="1"/>
  <c r="K1958" i="10"/>
  <c r="N1958" i="10" s="1"/>
  <c r="K1959" i="10"/>
  <c r="N1959" i="10" s="1"/>
  <c r="O1959" i="10" s="1"/>
  <c r="K1960" i="10"/>
  <c r="N1960" i="10" s="1"/>
  <c r="P1960" i="10" s="1"/>
  <c r="K1961" i="10"/>
  <c r="N1961" i="10" s="1"/>
  <c r="K1962" i="10"/>
  <c r="N1962" i="10" s="1"/>
  <c r="K1963" i="10"/>
  <c r="N1963" i="10" s="1"/>
  <c r="O1963" i="10" s="1"/>
  <c r="K1964" i="10"/>
  <c r="N1964" i="10" s="1"/>
  <c r="K1965" i="10"/>
  <c r="N1965" i="10" s="1"/>
  <c r="K1966" i="10"/>
  <c r="N1966" i="10" s="1"/>
  <c r="K1967" i="10"/>
  <c r="N1967" i="10" s="1"/>
  <c r="O1967" i="10" s="1"/>
  <c r="K1968" i="10"/>
  <c r="N1968" i="10" s="1"/>
  <c r="K1969" i="10"/>
  <c r="N1969" i="10" s="1"/>
  <c r="K1970" i="10"/>
  <c r="N1970" i="10" s="1"/>
  <c r="K1971" i="10"/>
  <c r="N1971" i="10" s="1"/>
  <c r="O1971" i="10" s="1"/>
  <c r="K1972" i="10"/>
  <c r="N1972" i="10" s="1"/>
  <c r="K1973" i="10"/>
  <c r="N1973" i="10" s="1"/>
  <c r="K1974" i="10"/>
  <c r="N1974" i="10" s="1"/>
  <c r="K1975" i="10"/>
  <c r="N1975" i="10" s="1"/>
  <c r="O1975" i="10" s="1"/>
  <c r="K1976" i="10"/>
  <c r="N1976" i="10" s="1"/>
  <c r="K1977" i="10"/>
  <c r="N1977" i="10" s="1"/>
  <c r="K1978" i="10"/>
  <c r="N1978" i="10" s="1"/>
  <c r="K1979" i="10"/>
  <c r="N1979" i="10" s="1"/>
  <c r="O1979" i="10" s="1"/>
  <c r="K1980" i="10"/>
  <c r="N1980" i="10" s="1"/>
  <c r="P1980" i="10" s="1"/>
  <c r="K1981" i="10"/>
  <c r="N1981" i="10" s="1"/>
  <c r="K1982" i="10"/>
  <c r="N1982" i="10" s="1"/>
  <c r="K1983" i="10"/>
  <c r="N1983" i="10" s="1"/>
  <c r="O1983" i="10" s="1"/>
  <c r="K1984" i="10"/>
  <c r="N1984" i="10" s="1"/>
  <c r="K1985" i="10"/>
  <c r="N1985" i="10" s="1"/>
  <c r="K1986" i="10"/>
  <c r="N1986" i="10" s="1"/>
  <c r="K1987" i="10"/>
  <c r="N1987" i="10" s="1"/>
  <c r="O1987" i="10" s="1"/>
  <c r="K1988" i="10"/>
  <c r="N1988" i="10" s="1"/>
  <c r="K1989" i="10"/>
  <c r="N1989" i="10" s="1"/>
  <c r="K1990" i="10"/>
  <c r="N1990" i="10" s="1"/>
  <c r="K1991" i="10"/>
  <c r="N1991" i="10" s="1"/>
  <c r="O1991" i="10" s="1"/>
  <c r="K1992" i="10"/>
  <c r="N1992" i="10" s="1"/>
  <c r="P1992" i="10" s="1"/>
  <c r="K1993" i="10"/>
  <c r="N1993" i="10" s="1"/>
  <c r="K1994" i="10"/>
  <c r="N1994" i="10" s="1"/>
  <c r="K1995" i="10"/>
  <c r="N1995" i="10" s="1"/>
  <c r="O1995" i="10" s="1"/>
  <c r="K1996" i="10"/>
  <c r="N1996" i="10" s="1"/>
  <c r="K1997" i="10"/>
  <c r="N1997" i="10" s="1"/>
  <c r="K1998" i="10"/>
  <c r="N1998" i="10" s="1"/>
  <c r="K1999" i="10"/>
  <c r="N1999" i="10" s="1"/>
  <c r="O1999" i="10" s="1"/>
  <c r="K2000" i="10"/>
  <c r="N2000" i="10" s="1"/>
  <c r="K2001" i="10"/>
  <c r="N2001" i="10" s="1"/>
  <c r="K2002" i="10"/>
  <c r="N2002" i="10" s="1"/>
  <c r="K2003" i="10"/>
  <c r="N2003" i="10" s="1"/>
  <c r="O2003" i="10" s="1"/>
  <c r="K2004" i="10"/>
  <c r="N2004" i="10" s="1"/>
  <c r="K2005" i="10"/>
  <c r="N2005" i="10" s="1"/>
  <c r="K2006" i="10"/>
  <c r="N2006" i="10" s="1"/>
  <c r="K2007" i="10"/>
  <c r="N2007" i="10" s="1"/>
  <c r="O2007" i="10" s="1"/>
  <c r="K2008" i="10"/>
  <c r="N2008" i="10" s="1"/>
  <c r="K2009" i="10"/>
  <c r="N2009" i="10" s="1"/>
  <c r="K2010" i="10"/>
  <c r="N2010" i="10" s="1"/>
  <c r="K2011" i="10"/>
  <c r="N2011" i="10" s="1"/>
  <c r="O2011" i="10" s="1"/>
  <c r="K2012" i="10"/>
  <c r="N2012" i="10" s="1"/>
  <c r="P2012" i="10" s="1"/>
  <c r="K2013" i="10"/>
  <c r="N2013" i="10" s="1"/>
  <c r="K2014" i="10"/>
  <c r="N2014" i="10" s="1"/>
  <c r="K2015" i="10"/>
  <c r="N2015" i="10" s="1"/>
  <c r="O2015" i="10" s="1"/>
  <c r="K2016" i="10"/>
  <c r="N2016" i="10" s="1"/>
  <c r="K2017" i="10"/>
  <c r="N2017" i="10" s="1"/>
  <c r="K2018" i="10"/>
  <c r="N2018" i="10" s="1"/>
  <c r="K2019" i="10"/>
  <c r="N2019" i="10" s="1"/>
  <c r="O2019" i="10" s="1"/>
  <c r="K2020" i="10"/>
  <c r="N2020" i="10" s="1"/>
  <c r="K2021" i="10"/>
  <c r="N2021" i="10" s="1"/>
  <c r="K2022" i="10"/>
  <c r="N2022" i="10" s="1"/>
  <c r="K2023" i="10"/>
  <c r="N2023" i="10" s="1"/>
  <c r="O2023" i="10" s="1"/>
  <c r="K2024" i="10"/>
  <c r="N2024" i="10" s="1"/>
  <c r="P2024" i="10" s="1"/>
  <c r="K2025" i="10"/>
  <c r="N2025" i="10" s="1"/>
  <c r="K2026" i="10"/>
  <c r="N2026" i="10" s="1"/>
  <c r="K2027" i="10"/>
  <c r="N2027" i="10" s="1"/>
  <c r="O2027" i="10" s="1"/>
  <c r="K2028" i="10"/>
  <c r="N2028" i="10" s="1"/>
  <c r="K2029" i="10"/>
  <c r="N2029" i="10" s="1"/>
  <c r="K2030" i="10"/>
  <c r="N2030" i="10" s="1"/>
  <c r="K2031" i="10"/>
  <c r="N2031" i="10" s="1"/>
  <c r="O2031" i="10" s="1"/>
  <c r="K2032" i="10"/>
  <c r="N2032" i="10" s="1"/>
  <c r="K2033" i="10"/>
  <c r="N2033" i="10" s="1"/>
  <c r="K2034" i="10"/>
  <c r="N2034" i="10" s="1"/>
  <c r="K2035" i="10"/>
  <c r="N2035" i="10" s="1"/>
  <c r="K2036" i="10"/>
  <c r="N2036" i="10" s="1"/>
  <c r="K2037" i="10"/>
  <c r="N2037" i="10" s="1"/>
  <c r="K2038" i="10"/>
  <c r="N2038" i="10" s="1"/>
  <c r="K2039" i="10"/>
  <c r="N2039" i="10" s="1"/>
  <c r="O2039" i="10" s="1"/>
  <c r="K2040" i="10"/>
  <c r="N2040" i="10" s="1"/>
  <c r="P2040" i="10" s="1"/>
  <c r="K2041" i="10"/>
  <c r="N2041" i="10" s="1"/>
  <c r="K2042" i="10"/>
  <c r="N2042" i="10" s="1"/>
  <c r="K2043" i="10"/>
  <c r="N2043" i="10" s="1"/>
  <c r="O2043" i="10" s="1"/>
  <c r="K2044" i="10"/>
  <c r="N2044" i="10" s="1"/>
  <c r="K2045" i="10"/>
  <c r="N2045" i="10" s="1"/>
  <c r="K2046" i="10"/>
  <c r="N2046" i="10" s="1"/>
  <c r="K2047" i="10"/>
  <c r="N2047" i="10" s="1"/>
  <c r="O2047" i="10" s="1"/>
  <c r="K2048" i="10"/>
  <c r="N2048" i="10" s="1"/>
  <c r="K2049" i="10"/>
  <c r="N2049" i="10" s="1"/>
  <c r="K2050" i="10"/>
  <c r="N2050" i="10" s="1"/>
  <c r="K2051" i="10"/>
  <c r="N2051" i="10" s="1"/>
  <c r="O2051" i="10" s="1"/>
  <c r="K2052" i="10"/>
  <c r="N2052" i="10" s="1"/>
  <c r="P2052" i="10" s="1"/>
  <c r="K2053" i="10"/>
  <c r="N2053" i="10" s="1"/>
  <c r="K2054" i="10"/>
  <c r="N2054" i="10" s="1"/>
  <c r="K2055" i="10"/>
  <c r="N2055" i="10" s="1"/>
  <c r="O2055" i="10" s="1"/>
  <c r="K2056" i="10"/>
  <c r="N2056" i="10" s="1"/>
  <c r="K2057" i="10"/>
  <c r="N2057" i="10" s="1"/>
  <c r="K2058" i="10"/>
  <c r="N2058" i="10" s="1"/>
  <c r="K2059" i="10"/>
  <c r="N2059" i="10" s="1"/>
  <c r="O2059" i="10" s="1"/>
  <c r="K2060" i="10"/>
  <c r="N2060" i="10" s="1"/>
  <c r="K2061" i="10"/>
  <c r="N2061" i="10" s="1"/>
  <c r="K2062" i="10"/>
  <c r="N2062" i="10" s="1"/>
  <c r="K2063" i="10"/>
  <c r="N2063" i="10" s="1"/>
  <c r="O2063" i="10" s="1"/>
  <c r="K2064" i="10"/>
  <c r="N2064" i="10" s="1"/>
  <c r="K2065" i="10"/>
  <c r="N2065" i="10" s="1"/>
  <c r="K2066" i="10"/>
  <c r="N2066" i="10" s="1"/>
  <c r="K2067" i="10"/>
  <c r="N2067" i="10" s="1"/>
  <c r="O2067" i="10" s="1"/>
  <c r="K2068" i="10"/>
  <c r="N2068" i="10" s="1"/>
  <c r="K2069" i="10"/>
  <c r="N2069" i="10" s="1"/>
  <c r="K2070" i="10"/>
  <c r="N2070" i="10" s="1"/>
  <c r="K2071" i="10"/>
  <c r="N2071" i="10" s="1"/>
  <c r="O2071" i="10" s="1"/>
  <c r="K2072" i="10"/>
  <c r="N2072" i="10" s="1"/>
  <c r="P2072" i="10" s="1"/>
  <c r="K2073" i="10"/>
  <c r="N2073" i="10" s="1"/>
  <c r="K2074" i="10"/>
  <c r="N2074" i="10" s="1"/>
  <c r="K2075" i="10"/>
  <c r="N2075" i="10" s="1"/>
  <c r="O2075" i="10" s="1"/>
  <c r="K2076" i="10"/>
  <c r="N2076" i="10" s="1"/>
  <c r="K2077" i="10"/>
  <c r="N2077" i="10" s="1"/>
  <c r="K2078" i="10"/>
  <c r="N2078" i="10" s="1"/>
  <c r="K2079" i="10"/>
  <c r="N2079" i="10" s="1"/>
  <c r="O2079" i="10" s="1"/>
  <c r="K2080" i="10"/>
  <c r="N2080" i="10" s="1"/>
  <c r="K2081" i="10"/>
  <c r="N2081" i="10" s="1"/>
  <c r="K2082" i="10"/>
  <c r="N2082" i="10" s="1"/>
  <c r="K2083" i="10"/>
  <c r="N2083" i="10" s="1"/>
  <c r="K2084" i="10"/>
  <c r="N2084" i="10" s="1"/>
  <c r="K2085" i="10"/>
  <c r="N2085" i="10" s="1"/>
  <c r="O2085" i="10" s="1"/>
  <c r="K2086" i="10"/>
  <c r="N2086" i="10" s="1"/>
  <c r="P2086" i="10" s="1"/>
  <c r="K2087" i="10"/>
  <c r="N2087" i="10" s="1"/>
  <c r="K2088" i="10"/>
  <c r="N2088" i="10" s="1"/>
  <c r="K2089" i="10"/>
  <c r="N2089" i="10" s="1"/>
  <c r="K2090" i="10"/>
  <c r="N2090" i="10" s="1"/>
  <c r="K2091" i="10"/>
  <c r="N2091" i="10" s="1"/>
  <c r="K2092" i="10"/>
  <c r="N2092" i="10" s="1"/>
  <c r="K2093" i="10"/>
  <c r="N2093" i="10" s="1"/>
  <c r="O2093" i="10" s="1"/>
  <c r="K2094" i="10"/>
  <c r="N2094" i="10" s="1"/>
  <c r="P2094" i="10" s="1"/>
  <c r="K2095" i="10"/>
  <c r="N2095" i="10" s="1"/>
  <c r="K2096" i="10"/>
  <c r="N2096" i="10" s="1"/>
  <c r="K2097" i="10"/>
  <c r="N2097" i="10" s="1"/>
  <c r="K2098" i="10"/>
  <c r="N2098" i="10" s="1"/>
  <c r="K2099" i="10"/>
  <c r="N2099" i="10" s="1"/>
  <c r="K2100" i="10"/>
  <c r="N2100" i="10" s="1"/>
  <c r="K2101" i="10"/>
  <c r="N2101" i="10" s="1"/>
  <c r="O2101" i="10" s="1"/>
  <c r="K2102" i="10"/>
  <c r="N2102" i="10" s="1"/>
  <c r="P2102" i="10" s="1"/>
  <c r="K2103" i="10"/>
  <c r="N2103" i="10" s="1"/>
  <c r="P2103" i="10" s="1"/>
  <c r="K2104" i="10"/>
  <c r="N2104" i="10" s="1"/>
  <c r="P2104" i="10" s="1"/>
  <c r="K2105" i="10"/>
  <c r="N2105" i="10" s="1"/>
  <c r="K2106" i="10"/>
  <c r="N2106" i="10" s="1"/>
  <c r="K2107" i="10"/>
  <c r="N2107" i="10" s="1"/>
  <c r="K2108" i="10"/>
  <c r="N2108" i="10" s="1"/>
  <c r="K2109" i="10"/>
  <c r="N2109" i="10" s="1"/>
  <c r="K2110" i="10"/>
  <c r="N2110" i="10" s="1"/>
  <c r="K2111" i="10"/>
  <c r="N2111" i="10" s="1"/>
  <c r="K2112" i="10"/>
  <c r="N2112" i="10" s="1"/>
  <c r="K2113" i="10"/>
  <c r="N2113" i="10" s="1"/>
  <c r="K2114" i="10"/>
  <c r="N2114" i="10" s="1"/>
  <c r="K2115" i="10"/>
  <c r="N2115" i="10" s="1"/>
  <c r="K2116" i="10"/>
  <c r="N2116" i="10" s="1"/>
  <c r="K2117" i="10"/>
  <c r="N2117" i="10" s="1"/>
  <c r="K2118" i="10"/>
  <c r="N2118" i="10" s="1"/>
  <c r="K2119" i="10"/>
  <c r="N2119" i="10" s="1"/>
  <c r="K2120" i="10"/>
  <c r="N2120" i="10" s="1"/>
  <c r="K2121" i="10"/>
  <c r="N2121" i="10" s="1"/>
  <c r="K2122" i="10"/>
  <c r="N2122" i="10" s="1"/>
  <c r="K2123" i="10"/>
  <c r="N2123" i="10" s="1"/>
  <c r="K2124" i="10"/>
  <c r="N2124" i="10" s="1"/>
  <c r="K2125" i="10"/>
  <c r="N2125" i="10" s="1"/>
  <c r="K2126" i="10"/>
  <c r="N2126" i="10" s="1"/>
  <c r="K2127" i="10"/>
  <c r="N2127" i="10" s="1"/>
  <c r="K2128" i="10"/>
  <c r="N2128" i="10" s="1"/>
  <c r="K2129" i="10"/>
  <c r="N2129" i="10" s="1"/>
  <c r="K2130" i="10"/>
  <c r="N2130" i="10" s="1"/>
  <c r="K2131" i="10"/>
  <c r="N2131" i="10" s="1"/>
  <c r="K2132" i="10"/>
  <c r="N2132" i="10" s="1"/>
  <c r="K2133" i="10"/>
  <c r="N2133" i="10" s="1"/>
  <c r="K2134" i="10"/>
  <c r="N2134" i="10" s="1"/>
  <c r="K2135" i="10"/>
  <c r="N2135" i="10" s="1"/>
  <c r="K2136" i="10"/>
  <c r="N2136" i="10" s="1"/>
  <c r="K2137" i="10"/>
  <c r="N2137" i="10" s="1"/>
  <c r="E314" i="10"/>
  <c r="G314" i="10"/>
  <c r="E315" i="10"/>
  <c r="G315" i="10"/>
  <c r="E316" i="10"/>
  <c r="G316" i="10"/>
  <c r="E317" i="10"/>
  <c r="G317" i="10"/>
  <c r="E318" i="10"/>
  <c r="G318" i="10"/>
  <c r="E319" i="10"/>
  <c r="G319" i="10"/>
  <c r="E320" i="10"/>
  <c r="G320" i="10"/>
  <c r="E321" i="10"/>
  <c r="G321" i="10"/>
  <c r="E322" i="10"/>
  <c r="G322" i="10"/>
  <c r="E323" i="10"/>
  <c r="G323" i="10"/>
  <c r="E324" i="10"/>
  <c r="G324" i="10"/>
  <c r="E325" i="10"/>
  <c r="G325" i="10"/>
  <c r="E326" i="10"/>
  <c r="G326" i="10"/>
  <c r="E327" i="10"/>
  <c r="G327" i="10"/>
  <c r="E328" i="10"/>
  <c r="G328" i="10"/>
  <c r="E329" i="10"/>
  <c r="G329" i="10"/>
  <c r="E330" i="10"/>
  <c r="G330" i="10"/>
  <c r="E331" i="10"/>
  <c r="G331" i="10"/>
  <c r="E332" i="10"/>
  <c r="G332" i="10"/>
  <c r="E333" i="10"/>
  <c r="G333" i="10"/>
  <c r="E334" i="10"/>
  <c r="G334" i="10"/>
  <c r="E335" i="10"/>
  <c r="G335" i="10"/>
  <c r="E336" i="10"/>
  <c r="G336" i="10"/>
  <c r="E337" i="10"/>
  <c r="G337" i="10"/>
  <c r="E338" i="10"/>
  <c r="G338" i="10"/>
  <c r="E339" i="10"/>
  <c r="G339" i="10"/>
  <c r="E340" i="10"/>
  <c r="G340" i="10"/>
  <c r="E341" i="10"/>
  <c r="G341" i="10"/>
  <c r="E342" i="10"/>
  <c r="G342" i="10"/>
  <c r="E343" i="10"/>
  <c r="G343" i="10"/>
  <c r="E344" i="10"/>
  <c r="G344" i="10"/>
  <c r="E345" i="10"/>
  <c r="G345" i="10"/>
  <c r="E346" i="10"/>
  <c r="G346" i="10"/>
  <c r="E347" i="10"/>
  <c r="G347" i="10"/>
  <c r="E348" i="10"/>
  <c r="G348" i="10"/>
  <c r="E349" i="10"/>
  <c r="G349" i="10"/>
  <c r="E350" i="10"/>
  <c r="G350" i="10"/>
  <c r="E351" i="10"/>
  <c r="G351" i="10"/>
  <c r="E352" i="10"/>
  <c r="G352" i="10"/>
  <c r="E353" i="10"/>
  <c r="G353" i="10"/>
  <c r="E354" i="10"/>
  <c r="G354" i="10"/>
  <c r="E355" i="10"/>
  <c r="G355" i="10"/>
  <c r="E356" i="10"/>
  <c r="G356" i="10"/>
  <c r="E357" i="10"/>
  <c r="G357" i="10"/>
  <c r="E358" i="10"/>
  <c r="G358" i="10"/>
  <c r="E359" i="10"/>
  <c r="G359" i="10"/>
  <c r="E360" i="10"/>
  <c r="G360" i="10"/>
  <c r="E361" i="10"/>
  <c r="G361" i="10"/>
  <c r="E362" i="10"/>
  <c r="G362" i="10"/>
  <c r="E363" i="10"/>
  <c r="G363" i="10"/>
  <c r="E364" i="10"/>
  <c r="G364" i="10"/>
  <c r="E365" i="10"/>
  <c r="G365" i="10"/>
  <c r="E366" i="10"/>
  <c r="G366" i="10"/>
  <c r="E367" i="10"/>
  <c r="G367" i="10"/>
  <c r="E368" i="10"/>
  <c r="G368" i="10"/>
  <c r="E369" i="10"/>
  <c r="G369" i="10"/>
  <c r="E370" i="10"/>
  <c r="G370" i="10"/>
  <c r="E371" i="10"/>
  <c r="G371" i="10"/>
  <c r="E372" i="10"/>
  <c r="G372" i="10"/>
  <c r="E373" i="10"/>
  <c r="G373" i="10"/>
  <c r="E374" i="10"/>
  <c r="G374" i="10"/>
  <c r="E375" i="10"/>
  <c r="G375" i="10"/>
  <c r="E376" i="10"/>
  <c r="G376" i="10"/>
  <c r="E377" i="10"/>
  <c r="G377" i="10"/>
  <c r="E378" i="10"/>
  <c r="G378" i="10"/>
  <c r="E379" i="10"/>
  <c r="G379" i="10"/>
  <c r="E380" i="10"/>
  <c r="G380" i="10"/>
  <c r="E381" i="10"/>
  <c r="G381" i="10"/>
  <c r="E382" i="10"/>
  <c r="G382" i="10"/>
  <c r="E383" i="10"/>
  <c r="G383" i="10"/>
  <c r="E384" i="10"/>
  <c r="G384" i="10"/>
  <c r="E385" i="10"/>
  <c r="G385" i="10"/>
  <c r="E386" i="10"/>
  <c r="G386" i="10"/>
  <c r="E387" i="10"/>
  <c r="G387" i="10"/>
  <c r="E388" i="10"/>
  <c r="G388" i="10"/>
  <c r="E389" i="10"/>
  <c r="G389" i="10"/>
  <c r="E390" i="10"/>
  <c r="G390" i="10"/>
  <c r="E391" i="10"/>
  <c r="G391" i="10"/>
  <c r="E392" i="10"/>
  <c r="G392" i="10"/>
  <c r="E393" i="10"/>
  <c r="G393" i="10"/>
  <c r="E394" i="10"/>
  <c r="G394" i="10"/>
  <c r="E395" i="10"/>
  <c r="G395" i="10"/>
  <c r="E396" i="10"/>
  <c r="G396" i="10"/>
  <c r="E397" i="10"/>
  <c r="G397" i="10"/>
  <c r="E398" i="10"/>
  <c r="G398" i="10"/>
  <c r="E399" i="10"/>
  <c r="G399" i="10"/>
  <c r="E400" i="10"/>
  <c r="G400" i="10"/>
  <c r="E401" i="10"/>
  <c r="G401" i="10"/>
  <c r="E402" i="10"/>
  <c r="G402" i="10"/>
  <c r="E403" i="10"/>
  <c r="G403" i="10"/>
  <c r="E404" i="10"/>
  <c r="G404" i="10"/>
  <c r="E405" i="10"/>
  <c r="G405" i="10"/>
  <c r="E406" i="10"/>
  <c r="G406" i="10"/>
  <c r="E407" i="10"/>
  <c r="G407" i="10"/>
  <c r="E408" i="10"/>
  <c r="G408" i="10"/>
  <c r="E409" i="10"/>
  <c r="G409" i="10"/>
  <c r="E410" i="10"/>
  <c r="G410" i="10"/>
  <c r="E411" i="10"/>
  <c r="G411" i="10"/>
  <c r="E412" i="10"/>
  <c r="G412" i="10"/>
  <c r="E413" i="10"/>
  <c r="G413" i="10"/>
  <c r="E414" i="10"/>
  <c r="G414" i="10"/>
  <c r="E415" i="10"/>
  <c r="G415" i="10"/>
  <c r="E416" i="10"/>
  <c r="G416" i="10"/>
  <c r="E417" i="10"/>
  <c r="G417" i="10"/>
  <c r="E418" i="10"/>
  <c r="G418" i="10"/>
  <c r="E419" i="10"/>
  <c r="G419" i="10"/>
  <c r="E420" i="10"/>
  <c r="G420" i="10"/>
  <c r="E421" i="10"/>
  <c r="G421" i="10"/>
  <c r="E422" i="10"/>
  <c r="G422" i="10"/>
  <c r="E423" i="10"/>
  <c r="G423" i="10"/>
  <c r="E424" i="10"/>
  <c r="G424" i="10"/>
  <c r="E425" i="10"/>
  <c r="G425" i="10"/>
  <c r="E426" i="10"/>
  <c r="G426" i="10"/>
  <c r="E427" i="10"/>
  <c r="G427" i="10"/>
  <c r="E428" i="10"/>
  <c r="G428" i="10"/>
  <c r="E429" i="10"/>
  <c r="G429" i="10"/>
  <c r="E430" i="10"/>
  <c r="G430" i="10"/>
  <c r="E431" i="10"/>
  <c r="G431" i="10"/>
  <c r="E432" i="10"/>
  <c r="G432" i="10"/>
  <c r="E433" i="10"/>
  <c r="G433" i="10"/>
  <c r="E434" i="10"/>
  <c r="G434" i="10"/>
  <c r="E435" i="10"/>
  <c r="G435" i="10"/>
  <c r="E436" i="10"/>
  <c r="G436" i="10"/>
  <c r="E437" i="10"/>
  <c r="G437" i="10"/>
  <c r="E438" i="10"/>
  <c r="G438" i="10"/>
  <c r="E439" i="10"/>
  <c r="G439" i="10"/>
  <c r="E440" i="10"/>
  <c r="G440" i="10"/>
  <c r="E441" i="10"/>
  <c r="G441" i="10"/>
  <c r="E442" i="10"/>
  <c r="G442" i="10"/>
  <c r="E443" i="10"/>
  <c r="G443" i="10"/>
  <c r="E444" i="10"/>
  <c r="G444" i="10"/>
  <c r="E445" i="10"/>
  <c r="G445" i="10"/>
  <c r="E446" i="10"/>
  <c r="G446" i="10"/>
  <c r="E447" i="10"/>
  <c r="G447" i="10"/>
  <c r="E448" i="10"/>
  <c r="G448" i="10"/>
  <c r="E449" i="10"/>
  <c r="G449" i="10"/>
  <c r="E450" i="10"/>
  <c r="G450" i="10"/>
  <c r="E451" i="10"/>
  <c r="G451" i="10"/>
  <c r="E452" i="10"/>
  <c r="G452" i="10"/>
  <c r="E453" i="10"/>
  <c r="G453" i="10"/>
  <c r="E454" i="10"/>
  <c r="G454" i="10"/>
  <c r="E455" i="10"/>
  <c r="G455" i="10"/>
  <c r="E456" i="10"/>
  <c r="G456" i="10"/>
  <c r="E457" i="10"/>
  <c r="G457" i="10"/>
  <c r="E458" i="10"/>
  <c r="G458" i="10"/>
  <c r="E459" i="10"/>
  <c r="G459" i="10"/>
  <c r="E460" i="10"/>
  <c r="G460" i="10"/>
  <c r="E461" i="10"/>
  <c r="G461" i="10"/>
  <c r="E462" i="10"/>
  <c r="G462" i="10"/>
  <c r="E463" i="10"/>
  <c r="G463" i="10"/>
  <c r="E464" i="10"/>
  <c r="G464" i="10"/>
  <c r="E465" i="10"/>
  <c r="G465" i="10"/>
  <c r="E466" i="10"/>
  <c r="G466" i="10"/>
  <c r="E467" i="10"/>
  <c r="G467" i="10"/>
  <c r="E468" i="10"/>
  <c r="G468" i="10"/>
  <c r="E469" i="10"/>
  <c r="G469" i="10"/>
  <c r="E470" i="10"/>
  <c r="G470" i="10"/>
  <c r="E471" i="10"/>
  <c r="G471" i="10"/>
  <c r="E472" i="10"/>
  <c r="G472" i="10"/>
  <c r="E473" i="10"/>
  <c r="G473" i="10"/>
  <c r="E474" i="10"/>
  <c r="G474" i="10"/>
  <c r="E475" i="10"/>
  <c r="G475" i="10"/>
  <c r="E476" i="10"/>
  <c r="G476" i="10"/>
  <c r="E477" i="10"/>
  <c r="G477" i="10"/>
  <c r="E478" i="10"/>
  <c r="G478" i="10"/>
  <c r="E479" i="10"/>
  <c r="G479" i="10"/>
  <c r="E480" i="10"/>
  <c r="G480" i="10"/>
  <c r="E481" i="10"/>
  <c r="G481" i="10"/>
  <c r="E482" i="10"/>
  <c r="G482" i="10"/>
  <c r="E483" i="10"/>
  <c r="G483" i="10"/>
  <c r="E484" i="10"/>
  <c r="G484" i="10"/>
  <c r="E485" i="10"/>
  <c r="G485" i="10"/>
  <c r="E486" i="10"/>
  <c r="G486" i="10"/>
  <c r="E487" i="10"/>
  <c r="G487" i="10"/>
  <c r="E488" i="10"/>
  <c r="G488" i="10"/>
  <c r="E489" i="10"/>
  <c r="G489" i="10"/>
  <c r="E490" i="10"/>
  <c r="G490" i="10"/>
  <c r="E491" i="10"/>
  <c r="G491" i="10"/>
  <c r="E492" i="10"/>
  <c r="G492" i="10"/>
  <c r="E493" i="10"/>
  <c r="G493" i="10"/>
  <c r="E494" i="10"/>
  <c r="G494" i="10"/>
  <c r="E495" i="10"/>
  <c r="G495" i="10"/>
  <c r="E496" i="10"/>
  <c r="G496" i="10"/>
  <c r="E497" i="10"/>
  <c r="G497" i="10"/>
  <c r="E498" i="10"/>
  <c r="G498" i="10"/>
  <c r="E499" i="10"/>
  <c r="G499" i="10"/>
  <c r="E500" i="10"/>
  <c r="G500" i="10"/>
  <c r="E501" i="10"/>
  <c r="G501" i="10"/>
  <c r="E502" i="10"/>
  <c r="G502" i="10"/>
  <c r="E503" i="10"/>
  <c r="G503" i="10"/>
  <c r="E504" i="10"/>
  <c r="G504" i="10"/>
  <c r="E505" i="10"/>
  <c r="G505" i="10"/>
  <c r="E506" i="10"/>
  <c r="G506" i="10"/>
  <c r="E507" i="10"/>
  <c r="G507" i="10"/>
  <c r="E508" i="10"/>
  <c r="G508" i="10"/>
  <c r="E509" i="10"/>
  <c r="G509" i="10"/>
  <c r="E510" i="10"/>
  <c r="G510" i="10"/>
  <c r="E511" i="10"/>
  <c r="G511" i="10"/>
  <c r="E512" i="10"/>
  <c r="G512" i="10"/>
  <c r="E513" i="10"/>
  <c r="G513" i="10"/>
  <c r="E514" i="10"/>
  <c r="G514" i="10"/>
  <c r="E515" i="10"/>
  <c r="G515" i="10"/>
  <c r="E516" i="10"/>
  <c r="G516" i="10"/>
  <c r="E517" i="10"/>
  <c r="G517" i="10"/>
  <c r="E518" i="10"/>
  <c r="G518" i="10"/>
  <c r="E519" i="10"/>
  <c r="G519" i="10"/>
  <c r="E520" i="10"/>
  <c r="G520" i="10"/>
  <c r="E521" i="10"/>
  <c r="G521" i="10"/>
  <c r="E522" i="10"/>
  <c r="G522" i="10"/>
  <c r="E523" i="10"/>
  <c r="G523" i="10"/>
  <c r="E524" i="10"/>
  <c r="G524" i="10"/>
  <c r="E525" i="10"/>
  <c r="G525" i="10"/>
  <c r="E526" i="10"/>
  <c r="G526" i="10"/>
  <c r="E527" i="10"/>
  <c r="G527" i="10"/>
  <c r="E528" i="10"/>
  <c r="G528" i="10"/>
  <c r="E529" i="10"/>
  <c r="G529" i="10"/>
  <c r="E530" i="10"/>
  <c r="G530" i="10"/>
  <c r="E531" i="10"/>
  <c r="G531" i="10"/>
  <c r="E532" i="10"/>
  <c r="G532" i="10"/>
  <c r="E533" i="10"/>
  <c r="G533" i="10"/>
  <c r="E534" i="10"/>
  <c r="G534" i="10"/>
  <c r="E535" i="10"/>
  <c r="G535" i="10"/>
  <c r="E536" i="10"/>
  <c r="G536" i="10"/>
  <c r="E537" i="10"/>
  <c r="G537" i="10"/>
  <c r="E538" i="10"/>
  <c r="G538" i="10"/>
  <c r="E539" i="10"/>
  <c r="G539" i="10"/>
  <c r="E540" i="10"/>
  <c r="G540" i="10"/>
  <c r="E541" i="10"/>
  <c r="G541" i="10"/>
  <c r="E542" i="10"/>
  <c r="G542" i="10"/>
  <c r="E543" i="10"/>
  <c r="G543" i="10"/>
  <c r="E544" i="10"/>
  <c r="G544" i="10"/>
  <c r="E545" i="10"/>
  <c r="G545" i="10"/>
  <c r="E546" i="10"/>
  <c r="G546" i="10"/>
  <c r="E547" i="10"/>
  <c r="G547" i="10"/>
  <c r="E548" i="10"/>
  <c r="G548" i="10"/>
  <c r="E549" i="10"/>
  <c r="G549" i="10"/>
  <c r="E550" i="10"/>
  <c r="G550" i="10"/>
  <c r="E551" i="10"/>
  <c r="G551" i="10"/>
  <c r="E552" i="10"/>
  <c r="G552" i="10"/>
  <c r="E553" i="10"/>
  <c r="G553" i="10"/>
  <c r="E554" i="10"/>
  <c r="G554" i="10"/>
  <c r="E555" i="10"/>
  <c r="G555" i="10"/>
  <c r="E556" i="10"/>
  <c r="G556" i="10"/>
  <c r="E557" i="10"/>
  <c r="G557" i="10"/>
  <c r="E558" i="10"/>
  <c r="G558" i="10"/>
  <c r="E559" i="10"/>
  <c r="G559" i="10"/>
  <c r="E560" i="10"/>
  <c r="G560" i="10"/>
  <c r="E561" i="10"/>
  <c r="G561" i="10"/>
  <c r="E562" i="10"/>
  <c r="G562" i="10"/>
  <c r="E563" i="10"/>
  <c r="G563" i="10"/>
  <c r="E564" i="10"/>
  <c r="G564" i="10"/>
  <c r="E565" i="10"/>
  <c r="G565" i="10"/>
  <c r="E566" i="10"/>
  <c r="G566" i="10"/>
  <c r="E567" i="10"/>
  <c r="G567" i="10"/>
  <c r="E568" i="10"/>
  <c r="G568" i="10"/>
  <c r="E569" i="10"/>
  <c r="G569" i="10"/>
  <c r="E570" i="10"/>
  <c r="G570" i="10"/>
  <c r="E571" i="10"/>
  <c r="G571" i="10"/>
  <c r="E572" i="10"/>
  <c r="G572" i="10"/>
  <c r="E573" i="10"/>
  <c r="G573" i="10"/>
  <c r="E574" i="10"/>
  <c r="G574" i="10"/>
  <c r="E575" i="10"/>
  <c r="G575" i="10"/>
  <c r="E576" i="10"/>
  <c r="G576" i="10"/>
  <c r="E577" i="10"/>
  <c r="G577" i="10"/>
  <c r="E578" i="10"/>
  <c r="G578" i="10"/>
  <c r="E579" i="10"/>
  <c r="G579" i="10"/>
  <c r="E580" i="10"/>
  <c r="G580" i="10"/>
  <c r="E581" i="10"/>
  <c r="G581" i="10"/>
  <c r="E582" i="10"/>
  <c r="G582" i="10"/>
  <c r="E583" i="10"/>
  <c r="G583" i="10"/>
  <c r="E584" i="10"/>
  <c r="G584" i="10"/>
  <c r="E585" i="10"/>
  <c r="G585" i="10"/>
  <c r="E586" i="10"/>
  <c r="G586" i="10"/>
  <c r="E587" i="10"/>
  <c r="G587" i="10"/>
  <c r="E588" i="10"/>
  <c r="G588" i="10"/>
  <c r="E589" i="10"/>
  <c r="G589" i="10"/>
  <c r="E590" i="10"/>
  <c r="G590" i="10"/>
  <c r="E591" i="10"/>
  <c r="G591" i="10"/>
  <c r="E592" i="10"/>
  <c r="G592" i="10"/>
  <c r="E593" i="10"/>
  <c r="G593" i="10"/>
  <c r="E594" i="10"/>
  <c r="G594" i="10"/>
  <c r="E595" i="10"/>
  <c r="G595" i="10"/>
  <c r="E596" i="10"/>
  <c r="G596" i="10"/>
  <c r="E597" i="10"/>
  <c r="G597" i="10"/>
  <c r="E598" i="10"/>
  <c r="G598" i="10"/>
  <c r="E599" i="10"/>
  <c r="G599" i="10"/>
  <c r="E600" i="10"/>
  <c r="G600" i="10"/>
  <c r="E601" i="10"/>
  <c r="G601" i="10"/>
  <c r="E602" i="10"/>
  <c r="G602" i="10"/>
  <c r="E603" i="10"/>
  <c r="G603" i="10"/>
  <c r="E604" i="10"/>
  <c r="G604" i="10"/>
  <c r="E605" i="10"/>
  <c r="G605" i="10"/>
  <c r="E606" i="10"/>
  <c r="G606" i="10"/>
  <c r="E607" i="10"/>
  <c r="G607" i="10"/>
  <c r="E608" i="10"/>
  <c r="G608" i="10"/>
  <c r="E609" i="10"/>
  <c r="G609" i="10"/>
  <c r="E610" i="10"/>
  <c r="G610" i="10"/>
  <c r="E611" i="10"/>
  <c r="G611" i="10"/>
  <c r="E612" i="10"/>
  <c r="G612" i="10"/>
  <c r="E613" i="10"/>
  <c r="G613" i="10"/>
  <c r="E614" i="10"/>
  <c r="G614" i="10"/>
  <c r="E615" i="10"/>
  <c r="G615" i="10"/>
  <c r="E616" i="10"/>
  <c r="G616" i="10"/>
  <c r="E617" i="10"/>
  <c r="G617" i="10"/>
  <c r="E618" i="10"/>
  <c r="G618" i="10"/>
  <c r="E619" i="10"/>
  <c r="G619" i="10"/>
  <c r="E620" i="10"/>
  <c r="G620" i="10"/>
  <c r="E621" i="10"/>
  <c r="G621" i="10"/>
  <c r="E622" i="10"/>
  <c r="G622" i="10"/>
  <c r="E623" i="10"/>
  <c r="G623" i="10"/>
  <c r="E624" i="10"/>
  <c r="G624" i="10"/>
  <c r="E625" i="10"/>
  <c r="G625" i="10"/>
  <c r="E626" i="10"/>
  <c r="G626" i="10"/>
  <c r="E627" i="10"/>
  <c r="G627" i="10"/>
  <c r="E628" i="10"/>
  <c r="G628" i="10"/>
  <c r="E629" i="10"/>
  <c r="G629" i="10"/>
  <c r="E630" i="10"/>
  <c r="G630" i="10"/>
  <c r="E631" i="10"/>
  <c r="G631" i="10"/>
  <c r="E632" i="10"/>
  <c r="G632" i="10"/>
  <c r="E633" i="10"/>
  <c r="G633" i="10"/>
  <c r="E634" i="10"/>
  <c r="G634" i="10"/>
  <c r="E635" i="10"/>
  <c r="G635" i="10"/>
  <c r="E636" i="10"/>
  <c r="G636" i="10"/>
  <c r="E637" i="10"/>
  <c r="G637" i="10"/>
  <c r="E638" i="10"/>
  <c r="G638" i="10"/>
  <c r="E639" i="10"/>
  <c r="G639" i="10"/>
  <c r="E640" i="10"/>
  <c r="G640" i="10"/>
  <c r="E641" i="10"/>
  <c r="G641" i="10"/>
  <c r="E642" i="10"/>
  <c r="G642" i="10"/>
  <c r="E643" i="10"/>
  <c r="G643" i="10"/>
  <c r="E644" i="10"/>
  <c r="G644" i="10"/>
  <c r="E645" i="10"/>
  <c r="G645" i="10"/>
  <c r="E646" i="10"/>
  <c r="G646" i="10"/>
  <c r="E647" i="10"/>
  <c r="G647" i="10"/>
  <c r="E648" i="10"/>
  <c r="G648" i="10"/>
  <c r="E649" i="10"/>
  <c r="G649" i="10"/>
  <c r="E650" i="10"/>
  <c r="G650" i="10"/>
  <c r="E651" i="10"/>
  <c r="G651" i="10"/>
  <c r="E652" i="10"/>
  <c r="G652" i="10"/>
  <c r="E653" i="10"/>
  <c r="G653" i="10"/>
  <c r="E654" i="10"/>
  <c r="G654" i="10"/>
  <c r="E655" i="10"/>
  <c r="G655" i="10"/>
  <c r="E656" i="10"/>
  <c r="G656" i="10"/>
  <c r="E657" i="10"/>
  <c r="G657" i="10"/>
  <c r="E658" i="10"/>
  <c r="G658" i="10"/>
  <c r="E659" i="10"/>
  <c r="G659" i="10"/>
  <c r="E660" i="10"/>
  <c r="G660" i="10"/>
  <c r="E661" i="10"/>
  <c r="G661" i="10"/>
  <c r="E662" i="10"/>
  <c r="G662" i="10"/>
  <c r="E663" i="10"/>
  <c r="G663" i="10"/>
  <c r="E664" i="10"/>
  <c r="G664" i="10"/>
  <c r="E665" i="10"/>
  <c r="G665" i="10"/>
  <c r="E666" i="10"/>
  <c r="G666" i="10"/>
  <c r="E667" i="10"/>
  <c r="G667" i="10"/>
  <c r="E668" i="10"/>
  <c r="G668" i="10"/>
  <c r="E669" i="10"/>
  <c r="G669" i="10"/>
  <c r="E670" i="10"/>
  <c r="G670" i="10"/>
  <c r="E671" i="10"/>
  <c r="G671" i="10"/>
  <c r="E672" i="10"/>
  <c r="G672" i="10"/>
  <c r="E673" i="10"/>
  <c r="G673" i="10"/>
  <c r="E674" i="10"/>
  <c r="G674" i="10"/>
  <c r="E675" i="10"/>
  <c r="G675" i="10"/>
  <c r="E676" i="10"/>
  <c r="G676" i="10"/>
  <c r="E677" i="10"/>
  <c r="G677" i="10"/>
  <c r="E678" i="10"/>
  <c r="G678" i="10"/>
  <c r="E679" i="10"/>
  <c r="G679" i="10"/>
  <c r="E680" i="10"/>
  <c r="G680" i="10"/>
  <c r="E681" i="10"/>
  <c r="G681" i="10"/>
  <c r="E682" i="10"/>
  <c r="G682" i="10"/>
  <c r="E683" i="10"/>
  <c r="G683" i="10"/>
  <c r="E684" i="10"/>
  <c r="G684" i="10"/>
  <c r="E685" i="10"/>
  <c r="G685" i="10"/>
  <c r="E686" i="10"/>
  <c r="G686" i="10"/>
  <c r="E687" i="10"/>
  <c r="G687" i="10"/>
  <c r="E688" i="10"/>
  <c r="G688" i="10"/>
  <c r="E689" i="10"/>
  <c r="G689" i="10"/>
  <c r="E690" i="10"/>
  <c r="G690" i="10"/>
  <c r="E691" i="10"/>
  <c r="G691" i="10"/>
  <c r="E692" i="10"/>
  <c r="G692" i="10"/>
  <c r="E693" i="10"/>
  <c r="G693" i="10"/>
  <c r="E694" i="10"/>
  <c r="G694" i="10"/>
  <c r="E695" i="10"/>
  <c r="G695" i="10"/>
  <c r="E696" i="10"/>
  <c r="G696" i="10"/>
  <c r="E697" i="10"/>
  <c r="G697" i="10"/>
  <c r="E698" i="10"/>
  <c r="G698" i="10"/>
  <c r="E699" i="10"/>
  <c r="G699" i="10"/>
  <c r="E700" i="10"/>
  <c r="G700" i="10"/>
  <c r="E701" i="10"/>
  <c r="G701" i="10"/>
  <c r="E702" i="10"/>
  <c r="G702" i="10"/>
  <c r="E703" i="10"/>
  <c r="G703" i="10"/>
  <c r="E704" i="10"/>
  <c r="G704" i="10"/>
  <c r="E705" i="10"/>
  <c r="G705" i="10"/>
  <c r="E706" i="10"/>
  <c r="G706" i="10"/>
  <c r="E707" i="10"/>
  <c r="G707" i="10"/>
  <c r="E708" i="10"/>
  <c r="G708" i="10"/>
  <c r="E709" i="10"/>
  <c r="G709" i="10"/>
  <c r="E710" i="10"/>
  <c r="G710" i="10"/>
  <c r="E711" i="10"/>
  <c r="G711" i="10"/>
  <c r="E712" i="10"/>
  <c r="G712" i="10"/>
  <c r="E713" i="10"/>
  <c r="G713" i="10"/>
  <c r="E714" i="10"/>
  <c r="G714" i="10"/>
  <c r="E715" i="10"/>
  <c r="G715" i="10"/>
  <c r="E716" i="10"/>
  <c r="G716" i="10"/>
  <c r="E717" i="10"/>
  <c r="G717" i="10"/>
  <c r="E718" i="10"/>
  <c r="G718" i="10"/>
  <c r="E719" i="10"/>
  <c r="G719" i="10"/>
  <c r="E720" i="10"/>
  <c r="G720" i="10"/>
  <c r="E721" i="10"/>
  <c r="G721" i="10"/>
  <c r="E722" i="10"/>
  <c r="G722" i="10"/>
  <c r="E723" i="10"/>
  <c r="G723" i="10"/>
  <c r="E724" i="10"/>
  <c r="G724" i="10"/>
  <c r="E725" i="10"/>
  <c r="G725" i="10"/>
  <c r="E726" i="10"/>
  <c r="G726" i="10"/>
  <c r="E727" i="10"/>
  <c r="G727" i="10"/>
  <c r="E728" i="10"/>
  <c r="G728" i="10"/>
  <c r="E729" i="10"/>
  <c r="G729" i="10"/>
  <c r="E730" i="10"/>
  <c r="G730" i="10"/>
  <c r="E731" i="10"/>
  <c r="G731" i="10"/>
  <c r="E732" i="10"/>
  <c r="G732" i="10"/>
  <c r="E733" i="10"/>
  <c r="G733" i="10"/>
  <c r="E734" i="10"/>
  <c r="G734" i="10"/>
  <c r="E735" i="10"/>
  <c r="G735" i="10"/>
  <c r="E736" i="10"/>
  <c r="G736" i="10"/>
  <c r="E737" i="10"/>
  <c r="G737" i="10"/>
  <c r="E738" i="10"/>
  <c r="G738" i="10"/>
  <c r="E739" i="10"/>
  <c r="G739" i="10"/>
  <c r="E740" i="10"/>
  <c r="G740" i="10"/>
  <c r="E741" i="10"/>
  <c r="G741" i="10"/>
  <c r="E742" i="10"/>
  <c r="G742" i="10"/>
  <c r="E743" i="10"/>
  <c r="G743" i="10"/>
  <c r="E744" i="10"/>
  <c r="G744" i="10"/>
  <c r="E745" i="10"/>
  <c r="G745" i="10"/>
  <c r="E746" i="10"/>
  <c r="G746" i="10"/>
  <c r="E747" i="10"/>
  <c r="G747" i="10"/>
  <c r="E748" i="10"/>
  <c r="G748" i="10"/>
  <c r="E749" i="10"/>
  <c r="G749" i="10"/>
  <c r="E750" i="10"/>
  <c r="G750" i="10"/>
  <c r="E751" i="10"/>
  <c r="G751" i="10"/>
  <c r="E752" i="10"/>
  <c r="G752" i="10"/>
  <c r="E753" i="10"/>
  <c r="G753" i="10"/>
  <c r="E754" i="10"/>
  <c r="G754" i="10"/>
  <c r="E755" i="10"/>
  <c r="G755" i="10"/>
  <c r="E756" i="10"/>
  <c r="G756" i="10"/>
  <c r="E757" i="10"/>
  <c r="G757" i="10"/>
  <c r="E758" i="10"/>
  <c r="G758" i="10"/>
  <c r="E759" i="10"/>
  <c r="G759" i="10"/>
  <c r="E760" i="10"/>
  <c r="G760" i="10"/>
  <c r="E761" i="10"/>
  <c r="G761" i="10"/>
  <c r="E762" i="10"/>
  <c r="G762" i="10"/>
  <c r="E763" i="10"/>
  <c r="G763" i="10"/>
  <c r="E764" i="10"/>
  <c r="G764" i="10"/>
  <c r="E765" i="10"/>
  <c r="G765" i="10"/>
  <c r="E766" i="10"/>
  <c r="G766" i="10"/>
  <c r="E767" i="10"/>
  <c r="G767" i="10"/>
  <c r="E768" i="10"/>
  <c r="G768" i="10"/>
  <c r="E769" i="10"/>
  <c r="G769" i="10"/>
  <c r="E770" i="10"/>
  <c r="G770" i="10"/>
  <c r="E771" i="10"/>
  <c r="G771" i="10"/>
  <c r="E772" i="10"/>
  <c r="G772" i="10"/>
  <c r="E773" i="10"/>
  <c r="G773" i="10"/>
  <c r="E774" i="10"/>
  <c r="G774" i="10"/>
  <c r="E775" i="10"/>
  <c r="G775" i="10"/>
  <c r="E776" i="10"/>
  <c r="G776" i="10"/>
  <c r="E777" i="10"/>
  <c r="G777" i="10"/>
  <c r="E778" i="10"/>
  <c r="G778" i="10"/>
  <c r="E779" i="10"/>
  <c r="G779" i="10"/>
  <c r="E780" i="10"/>
  <c r="G780" i="10"/>
  <c r="E781" i="10"/>
  <c r="G781" i="10"/>
  <c r="E782" i="10"/>
  <c r="G782" i="10"/>
  <c r="E783" i="10"/>
  <c r="G783" i="10"/>
  <c r="E784" i="10"/>
  <c r="G784" i="10"/>
  <c r="E785" i="10"/>
  <c r="G785" i="10"/>
  <c r="E786" i="10"/>
  <c r="G786" i="10"/>
  <c r="E787" i="10"/>
  <c r="G787" i="10"/>
  <c r="E788" i="10"/>
  <c r="G788" i="10"/>
  <c r="E789" i="10"/>
  <c r="G789" i="10"/>
  <c r="E790" i="10"/>
  <c r="G790" i="10"/>
  <c r="E791" i="10"/>
  <c r="G791" i="10"/>
  <c r="E792" i="10"/>
  <c r="G792" i="10"/>
  <c r="E793" i="10"/>
  <c r="G793" i="10"/>
  <c r="E794" i="10"/>
  <c r="G794" i="10"/>
  <c r="E795" i="10"/>
  <c r="G795" i="10"/>
  <c r="E796" i="10"/>
  <c r="G796" i="10"/>
  <c r="E797" i="10"/>
  <c r="G797" i="10"/>
  <c r="E798" i="10"/>
  <c r="G798" i="10"/>
  <c r="E799" i="10"/>
  <c r="G799" i="10"/>
  <c r="E800" i="10"/>
  <c r="G800" i="10"/>
  <c r="E801" i="10"/>
  <c r="G801" i="10"/>
  <c r="E802" i="10"/>
  <c r="G802" i="10"/>
  <c r="E803" i="10"/>
  <c r="G803" i="10"/>
  <c r="E804" i="10"/>
  <c r="G804" i="10"/>
  <c r="E805" i="10"/>
  <c r="G805" i="10"/>
  <c r="E806" i="10"/>
  <c r="G806" i="10"/>
  <c r="E807" i="10"/>
  <c r="G807" i="10"/>
  <c r="E808" i="10"/>
  <c r="G808" i="10"/>
  <c r="E809" i="10"/>
  <c r="G809" i="10"/>
  <c r="E810" i="10"/>
  <c r="G810" i="10"/>
  <c r="E811" i="10"/>
  <c r="G811" i="10"/>
  <c r="E812" i="10"/>
  <c r="G812" i="10"/>
  <c r="E813" i="10"/>
  <c r="G813" i="10"/>
  <c r="E814" i="10"/>
  <c r="G814" i="10"/>
  <c r="E815" i="10"/>
  <c r="G815" i="10"/>
  <c r="E816" i="10"/>
  <c r="G816" i="10"/>
  <c r="E817" i="10"/>
  <c r="G817" i="10"/>
  <c r="E818" i="10"/>
  <c r="G818" i="10"/>
  <c r="E819" i="10"/>
  <c r="G819" i="10"/>
  <c r="E820" i="10"/>
  <c r="G820" i="10"/>
  <c r="E821" i="10"/>
  <c r="G821" i="10"/>
  <c r="E822" i="10"/>
  <c r="G822" i="10"/>
  <c r="E823" i="10"/>
  <c r="G823" i="10"/>
  <c r="E824" i="10"/>
  <c r="G824" i="10"/>
  <c r="E825" i="10"/>
  <c r="G825" i="10"/>
  <c r="E826" i="10"/>
  <c r="G826" i="10"/>
  <c r="E827" i="10"/>
  <c r="G827" i="10"/>
  <c r="E828" i="10"/>
  <c r="G828" i="10"/>
  <c r="E829" i="10"/>
  <c r="G829" i="10"/>
  <c r="E830" i="10"/>
  <c r="G830" i="10"/>
  <c r="E831" i="10"/>
  <c r="G831" i="10"/>
  <c r="E832" i="10"/>
  <c r="G832" i="10"/>
  <c r="E833" i="10"/>
  <c r="G833" i="10"/>
  <c r="E834" i="10"/>
  <c r="G834" i="10"/>
  <c r="E835" i="10"/>
  <c r="G835" i="10"/>
  <c r="E836" i="10"/>
  <c r="G836" i="10"/>
  <c r="E837" i="10"/>
  <c r="G837" i="10"/>
  <c r="E838" i="10"/>
  <c r="G838" i="10"/>
  <c r="E839" i="10"/>
  <c r="G839" i="10"/>
  <c r="E840" i="10"/>
  <c r="G840" i="10"/>
  <c r="E841" i="10"/>
  <c r="G841" i="10"/>
  <c r="E842" i="10"/>
  <c r="G842" i="10"/>
  <c r="E843" i="10"/>
  <c r="G843" i="10"/>
  <c r="E844" i="10"/>
  <c r="G844" i="10"/>
  <c r="E845" i="10"/>
  <c r="G845" i="10"/>
  <c r="E846" i="10"/>
  <c r="G846" i="10"/>
  <c r="E847" i="10"/>
  <c r="G847" i="10"/>
  <c r="E848" i="10"/>
  <c r="G848" i="10"/>
  <c r="E849" i="10"/>
  <c r="G849" i="10"/>
  <c r="E850" i="10"/>
  <c r="G850" i="10"/>
  <c r="E851" i="10"/>
  <c r="G851" i="10"/>
  <c r="E852" i="10"/>
  <c r="G852" i="10"/>
  <c r="E853" i="10"/>
  <c r="G853" i="10"/>
  <c r="E854" i="10"/>
  <c r="G854" i="10"/>
  <c r="E855" i="10"/>
  <c r="G855" i="10"/>
  <c r="E856" i="10"/>
  <c r="G856" i="10"/>
  <c r="E857" i="10"/>
  <c r="G857" i="10"/>
  <c r="E858" i="10"/>
  <c r="G858" i="10"/>
  <c r="E859" i="10"/>
  <c r="G859" i="10"/>
  <c r="E860" i="10"/>
  <c r="G860" i="10"/>
  <c r="E861" i="10"/>
  <c r="G861" i="10"/>
  <c r="E862" i="10"/>
  <c r="G862" i="10"/>
  <c r="E863" i="10"/>
  <c r="G863" i="10"/>
  <c r="E864" i="10"/>
  <c r="G864" i="10"/>
  <c r="E865" i="10"/>
  <c r="G865" i="10"/>
  <c r="E866" i="10"/>
  <c r="G866" i="10"/>
  <c r="E867" i="10"/>
  <c r="G867" i="10"/>
  <c r="E868" i="10"/>
  <c r="G868" i="10"/>
  <c r="E869" i="10"/>
  <c r="G869" i="10"/>
  <c r="E870" i="10"/>
  <c r="G870" i="10"/>
  <c r="E871" i="10"/>
  <c r="G871" i="10"/>
  <c r="E872" i="10"/>
  <c r="G872" i="10"/>
  <c r="E873" i="10"/>
  <c r="G873" i="10"/>
  <c r="E874" i="10"/>
  <c r="G874" i="10"/>
  <c r="E875" i="10"/>
  <c r="G875" i="10"/>
  <c r="E876" i="10"/>
  <c r="G876" i="10"/>
  <c r="E877" i="10"/>
  <c r="G877" i="10"/>
  <c r="E878" i="10"/>
  <c r="G878" i="10"/>
  <c r="E879" i="10"/>
  <c r="G879" i="10"/>
  <c r="E880" i="10"/>
  <c r="G880" i="10"/>
  <c r="E881" i="10"/>
  <c r="G881" i="10"/>
  <c r="E882" i="10"/>
  <c r="G882" i="10"/>
  <c r="E883" i="10"/>
  <c r="G883" i="10"/>
  <c r="E884" i="10"/>
  <c r="G884" i="10"/>
  <c r="E885" i="10"/>
  <c r="G885" i="10"/>
  <c r="E886" i="10"/>
  <c r="G886" i="10"/>
  <c r="E887" i="10"/>
  <c r="G887" i="10"/>
  <c r="E888" i="10"/>
  <c r="G888" i="10"/>
  <c r="E889" i="10"/>
  <c r="G889" i="10"/>
  <c r="E890" i="10"/>
  <c r="G890" i="10"/>
  <c r="E891" i="10"/>
  <c r="G891" i="10"/>
  <c r="E892" i="10"/>
  <c r="G892" i="10"/>
  <c r="E893" i="10"/>
  <c r="G893" i="10"/>
  <c r="E894" i="10"/>
  <c r="G894" i="10"/>
  <c r="E895" i="10"/>
  <c r="G895" i="10"/>
  <c r="E896" i="10"/>
  <c r="G896" i="10"/>
  <c r="E897" i="10"/>
  <c r="G897" i="10"/>
  <c r="E898" i="10"/>
  <c r="G898" i="10"/>
  <c r="E899" i="10"/>
  <c r="G899" i="10"/>
  <c r="E900" i="10"/>
  <c r="G900" i="10"/>
  <c r="E901" i="10"/>
  <c r="G901" i="10"/>
  <c r="E902" i="10"/>
  <c r="G902" i="10"/>
  <c r="E903" i="10"/>
  <c r="G903" i="10"/>
  <c r="E904" i="10"/>
  <c r="G904" i="10"/>
  <c r="E905" i="10"/>
  <c r="G905" i="10"/>
  <c r="E906" i="10"/>
  <c r="G906" i="10"/>
  <c r="E907" i="10"/>
  <c r="G907" i="10"/>
  <c r="E908" i="10"/>
  <c r="G908" i="10"/>
  <c r="E909" i="10"/>
  <c r="G909" i="10"/>
  <c r="E910" i="10"/>
  <c r="G910" i="10"/>
  <c r="E911" i="10"/>
  <c r="G911" i="10"/>
  <c r="E912" i="10"/>
  <c r="G912" i="10"/>
  <c r="E913" i="10"/>
  <c r="G913" i="10"/>
  <c r="E914" i="10"/>
  <c r="G914" i="10"/>
  <c r="E915" i="10"/>
  <c r="G915" i="10"/>
  <c r="E916" i="10"/>
  <c r="G916" i="10"/>
  <c r="E917" i="10"/>
  <c r="G917" i="10"/>
  <c r="E918" i="10"/>
  <c r="G918" i="10"/>
  <c r="E919" i="10"/>
  <c r="G919" i="10"/>
  <c r="E920" i="10"/>
  <c r="G920" i="10"/>
  <c r="E921" i="10"/>
  <c r="G921" i="10"/>
  <c r="E922" i="10"/>
  <c r="G922" i="10"/>
  <c r="E923" i="10"/>
  <c r="G923" i="10"/>
  <c r="E924" i="10"/>
  <c r="G924" i="10"/>
  <c r="E925" i="10"/>
  <c r="G925" i="10"/>
  <c r="E926" i="10"/>
  <c r="G926" i="10"/>
  <c r="E927" i="10"/>
  <c r="G927" i="10"/>
  <c r="E928" i="10"/>
  <c r="G928" i="10"/>
  <c r="E929" i="10"/>
  <c r="G929" i="10"/>
  <c r="E930" i="10"/>
  <c r="G930" i="10"/>
  <c r="E931" i="10"/>
  <c r="G931" i="10"/>
  <c r="E932" i="10"/>
  <c r="G932" i="10"/>
  <c r="E933" i="10"/>
  <c r="G933" i="10"/>
  <c r="E934" i="10"/>
  <c r="G934" i="10"/>
  <c r="E935" i="10"/>
  <c r="G935" i="10"/>
  <c r="E936" i="10"/>
  <c r="G936" i="10"/>
  <c r="E937" i="10"/>
  <c r="G937" i="10"/>
  <c r="E938" i="10"/>
  <c r="G938" i="10"/>
  <c r="E939" i="10"/>
  <c r="G939" i="10"/>
  <c r="E940" i="10"/>
  <c r="G940" i="10"/>
  <c r="E941" i="10"/>
  <c r="G941" i="10"/>
  <c r="E942" i="10"/>
  <c r="G942" i="10"/>
  <c r="E943" i="10"/>
  <c r="G943" i="10"/>
  <c r="E944" i="10"/>
  <c r="G944" i="10"/>
  <c r="E945" i="10"/>
  <c r="G945" i="10"/>
  <c r="E946" i="10"/>
  <c r="G946" i="10"/>
  <c r="E947" i="10"/>
  <c r="G947" i="10"/>
  <c r="E948" i="10"/>
  <c r="G948" i="10"/>
  <c r="E949" i="10"/>
  <c r="G949" i="10"/>
  <c r="E950" i="10"/>
  <c r="G950" i="10"/>
  <c r="E951" i="10"/>
  <c r="G951" i="10"/>
  <c r="E952" i="10"/>
  <c r="G952" i="10"/>
  <c r="E953" i="10"/>
  <c r="G953" i="10"/>
  <c r="E954" i="10"/>
  <c r="G954" i="10"/>
  <c r="E955" i="10"/>
  <c r="G955" i="10"/>
  <c r="E956" i="10"/>
  <c r="G956" i="10"/>
  <c r="E957" i="10"/>
  <c r="G957" i="10"/>
  <c r="E958" i="10"/>
  <c r="G958" i="10"/>
  <c r="E959" i="10"/>
  <c r="G959" i="10"/>
  <c r="E960" i="10"/>
  <c r="G960" i="10"/>
  <c r="E961" i="10"/>
  <c r="G961" i="10"/>
  <c r="E962" i="10"/>
  <c r="G962" i="10"/>
  <c r="E963" i="10"/>
  <c r="G963" i="10"/>
  <c r="E964" i="10"/>
  <c r="G964" i="10"/>
  <c r="E965" i="10"/>
  <c r="G965" i="10"/>
  <c r="E966" i="10"/>
  <c r="G966" i="10"/>
  <c r="E967" i="10"/>
  <c r="G967" i="10"/>
  <c r="E968" i="10"/>
  <c r="G968" i="10"/>
  <c r="E969" i="10"/>
  <c r="G969" i="10"/>
  <c r="E970" i="10"/>
  <c r="G970" i="10"/>
  <c r="E971" i="10"/>
  <c r="G971" i="10"/>
  <c r="E972" i="10"/>
  <c r="G972" i="10"/>
  <c r="E973" i="10"/>
  <c r="G973" i="10"/>
  <c r="E974" i="10"/>
  <c r="G974" i="10"/>
  <c r="E975" i="10"/>
  <c r="G975" i="10"/>
  <c r="E976" i="10"/>
  <c r="G976" i="10"/>
  <c r="E977" i="10"/>
  <c r="G977" i="10"/>
  <c r="E978" i="10"/>
  <c r="G978" i="10"/>
  <c r="E979" i="10"/>
  <c r="G979" i="10"/>
  <c r="E980" i="10"/>
  <c r="G980" i="10"/>
  <c r="E981" i="10"/>
  <c r="G981" i="10"/>
  <c r="E982" i="10"/>
  <c r="G982" i="10"/>
  <c r="E983" i="10"/>
  <c r="G983" i="10"/>
  <c r="E984" i="10"/>
  <c r="G984" i="10"/>
  <c r="E985" i="10"/>
  <c r="G985" i="10"/>
  <c r="E986" i="10"/>
  <c r="G986" i="10"/>
  <c r="E987" i="10"/>
  <c r="G987" i="10"/>
  <c r="E988" i="10"/>
  <c r="G988" i="10"/>
  <c r="E989" i="10"/>
  <c r="G989" i="10"/>
  <c r="E990" i="10"/>
  <c r="G990" i="10"/>
  <c r="E991" i="10"/>
  <c r="G991" i="10"/>
  <c r="E992" i="10"/>
  <c r="G992" i="10"/>
  <c r="E993" i="10"/>
  <c r="G993" i="10"/>
  <c r="E994" i="10"/>
  <c r="G994" i="10"/>
  <c r="E995" i="10"/>
  <c r="G995" i="10"/>
  <c r="E996" i="10"/>
  <c r="G996" i="10"/>
  <c r="E997" i="10"/>
  <c r="G997" i="10"/>
  <c r="E998" i="10"/>
  <c r="G998" i="10"/>
  <c r="E999" i="10"/>
  <c r="G999" i="10"/>
  <c r="E1000" i="10"/>
  <c r="G1000" i="10"/>
  <c r="E1001" i="10"/>
  <c r="G1001" i="10"/>
  <c r="E1002" i="10"/>
  <c r="G1002" i="10"/>
  <c r="E1003" i="10"/>
  <c r="G1003" i="10"/>
  <c r="E1004" i="10"/>
  <c r="G1004" i="10"/>
  <c r="E1005" i="10"/>
  <c r="G1005" i="10"/>
  <c r="E1006" i="10"/>
  <c r="G1006" i="10"/>
  <c r="E1007" i="10"/>
  <c r="G1007" i="10"/>
  <c r="E1008" i="10"/>
  <c r="G1008" i="10"/>
  <c r="E1009" i="10"/>
  <c r="G1009" i="10"/>
  <c r="E1010" i="10"/>
  <c r="G1010" i="10"/>
  <c r="E1011" i="10"/>
  <c r="G1011" i="10"/>
  <c r="E1012" i="10"/>
  <c r="G1012" i="10"/>
  <c r="E1013" i="10"/>
  <c r="G1013" i="10"/>
  <c r="E1014" i="10"/>
  <c r="G1014" i="10"/>
  <c r="E1015" i="10"/>
  <c r="G1015" i="10"/>
  <c r="E1016" i="10"/>
  <c r="G1016" i="10"/>
  <c r="E1017" i="10"/>
  <c r="G1017" i="10"/>
  <c r="E1018" i="10"/>
  <c r="G1018" i="10"/>
  <c r="E1019" i="10"/>
  <c r="G1019" i="10"/>
  <c r="E1020" i="10"/>
  <c r="G1020" i="10"/>
  <c r="E1021" i="10"/>
  <c r="G1021" i="10"/>
  <c r="E1022" i="10"/>
  <c r="G1022" i="10"/>
  <c r="E1023" i="10"/>
  <c r="G1023" i="10"/>
  <c r="E1024" i="10"/>
  <c r="G1024" i="10"/>
  <c r="E1025" i="10"/>
  <c r="G1025" i="10"/>
  <c r="E1026" i="10"/>
  <c r="G1026" i="10"/>
  <c r="E1027" i="10"/>
  <c r="G1027" i="10"/>
  <c r="E1028" i="10"/>
  <c r="G1028" i="10"/>
  <c r="E1029" i="10"/>
  <c r="G1029" i="10"/>
  <c r="E1030" i="10"/>
  <c r="G1030" i="10"/>
  <c r="E1031" i="10"/>
  <c r="G1031" i="10"/>
  <c r="E1032" i="10"/>
  <c r="G1032" i="10"/>
  <c r="E1033" i="10"/>
  <c r="G1033" i="10"/>
  <c r="E1034" i="10"/>
  <c r="G1034" i="10"/>
  <c r="E1035" i="10"/>
  <c r="G1035" i="10"/>
  <c r="E1036" i="10"/>
  <c r="G1036" i="10"/>
  <c r="E1037" i="10"/>
  <c r="G1037" i="10"/>
  <c r="E1038" i="10"/>
  <c r="G1038" i="10"/>
  <c r="E1039" i="10"/>
  <c r="G1039" i="10"/>
  <c r="E1040" i="10"/>
  <c r="G1040" i="10"/>
  <c r="E1041" i="10"/>
  <c r="G1041" i="10"/>
  <c r="E1042" i="10"/>
  <c r="G1042" i="10"/>
  <c r="E1043" i="10"/>
  <c r="G1043" i="10"/>
  <c r="E1044" i="10"/>
  <c r="G1044" i="10"/>
  <c r="E1045" i="10"/>
  <c r="G1045" i="10"/>
  <c r="E1046" i="10"/>
  <c r="G1046" i="10"/>
  <c r="E1047" i="10"/>
  <c r="G1047" i="10"/>
  <c r="E1048" i="10"/>
  <c r="G1048" i="10"/>
  <c r="E1049" i="10"/>
  <c r="G1049" i="10"/>
  <c r="E1050" i="10"/>
  <c r="G1050" i="10"/>
  <c r="E1051" i="10"/>
  <c r="G1051" i="10"/>
  <c r="E1052" i="10"/>
  <c r="G1052" i="10"/>
  <c r="E1053" i="10"/>
  <c r="G1053" i="10"/>
  <c r="E1054" i="10"/>
  <c r="G1054" i="10"/>
  <c r="E1055" i="10"/>
  <c r="G1055" i="10"/>
  <c r="E1056" i="10"/>
  <c r="G1056" i="10"/>
  <c r="E1057" i="10"/>
  <c r="G1057" i="10"/>
  <c r="E1058" i="10"/>
  <c r="G1058" i="10"/>
  <c r="E1059" i="10"/>
  <c r="G1059" i="10"/>
  <c r="E1060" i="10"/>
  <c r="G1060" i="10"/>
  <c r="E1061" i="10"/>
  <c r="G1061" i="10"/>
  <c r="E1062" i="10"/>
  <c r="G1062" i="10"/>
  <c r="E1063" i="10"/>
  <c r="G1063" i="10"/>
  <c r="E1064" i="10"/>
  <c r="G1064" i="10"/>
  <c r="E1065" i="10"/>
  <c r="G1065" i="10"/>
  <c r="E1066" i="10"/>
  <c r="G1066" i="10"/>
  <c r="E1067" i="10"/>
  <c r="G1067" i="10"/>
  <c r="E1068" i="10"/>
  <c r="G1068" i="10"/>
  <c r="E1069" i="10"/>
  <c r="G1069" i="10"/>
  <c r="E1070" i="10"/>
  <c r="G1070" i="10"/>
  <c r="E1071" i="10"/>
  <c r="G1071" i="10"/>
  <c r="E1072" i="10"/>
  <c r="G1072" i="10"/>
  <c r="E1073" i="10"/>
  <c r="G1073" i="10"/>
  <c r="E1074" i="10"/>
  <c r="G1074" i="10"/>
  <c r="E1075" i="10"/>
  <c r="G1075" i="10"/>
  <c r="E1076" i="10"/>
  <c r="G1076" i="10"/>
  <c r="E1077" i="10"/>
  <c r="G1077" i="10"/>
  <c r="E1078" i="10"/>
  <c r="G1078" i="10"/>
  <c r="E1079" i="10"/>
  <c r="G1079" i="10"/>
  <c r="E1080" i="10"/>
  <c r="G1080" i="10"/>
  <c r="E1081" i="10"/>
  <c r="G1081" i="10"/>
  <c r="E1082" i="10"/>
  <c r="G1082" i="10"/>
  <c r="E1083" i="10"/>
  <c r="G1083" i="10"/>
  <c r="E1084" i="10"/>
  <c r="G1084" i="10"/>
  <c r="E1085" i="10"/>
  <c r="G1085" i="10"/>
  <c r="E1086" i="10"/>
  <c r="G1086" i="10"/>
  <c r="E1087" i="10"/>
  <c r="G1087" i="10"/>
  <c r="E1088" i="10"/>
  <c r="G1088" i="10"/>
  <c r="E1089" i="10"/>
  <c r="G1089" i="10"/>
  <c r="E1090" i="10"/>
  <c r="G1090" i="10"/>
  <c r="E1091" i="10"/>
  <c r="G1091" i="10"/>
  <c r="E1092" i="10"/>
  <c r="G1092" i="10"/>
  <c r="E1093" i="10"/>
  <c r="G1093" i="10"/>
  <c r="E1094" i="10"/>
  <c r="G1094" i="10"/>
  <c r="E1095" i="10"/>
  <c r="G1095" i="10"/>
  <c r="E1096" i="10"/>
  <c r="G1096" i="10"/>
  <c r="E1097" i="10"/>
  <c r="G1097" i="10"/>
  <c r="E1098" i="10"/>
  <c r="G1098" i="10"/>
  <c r="E1099" i="10"/>
  <c r="G1099" i="10"/>
  <c r="E1100" i="10"/>
  <c r="G1100" i="10"/>
  <c r="E1101" i="10"/>
  <c r="G1101" i="10"/>
  <c r="E1102" i="10"/>
  <c r="G1102" i="10"/>
  <c r="E1103" i="10"/>
  <c r="G1103" i="10"/>
  <c r="E1104" i="10"/>
  <c r="G1104" i="10"/>
  <c r="E1105" i="10"/>
  <c r="G1105" i="10"/>
  <c r="E1106" i="10"/>
  <c r="G1106" i="10"/>
  <c r="E1107" i="10"/>
  <c r="G1107" i="10"/>
  <c r="E1108" i="10"/>
  <c r="G1108" i="10"/>
  <c r="E1109" i="10"/>
  <c r="G1109" i="10"/>
  <c r="E1110" i="10"/>
  <c r="G1110" i="10"/>
  <c r="E1111" i="10"/>
  <c r="G1111" i="10"/>
  <c r="E1112" i="10"/>
  <c r="G1112" i="10"/>
  <c r="E1113" i="10"/>
  <c r="G1113" i="10"/>
  <c r="E1114" i="10"/>
  <c r="G1114" i="10"/>
  <c r="E1115" i="10"/>
  <c r="G1115" i="10"/>
  <c r="E1116" i="10"/>
  <c r="G1116" i="10"/>
  <c r="E1117" i="10"/>
  <c r="G1117" i="10"/>
  <c r="E1118" i="10"/>
  <c r="G1118" i="10"/>
  <c r="E1119" i="10"/>
  <c r="G1119" i="10"/>
  <c r="E1120" i="10"/>
  <c r="G1120" i="10"/>
  <c r="E1121" i="10"/>
  <c r="G1121" i="10"/>
  <c r="E1122" i="10"/>
  <c r="G1122" i="10"/>
  <c r="E1123" i="10"/>
  <c r="G1123" i="10"/>
  <c r="E1124" i="10"/>
  <c r="G1124" i="10"/>
  <c r="E1125" i="10"/>
  <c r="G1125" i="10"/>
  <c r="E1126" i="10"/>
  <c r="G1126" i="10"/>
  <c r="E1127" i="10"/>
  <c r="G1127" i="10"/>
  <c r="E1128" i="10"/>
  <c r="G1128" i="10"/>
  <c r="E1129" i="10"/>
  <c r="G1129" i="10"/>
  <c r="E1130" i="10"/>
  <c r="G1130" i="10"/>
  <c r="E1131" i="10"/>
  <c r="G1131" i="10"/>
  <c r="E1132" i="10"/>
  <c r="G1132" i="10"/>
  <c r="E1133" i="10"/>
  <c r="G1133" i="10"/>
  <c r="E1134" i="10"/>
  <c r="G1134" i="10"/>
  <c r="E1135" i="10"/>
  <c r="G1135" i="10"/>
  <c r="E1136" i="10"/>
  <c r="G1136" i="10"/>
  <c r="E1137" i="10"/>
  <c r="G1137" i="10"/>
  <c r="E1138" i="10"/>
  <c r="G1138" i="10"/>
  <c r="E1139" i="10"/>
  <c r="G1139" i="10"/>
  <c r="E1140" i="10"/>
  <c r="G1140" i="10"/>
  <c r="E1141" i="10"/>
  <c r="G1141" i="10"/>
  <c r="E1142" i="10"/>
  <c r="G1142" i="10"/>
  <c r="E1143" i="10"/>
  <c r="G1143" i="10"/>
  <c r="E1144" i="10"/>
  <c r="G1144" i="10"/>
  <c r="E1145" i="10"/>
  <c r="G1145" i="10"/>
  <c r="E1146" i="10"/>
  <c r="G1146" i="10"/>
  <c r="E1147" i="10"/>
  <c r="G1147" i="10"/>
  <c r="E1148" i="10"/>
  <c r="G1148" i="10"/>
  <c r="E1149" i="10"/>
  <c r="G1149" i="10"/>
  <c r="E1150" i="10"/>
  <c r="G1150" i="10"/>
  <c r="E1151" i="10"/>
  <c r="G1151" i="10"/>
  <c r="E1152" i="10"/>
  <c r="G1152" i="10"/>
  <c r="E1153" i="10"/>
  <c r="G1153" i="10"/>
  <c r="E1154" i="10"/>
  <c r="G1154" i="10"/>
  <c r="E1155" i="10"/>
  <c r="G1155" i="10"/>
  <c r="E1156" i="10"/>
  <c r="G1156" i="10"/>
  <c r="E1157" i="10"/>
  <c r="G1157" i="10"/>
  <c r="E1158" i="10"/>
  <c r="G1158" i="10"/>
  <c r="E1159" i="10"/>
  <c r="G1159" i="10"/>
  <c r="E1160" i="10"/>
  <c r="G1160" i="10"/>
  <c r="E1161" i="10"/>
  <c r="G1161" i="10"/>
  <c r="E1162" i="10"/>
  <c r="G1162" i="10"/>
  <c r="E1163" i="10"/>
  <c r="G1163" i="10"/>
  <c r="E1164" i="10"/>
  <c r="G1164" i="10"/>
  <c r="E1165" i="10"/>
  <c r="G1165" i="10"/>
  <c r="E1166" i="10"/>
  <c r="G1166" i="10"/>
  <c r="E1167" i="10"/>
  <c r="G1167" i="10"/>
  <c r="E1168" i="10"/>
  <c r="G1168" i="10"/>
  <c r="E1169" i="10"/>
  <c r="G1169" i="10"/>
  <c r="E1170" i="10"/>
  <c r="G1170" i="10"/>
  <c r="E1171" i="10"/>
  <c r="G1171" i="10"/>
  <c r="E1172" i="10"/>
  <c r="G1172" i="10"/>
  <c r="E1173" i="10"/>
  <c r="G1173" i="10"/>
  <c r="E1174" i="10"/>
  <c r="G1174" i="10"/>
  <c r="E1175" i="10"/>
  <c r="G1175" i="10"/>
  <c r="E1176" i="10"/>
  <c r="G1176" i="10"/>
  <c r="E1177" i="10"/>
  <c r="G1177" i="10"/>
  <c r="E1178" i="10"/>
  <c r="G1178" i="10"/>
  <c r="E1179" i="10"/>
  <c r="G1179" i="10"/>
  <c r="E1180" i="10"/>
  <c r="G1180" i="10"/>
  <c r="E1181" i="10"/>
  <c r="G1181" i="10"/>
  <c r="E1182" i="10"/>
  <c r="G1182" i="10"/>
  <c r="E1183" i="10"/>
  <c r="G1183" i="10"/>
  <c r="E1184" i="10"/>
  <c r="G1184" i="10"/>
  <c r="E1185" i="10"/>
  <c r="G1185" i="10"/>
  <c r="E1186" i="10"/>
  <c r="G1186" i="10"/>
  <c r="E1187" i="10"/>
  <c r="G1187" i="10"/>
  <c r="E1188" i="10"/>
  <c r="G1188" i="10"/>
  <c r="E1189" i="10"/>
  <c r="G1189" i="10"/>
  <c r="E1190" i="10"/>
  <c r="G1190" i="10"/>
  <c r="E1191" i="10"/>
  <c r="G1191" i="10"/>
  <c r="E1192" i="10"/>
  <c r="G1192" i="10"/>
  <c r="E1193" i="10"/>
  <c r="G1193" i="10"/>
  <c r="E1194" i="10"/>
  <c r="G1194" i="10"/>
  <c r="E1195" i="10"/>
  <c r="G1195" i="10"/>
  <c r="E1196" i="10"/>
  <c r="G1196" i="10"/>
  <c r="E1197" i="10"/>
  <c r="G1197" i="10"/>
  <c r="E1198" i="10"/>
  <c r="G1198" i="10"/>
  <c r="E1199" i="10"/>
  <c r="G1199" i="10"/>
  <c r="E1200" i="10"/>
  <c r="G1200" i="10"/>
  <c r="E1201" i="10"/>
  <c r="G1201" i="10"/>
  <c r="E1202" i="10"/>
  <c r="G1202" i="10"/>
  <c r="E1203" i="10"/>
  <c r="G1203" i="10"/>
  <c r="E1204" i="10"/>
  <c r="G1204" i="10"/>
  <c r="E1205" i="10"/>
  <c r="G1205" i="10"/>
  <c r="E1206" i="10"/>
  <c r="G1206" i="10"/>
  <c r="E1207" i="10"/>
  <c r="G1207" i="10"/>
  <c r="E1208" i="10"/>
  <c r="G1208" i="10"/>
  <c r="E1209" i="10"/>
  <c r="G1209" i="10"/>
  <c r="E1210" i="10"/>
  <c r="G1210" i="10"/>
  <c r="E1211" i="10"/>
  <c r="G1211" i="10"/>
  <c r="E1212" i="10"/>
  <c r="G1212" i="10"/>
  <c r="E1213" i="10"/>
  <c r="G1213" i="10"/>
  <c r="E1214" i="10"/>
  <c r="G1214" i="10"/>
  <c r="E1215" i="10"/>
  <c r="G1215" i="10"/>
  <c r="E1216" i="10"/>
  <c r="G1216" i="10"/>
  <c r="E1217" i="10"/>
  <c r="G1217" i="10"/>
  <c r="E1218" i="10"/>
  <c r="G1218" i="10"/>
  <c r="E1219" i="10"/>
  <c r="G1219" i="10"/>
  <c r="E1220" i="10"/>
  <c r="G1220" i="10"/>
  <c r="E1221" i="10"/>
  <c r="G1221" i="10"/>
  <c r="E1222" i="10"/>
  <c r="G1222" i="10"/>
  <c r="E1223" i="10"/>
  <c r="G1223" i="10"/>
  <c r="E1224" i="10"/>
  <c r="G1224" i="10"/>
  <c r="E1225" i="10"/>
  <c r="G1225" i="10"/>
  <c r="E1226" i="10"/>
  <c r="G1226" i="10"/>
  <c r="E1227" i="10"/>
  <c r="G1227" i="10"/>
  <c r="E1228" i="10"/>
  <c r="G1228" i="10"/>
  <c r="E1229" i="10"/>
  <c r="G1229" i="10"/>
  <c r="E1230" i="10"/>
  <c r="G1230" i="10"/>
  <c r="E1231" i="10"/>
  <c r="G1231" i="10"/>
  <c r="E1232" i="10"/>
  <c r="G1232" i="10"/>
  <c r="E1233" i="10"/>
  <c r="G1233" i="10"/>
  <c r="E1234" i="10"/>
  <c r="G1234" i="10"/>
  <c r="E1235" i="10"/>
  <c r="G1235" i="10"/>
  <c r="E1236" i="10"/>
  <c r="G1236" i="10"/>
  <c r="E1237" i="10"/>
  <c r="G1237" i="10"/>
  <c r="E1238" i="10"/>
  <c r="G1238" i="10"/>
  <c r="E1239" i="10"/>
  <c r="G1239" i="10"/>
  <c r="E1240" i="10"/>
  <c r="G1240" i="10"/>
  <c r="E1241" i="10"/>
  <c r="G1241" i="10"/>
  <c r="E1242" i="10"/>
  <c r="G1242" i="10"/>
  <c r="E1243" i="10"/>
  <c r="G1243" i="10"/>
  <c r="E1244" i="10"/>
  <c r="G1244" i="10"/>
  <c r="E1245" i="10"/>
  <c r="G1245" i="10"/>
  <c r="E1246" i="10"/>
  <c r="G1246" i="10"/>
  <c r="E1247" i="10"/>
  <c r="G1247" i="10"/>
  <c r="E1248" i="10"/>
  <c r="G1248" i="10"/>
  <c r="E1249" i="10"/>
  <c r="G1249" i="10"/>
  <c r="E1250" i="10"/>
  <c r="G1250" i="10"/>
  <c r="E1251" i="10"/>
  <c r="G1251" i="10"/>
  <c r="E1252" i="10"/>
  <c r="G1252" i="10"/>
  <c r="E1253" i="10"/>
  <c r="G1253" i="10"/>
  <c r="E1254" i="10"/>
  <c r="G1254" i="10"/>
  <c r="E1255" i="10"/>
  <c r="G1255" i="10"/>
  <c r="E1256" i="10"/>
  <c r="G1256" i="10"/>
  <c r="E1257" i="10"/>
  <c r="G1257" i="10"/>
  <c r="E1258" i="10"/>
  <c r="G1258" i="10"/>
  <c r="E1259" i="10"/>
  <c r="G1259" i="10"/>
  <c r="E1260" i="10"/>
  <c r="G1260" i="10"/>
  <c r="E1261" i="10"/>
  <c r="G1261" i="10"/>
  <c r="E1262" i="10"/>
  <c r="G1262" i="10"/>
  <c r="E1263" i="10"/>
  <c r="G1263" i="10"/>
  <c r="E1264" i="10"/>
  <c r="G1264" i="10"/>
  <c r="E1265" i="10"/>
  <c r="G1265" i="10"/>
  <c r="E1266" i="10"/>
  <c r="G1266" i="10"/>
  <c r="E1267" i="10"/>
  <c r="G1267" i="10"/>
  <c r="E1268" i="10"/>
  <c r="G1268" i="10"/>
  <c r="E1269" i="10"/>
  <c r="G1269" i="10"/>
  <c r="E1270" i="10"/>
  <c r="G1270" i="10"/>
  <c r="E1271" i="10"/>
  <c r="G1271" i="10"/>
  <c r="E1272" i="10"/>
  <c r="G1272" i="10"/>
  <c r="E1273" i="10"/>
  <c r="G1273" i="10"/>
  <c r="E1274" i="10"/>
  <c r="G1274" i="10"/>
  <c r="E1275" i="10"/>
  <c r="G1275" i="10"/>
  <c r="E1276" i="10"/>
  <c r="G1276" i="10"/>
  <c r="E1277" i="10"/>
  <c r="G1277" i="10"/>
  <c r="E1278" i="10"/>
  <c r="G1278" i="10"/>
  <c r="E1279" i="10"/>
  <c r="G1279" i="10"/>
  <c r="E1280" i="10"/>
  <c r="G1280" i="10"/>
  <c r="E1281" i="10"/>
  <c r="G1281" i="10"/>
  <c r="E1282" i="10"/>
  <c r="G1282" i="10"/>
  <c r="E1283" i="10"/>
  <c r="G1283" i="10"/>
  <c r="E1284" i="10"/>
  <c r="G1284" i="10"/>
  <c r="E1285" i="10"/>
  <c r="G1285" i="10"/>
  <c r="E1286" i="10"/>
  <c r="G1286" i="10"/>
  <c r="E1287" i="10"/>
  <c r="G1287" i="10"/>
  <c r="E1288" i="10"/>
  <c r="G1288" i="10"/>
  <c r="E1289" i="10"/>
  <c r="G1289" i="10"/>
  <c r="E1290" i="10"/>
  <c r="G1290" i="10"/>
  <c r="E1291" i="10"/>
  <c r="G1291" i="10"/>
  <c r="E1292" i="10"/>
  <c r="G1292" i="10"/>
  <c r="E1293" i="10"/>
  <c r="G1293" i="10"/>
  <c r="E1294" i="10"/>
  <c r="G1294" i="10"/>
  <c r="E1295" i="10"/>
  <c r="G1295" i="10"/>
  <c r="E1296" i="10"/>
  <c r="G1296" i="10"/>
  <c r="E1297" i="10"/>
  <c r="G1297" i="10"/>
  <c r="E1298" i="10"/>
  <c r="G1298" i="10"/>
  <c r="E1299" i="10"/>
  <c r="G1299" i="10"/>
  <c r="E1300" i="10"/>
  <c r="G1300" i="10"/>
  <c r="E1301" i="10"/>
  <c r="G1301" i="10"/>
  <c r="E1302" i="10"/>
  <c r="G1302" i="10"/>
  <c r="E1303" i="10"/>
  <c r="G1303" i="10"/>
  <c r="E1304" i="10"/>
  <c r="G1304" i="10"/>
  <c r="E1305" i="10"/>
  <c r="G1305" i="10"/>
  <c r="E1306" i="10"/>
  <c r="G1306" i="10"/>
  <c r="E1307" i="10"/>
  <c r="G1307" i="10"/>
  <c r="E1308" i="10"/>
  <c r="G1308" i="10"/>
  <c r="E1309" i="10"/>
  <c r="G1309" i="10"/>
  <c r="E1310" i="10"/>
  <c r="G1310" i="10"/>
  <c r="E1311" i="10"/>
  <c r="G1311" i="10"/>
  <c r="E1312" i="10"/>
  <c r="G1312" i="10"/>
  <c r="E1313" i="10"/>
  <c r="G1313" i="10"/>
  <c r="E1314" i="10"/>
  <c r="G1314" i="10"/>
  <c r="E1315" i="10"/>
  <c r="G1315" i="10"/>
  <c r="E1316" i="10"/>
  <c r="G1316" i="10"/>
  <c r="E1317" i="10"/>
  <c r="G1317" i="10"/>
  <c r="E1318" i="10"/>
  <c r="G1318" i="10"/>
  <c r="E1319" i="10"/>
  <c r="G1319" i="10"/>
  <c r="E1320" i="10"/>
  <c r="G1320" i="10"/>
  <c r="E1321" i="10"/>
  <c r="G1321" i="10"/>
  <c r="E1322" i="10"/>
  <c r="G1322" i="10"/>
  <c r="E1323" i="10"/>
  <c r="G1323" i="10"/>
  <c r="E1324" i="10"/>
  <c r="G1324" i="10"/>
  <c r="E1325" i="10"/>
  <c r="G1325" i="10"/>
  <c r="E1326" i="10"/>
  <c r="G1326" i="10"/>
  <c r="E1327" i="10"/>
  <c r="G1327" i="10"/>
  <c r="E1328" i="10"/>
  <c r="G1328" i="10"/>
  <c r="E1329" i="10"/>
  <c r="G1329" i="10"/>
  <c r="E1330" i="10"/>
  <c r="G1330" i="10"/>
  <c r="E1331" i="10"/>
  <c r="G1331" i="10"/>
  <c r="E1332" i="10"/>
  <c r="G1332" i="10"/>
  <c r="E1333" i="10"/>
  <c r="G1333" i="10"/>
  <c r="E1334" i="10"/>
  <c r="G1334" i="10"/>
  <c r="E1335" i="10"/>
  <c r="G1335" i="10"/>
  <c r="E1336" i="10"/>
  <c r="G1336" i="10"/>
  <c r="E1337" i="10"/>
  <c r="G1337" i="10"/>
  <c r="E1338" i="10"/>
  <c r="G1338" i="10"/>
  <c r="E1339" i="10"/>
  <c r="G1339" i="10"/>
  <c r="E1340" i="10"/>
  <c r="G1340" i="10"/>
  <c r="E1341" i="10"/>
  <c r="G1341" i="10"/>
  <c r="E1342" i="10"/>
  <c r="G1342" i="10"/>
  <c r="E1343" i="10"/>
  <c r="G1343" i="10"/>
  <c r="E1344" i="10"/>
  <c r="G1344" i="10"/>
  <c r="E1345" i="10"/>
  <c r="G1345" i="10"/>
  <c r="E1346" i="10"/>
  <c r="G1346" i="10"/>
  <c r="E1347" i="10"/>
  <c r="G1347" i="10"/>
  <c r="E1348" i="10"/>
  <c r="G1348" i="10"/>
  <c r="E1349" i="10"/>
  <c r="G1349" i="10"/>
  <c r="E1350" i="10"/>
  <c r="G1350" i="10"/>
  <c r="E1351" i="10"/>
  <c r="G1351" i="10"/>
  <c r="E1352" i="10"/>
  <c r="G1352" i="10"/>
  <c r="E1353" i="10"/>
  <c r="G1353" i="10"/>
  <c r="E1354" i="10"/>
  <c r="G1354" i="10"/>
  <c r="E1355" i="10"/>
  <c r="G1355" i="10"/>
  <c r="E1356" i="10"/>
  <c r="G1356" i="10"/>
  <c r="E1357" i="10"/>
  <c r="G1357" i="10"/>
  <c r="E1358" i="10"/>
  <c r="G1358" i="10"/>
  <c r="E1359" i="10"/>
  <c r="G1359" i="10"/>
  <c r="E1360" i="10"/>
  <c r="G1360" i="10"/>
  <c r="E1361" i="10"/>
  <c r="G1361" i="10"/>
  <c r="E1362" i="10"/>
  <c r="G1362" i="10"/>
  <c r="E1363" i="10"/>
  <c r="G1363" i="10"/>
  <c r="E1364" i="10"/>
  <c r="G1364" i="10"/>
  <c r="E1365" i="10"/>
  <c r="G1365" i="10"/>
  <c r="E1366" i="10"/>
  <c r="G1366" i="10"/>
  <c r="E1367" i="10"/>
  <c r="G1367" i="10"/>
  <c r="E1368" i="10"/>
  <c r="G1368" i="10"/>
  <c r="E1369" i="10"/>
  <c r="G1369" i="10"/>
  <c r="E1370" i="10"/>
  <c r="G1370" i="10"/>
  <c r="E1371" i="10"/>
  <c r="G1371" i="10"/>
  <c r="E1372" i="10"/>
  <c r="G1372" i="10"/>
  <c r="E1373" i="10"/>
  <c r="G1373" i="10"/>
  <c r="E1374" i="10"/>
  <c r="G1374" i="10"/>
  <c r="E1375" i="10"/>
  <c r="G1375" i="10"/>
  <c r="E1376" i="10"/>
  <c r="G1376" i="10"/>
  <c r="E1377" i="10"/>
  <c r="G1377" i="10"/>
  <c r="E1378" i="10"/>
  <c r="G1378" i="10"/>
  <c r="E1379" i="10"/>
  <c r="G1379" i="10"/>
  <c r="E1380" i="10"/>
  <c r="G1380" i="10"/>
  <c r="E1381" i="10"/>
  <c r="G1381" i="10"/>
  <c r="E1382" i="10"/>
  <c r="G1382" i="10"/>
  <c r="E1383" i="10"/>
  <c r="G1383" i="10"/>
  <c r="E1384" i="10"/>
  <c r="G1384" i="10"/>
  <c r="E1385" i="10"/>
  <c r="G1385" i="10"/>
  <c r="E1386" i="10"/>
  <c r="G1386" i="10"/>
  <c r="E1387" i="10"/>
  <c r="G1387" i="10"/>
  <c r="E1388" i="10"/>
  <c r="G1388" i="10"/>
  <c r="E1389" i="10"/>
  <c r="G1389" i="10"/>
  <c r="E1390" i="10"/>
  <c r="G1390" i="10"/>
  <c r="E1391" i="10"/>
  <c r="G1391" i="10"/>
  <c r="E1392" i="10"/>
  <c r="G1392" i="10"/>
  <c r="E1393" i="10"/>
  <c r="G1393" i="10"/>
  <c r="E1394" i="10"/>
  <c r="G1394" i="10"/>
  <c r="E1395" i="10"/>
  <c r="G1395" i="10"/>
  <c r="E1396" i="10"/>
  <c r="G1396" i="10"/>
  <c r="E1397" i="10"/>
  <c r="G1397" i="10"/>
  <c r="E1398" i="10"/>
  <c r="G1398" i="10"/>
  <c r="E1399" i="10"/>
  <c r="G1399" i="10"/>
  <c r="E1400" i="10"/>
  <c r="G1400" i="10"/>
  <c r="E1401" i="10"/>
  <c r="G1401" i="10"/>
  <c r="E1402" i="10"/>
  <c r="G1402" i="10"/>
  <c r="E1403" i="10"/>
  <c r="G1403" i="10"/>
  <c r="E1404" i="10"/>
  <c r="G1404" i="10"/>
  <c r="E1405" i="10"/>
  <c r="G1405" i="10"/>
  <c r="E1406" i="10"/>
  <c r="G1406" i="10"/>
  <c r="E1407" i="10"/>
  <c r="G1407" i="10"/>
  <c r="E1408" i="10"/>
  <c r="G1408" i="10"/>
  <c r="E1409" i="10"/>
  <c r="G1409" i="10"/>
  <c r="E1410" i="10"/>
  <c r="G1410" i="10"/>
  <c r="E1411" i="10"/>
  <c r="G1411" i="10"/>
  <c r="E1412" i="10"/>
  <c r="G1412" i="10"/>
  <c r="E1413" i="10"/>
  <c r="G1413" i="10"/>
  <c r="E1414" i="10"/>
  <c r="G1414" i="10"/>
  <c r="E1415" i="10"/>
  <c r="G1415" i="10"/>
  <c r="E1416" i="10"/>
  <c r="G1416" i="10"/>
  <c r="E1417" i="10"/>
  <c r="G1417" i="10"/>
  <c r="E1418" i="10"/>
  <c r="G1418" i="10"/>
  <c r="E1419" i="10"/>
  <c r="G1419" i="10"/>
  <c r="E1420" i="10"/>
  <c r="G1420" i="10"/>
  <c r="E1421" i="10"/>
  <c r="G1421" i="10"/>
  <c r="E1422" i="10"/>
  <c r="G1422" i="10"/>
  <c r="E1423" i="10"/>
  <c r="G1423" i="10"/>
  <c r="E1424" i="10"/>
  <c r="G1424" i="10"/>
  <c r="E1425" i="10"/>
  <c r="G1425" i="10"/>
  <c r="E1426" i="10"/>
  <c r="G1426" i="10"/>
  <c r="E1427" i="10"/>
  <c r="G1427" i="10"/>
  <c r="E1428" i="10"/>
  <c r="G1428" i="10"/>
  <c r="E1429" i="10"/>
  <c r="G1429" i="10"/>
  <c r="E1430" i="10"/>
  <c r="G1430" i="10"/>
  <c r="E1431" i="10"/>
  <c r="G1431" i="10"/>
  <c r="E1432" i="10"/>
  <c r="G1432" i="10"/>
  <c r="E1433" i="10"/>
  <c r="G1433" i="10"/>
  <c r="E1434" i="10"/>
  <c r="G1434" i="10"/>
  <c r="E1435" i="10"/>
  <c r="G1435" i="10"/>
  <c r="E1436" i="10"/>
  <c r="G1436" i="10"/>
  <c r="E1437" i="10"/>
  <c r="G1437" i="10"/>
  <c r="E1438" i="10"/>
  <c r="G1438" i="10"/>
  <c r="E1439" i="10"/>
  <c r="G1439" i="10"/>
  <c r="E1440" i="10"/>
  <c r="G1440" i="10"/>
  <c r="E1441" i="10"/>
  <c r="G1441" i="10"/>
  <c r="E1442" i="10"/>
  <c r="G1442" i="10"/>
  <c r="E1443" i="10"/>
  <c r="G1443" i="10"/>
  <c r="E1444" i="10"/>
  <c r="G1444" i="10"/>
  <c r="E1445" i="10"/>
  <c r="G1445" i="10"/>
  <c r="E1446" i="10"/>
  <c r="G1446" i="10"/>
  <c r="E1447" i="10"/>
  <c r="G1447" i="10"/>
  <c r="E1448" i="10"/>
  <c r="G1448" i="10"/>
  <c r="E1449" i="10"/>
  <c r="G1449" i="10"/>
  <c r="E1450" i="10"/>
  <c r="G1450" i="10"/>
  <c r="E1451" i="10"/>
  <c r="G1451" i="10"/>
  <c r="E1452" i="10"/>
  <c r="G1452" i="10"/>
  <c r="E1453" i="10"/>
  <c r="G1453" i="10"/>
  <c r="E1454" i="10"/>
  <c r="G1454" i="10"/>
  <c r="E1455" i="10"/>
  <c r="G1455" i="10"/>
  <c r="E1456" i="10"/>
  <c r="G1456" i="10"/>
  <c r="E1457" i="10"/>
  <c r="G1457" i="10"/>
  <c r="E1458" i="10"/>
  <c r="G1458" i="10"/>
  <c r="E1459" i="10"/>
  <c r="G1459" i="10"/>
  <c r="E1460" i="10"/>
  <c r="G1460" i="10"/>
  <c r="E1461" i="10"/>
  <c r="G1461" i="10"/>
  <c r="E1462" i="10"/>
  <c r="G1462" i="10"/>
  <c r="E1463" i="10"/>
  <c r="G1463" i="10"/>
  <c r="E1464" i="10"/>
  <c r="G1464" i="10"/>
  <c r="E1465" i="10"/>
  <c r="G1465" i="10"/>
  <c r="E1466" i="10"/>
  <c r="G1466" i="10"/>
  <c r="E1467" i="10"/>
  <c r="G1467" i="10"/>
  <c r="E1468" i="10"/>
  <c r="G1468" i="10"/>
  <c r="E1469" i="10"/>
  <c r="G1469" i="10"/>
  <c r="E1470" i="10"/>
  <c r="G1470" i="10"/>
  <c r="E1471" i="10"/>
  <c r="G1471" i="10"/>
  <c r="E1472" i="10"/>
  <c r="G1472" i="10"/>
  <c r="E1473" i="10"/>
  <c r="G1473" i="10"/>
  <c r="E1474" i="10"/>
  <c r="G1474" i="10"/>
  <c r="E1475" i="10"/>
  <c r="G1475" i="10"/>
  <c r="E1476" i="10"/>
  <c r="G1476" i="10"/>
  <c r="E1477" i="10"/>
  <c r="G1477" i="10"/>
  <c r="E1478" i="10"/>
  <c r="G1478" i="10"/>
  <c r="E1479" i="10"/>
  <c r="G1479" i="10"/>
  <c r="E1480" i="10"/>
  <c r="G1480" i="10"/>
  <c r="E1481" i="10"/>
  <c r="G1481" i="10"/>
  <c r="E1482" i="10"/>
  <c r="G1482" i="10"/>
  <c r="E1483" i="10"/>
  <c r="G1483" i="10"/>
  <c r="E1484" i="10"/>
  <c r="G1484" i="10"/>
  <c r="E1485" i="10"/>
  <c r="G1485" i="10"/>
  <c r="E1486" i="10"/>
  <c r="G1486" i="10"/>
  <c r="E1487" i="10"/>
  <c r="G1487" i="10"/>
  <c r="E1488" i="10"/>
  <c r="G1488" i="10"/>
  <c r="E1489" i="10"/>
  <c r="G1489" i="10"/>
  <c r="E1490" i="10"/>
  <c r="G1490" i="10"/>
  <c r="E1491" i="10"/>
  <c r="G1491" i="10"/>
  <c r="E1492" i="10"/>
  <c r="G1492" i="10"/>
  <c r="E1493" i="10"/>
  <c r="G1493" i="10"/>
  <c r="E1494" i="10"/>
  <c r="G1494" i="10"/>
  <c r="E1495" i="10"/>
  <c r="G1495" i="10"/>
  <c r="E1496" i="10"/>
  <c r="G1496" i="10"/>
  <c r="E1497" i="10"/>
  <c r="G1497" i="10"/>
  <c r="E1498" i="10"/>
  <c r="G1498" i="10"/>
  <c r="E1499" i="10"/>
  <c r="G1499" i="10"/>
  <c r="E1500" i="10"/>
  <c r="G1500" i="10"/>
  <c r="E1501" i="10"/>
  <c r="G1501" i="10"/>
  <c r="E1502" i="10"/>
  <c r="G1502" i="10"/>
  <c r="E1503" i="10"/>
  <c r="G1503" i="10"/>
  <c r="E1504" i="10"/>
  <c r="G1504" i="10"/>
  <c r="E1505" i="10"/>
  <c r="G1505" i="10"/>
  <c r="E1506" i="10"/>
  <c r="G1506" i="10"/>
  <c r="E1507" i="10"/>
  <c r="G1507" i="10"/>
  <c r="E1508" i="10"/>
  <c r="G1508" i="10"/>
  <c r="E1509" i="10"/>
  <c r="G1509" i="10"/>
  <c r="E1510" i="10"/>
  <c r="G1510" i="10"/>
  <c r="E1511" i="10"/>
  <c r="G1511" i="10"/>
  <c r="E1512" i="10"/>
  <c r="G1512" i="10"/>
  <c r="E1513" i="10"/>
  <c r="G1513" i="10"/>
  <c r="E1514" i="10"/>
  <c r="G1514" i="10"/>
  <c r="E1515" i="10"/>
  <c r="G1515" i="10"/>
  <c r="E1516" i="10"/>
  <c r="G1516" i="10"/>
  <c r="E1517" i="10"/>
  <c r="G1517" i="10"/>
  <c r="E1518" i="10"/>
  <c r="G1518" i="10"/>
  <c r="E1519" i="10"/>
  <c r="G1519" i="10"/>
  <c r="E1520" i="10"/>
  <c r="G1520" i="10"/>
  <c r="E1521" i="10"/>
  <c r="G1521" i="10"/>
  <c r="E1522" i="10"/>
  <c r="G1522" i="10"/>
  <c r="E1523" i="10"/>
  <c r="G1523" i="10"/>
  <c r="E1524" i="10"/>
  <c r="G1524" i="10"/>
  <c r="E1525" i="10"/>
  <c r="G1525" i="10"/>
  <c r="E1526" i="10"/>
  <c r="G1526" i="10"/>
  <c r="E1527" i="10"/>
  <c r="G1527" i="10"/>
  <c r="E1528" i="10"/>
  <c r="G1528" i="10"/>
  <c r="E1529" i="10"/>
  <c r="G1529" i="10"/>
  <c r="E1530" i="10"/>
  <c r="G1530" i="10"/>
  <c r="E1531" i="10"/>
  <c r="G1531" i="10"/>
  <c r="E1532" i="10"/>
  <c r="G1532" i="10"/>
  <c r="E1533" i="10"/>
  <c r="G1533" i="10"/>
  <c r="E1534" i="10"/>
  <c r="G1534" i="10"/>
  <c r="E1535" i="10"/>
  <c r="G1535" i="10"/>
  <c r="E1536" i="10"/>
  <c r="G1536" i="10"/>
  <c r="E1537" i="10"/>
  <c r="G1537" i="10"/>
  <c r="E1538" i="10"/>
  <c r="G1538" i="10"/>
  <c r="E1539" i="10"/>
  <c r="G1539" i="10"/>
  <c r="E1540" i="10"/>
  <c r="G1540" i="10"/>
  <c r="E1541" i="10"/>
  <c r="G1541" i="10"/>
  <c r="E1542" i="10"/>
  <c r="G1542" i="10"/>
  <c r="E1543" i="10"/>
  <c r="G1543" i="10"/>
  <c r="E1544" i="10"/>
  <c r="G1544" i="10"/>
  <c r="E1545" i="10"/>
  <c r="G1545" i="10"/>
  <c r="E1546" i="10"/>
  <c r="G1546" i="10"/>
  <c r="E1547" i="10"/>
  <c r="G1547" i="10"/>
  <c r="E1548" i="10"/>
  <c r="G1548" i="10"/>
  <c r="E1549" i="10"/>
  <c r="G1549" i="10"/>
  <c r="E1550" i="10"/>
  <c r="G1550" i="10"/>
  <c r="E1551" i="10"/>
  <c r="G1551" i="10"/>
  <c r="E1552" i="10"/>
  <c r="G1552" i="10"/>
  <c r="E1553" i="10"/>
  <c r="G1553" i="10"/>
  <c r="E1554" i="10"/>
  <c r="G1554" i="10"/>
  <c r="E1555" i="10"/>
  <c r="G1555" i="10"/>
  <c r="E1556" i="10"/>
  <c r="G1556" i="10"/>
  <c r="E1557" i="10"/>
  <c r="G1557" i="10"/>
  <c r="E1558" i="10"/>
  <c r="G1558" i="10"/>
  <c r="E1559" i="10"/>
  <c r="G1559" i="10"/>
  <c r="E1560" i="10"/>
  <c r="G1560" i="10"/>
  <c r="E1561" i="10"/>
  <c r="G1561" i="10"/>
  <c r="E1562" i="10"/>
  <c r="G1562" i="10"/>
  <c r="E1563" i="10"/>
  <c r="G1563" i="10"/>
  <c r="E1564" i="10"/>
  <c r="G1564" i="10"/>
  <c r="E1565" i="10"/>
  <c r="G1565" i="10"/>
  <c r="E1566" i="10"/>
  <c r="G1566" i="10"/>
  <c r="E1567" i="10"/>
  <c r="G1567" i="10"/>
  <c r="E1568" i="10"/>
  <c r="G1568" i="10"/>
  <c r="E1569" i="10"/>
  <c r="G1569" i="10"/>
  <c r="E1570" i="10"/>
  <c r="G1570" i="10"/>
  <c r="E1571" i="10"/>
  <c r="G1571" i="10"/>
  <c r="E1572" i="10"/>
  <c r="G1572" i="10"/>
  <c r="E1573" i="10"/>
  <c r="G1573" i="10"/>
  <c r="E1574" i="10"/>
  <c r="G1574" i="10"/>
  <c r="E1575" i="10"/>
  <c r="G1575" i="10"/>
  <c r="E1576" i="10"/>
  <c r="G1576" i="10"/>
  <c r="E1577" i="10"/>
  <c r="G1577" i="10"/>
  <c r="E1578" i="10"/>
  <c r="G1578" i="10"/>
  <c r="E1579" i="10"/>
  <c r="G1579" i="10"/>
  <c r="E1580" i="10"/>
  <c r="G1580" i="10"/>
  <c r="E1581" i="10"/>
  <c r="G1581" i="10"/>
  <c r="E1582" i="10"/>
  <c r="G1582" i="10"/>
  <c r="E1583" i="10"/>
  <c r="G1583" i="10"/>
  <c r="E1584" i="10"/>
  <c r="G1584" i="10"/>
  <c r="E1585" i="10"/>
  <c r="G1585" i="10"/>
  <c r="E1586" i="10"/>
  <c r="G1586" i="10"/>
  <c r="E1587" i="10"/>
  <c r="G1587" i="10"/>
  <c r="E1588" i="10"/>
  <c r="G1588" i="10"/>
  <c r="E1589" i="10"/>
  <c r="G1589" i="10"/>
  <c r="E1590" i="10"/>
  <c r="G1590" i="10"/>
  <c r="E1591" i="10"/>
  <c r="G1591" i="10"/>
  <c r="E1592" i="10"/>
  <c r="G1592" i="10"/>
  <c r="E1593" i="10"/>
  <c r="G1593" i="10"/>
  <c r="E1594" i="10"/>
  <c r="G1594" i="10"/>
  <c r="E1595" i="10"/>
  <c r="G1595" i="10"/>
  <c r="E1596" i="10"/>
  <c r="G1596" i="10"/>
  <c r="E1597" i="10"/>
  <c r="G1597" i="10"/>
  <c r="E1598" i="10"/>
  <c r="G1598" i="10"/>
  <c r="E1599" i="10"/>
  <c r="G1599" i="10"/>
  <c r="E1600" i="10"/>
  <c r="G1600" i="10"/>
  <c r="E1601" i="10"/>
  <c r="G1601" i="10"/>
  <c r="E1602" i="10"/>
  <c r="G1602" i="10"/>
  <c r="E1603" i="10"/>
  <c r="G1603" i="10"/>
  <c r="E1604" i="10"/>
  <c r="G1604" i="10"/>
  <c r="E1605" i="10"/>
  <c r="G1605" i="10"/>
  <c r="E1606" i="10"/>
  <c r="G1606" i="10"/>
  <c r="E1607" i="10"/>
  <c r="G1607" i="10"/>
  <c r="E1608" i="10"/>
  <c r="G1608" i="10"/>
  <c r="E1609" i="10"/>
  <c r="G1609" i="10"/>
  <c r="E1610" i="10"/>
  <c r="G1610" i="10"/>
  <c r="E1611" i="10"/>
  <c r="G1611" i="10"/>
  <c r="E1612" i="10"/>
  <c r="G1612" i="10"/>
  <c r="E1613" i="10"/>
  <c r="G1613" i="10"/>
  <c r="E1614" i="10"/>
  <c r="G1614" i="10"/>
  <c r="E1615" i="10"/>
  <c r="G1615" i="10"/>
  <c r="E1616" i="10"/>
  <c r="G1616" i="10"/>
  <c r="E1617" i="10"/>
  <c r="G1617" i="10"/>
  <c r="E1618" i="10"/>
  <c r="G1618" i="10"/>
  <c r="E1619" i="10"/>
  <c r="G1619" i="10"/>
  <c r="E1620" i="10"/>
  <c r="G1620" i="10"/>
  <c r="E1621" i="10"/>
  <c r="G1621" i="10"/>
  <c r="E1622" i="10"/>
  <c r="G1622" i="10"/>
  <c r="E1623" i="10"/>
  <c r="G1623" i="10"/>
  <c r="E1624" i="10"/>
  <c r="G1624" i="10"/>
  <c r="E1625" i="10"/>
  <c r="G1625" i="10"/>
  <c r="E1626" i="10"/>
  <c r="G1626" i="10"/>
  <c r="E1627" i="10"/>
  <c r="G1627" i="10"/>
  <c r="E1628" i="10"/>
  <c r="G1628" i="10"/>
  <c r="E1629" i="10"/>
  <c r="G1629" i="10"/>
  <c r="E1630" i="10"/>
  <c r="G1630" i="10"/>
  <c r="E1631" i="10"/>
  <c r="G1631" i="10"/>
  <c r="E1632" i="10"/>
  <c r="G1632" i="10"/>
  <c r="E1633" i="10"/>
  <c r="G1633" i="10"/>
  <c r="E1634" i="10"/>
  <c r="G1634" i="10"/>
  <c r="E1635" i="10"/>
  <c r="G1635" i="10"/>
  <c r="E1636" i="10"/>
  <c r="G1636" i="10"/>
  <c r="E1637" i="10"/>
  <c r="G1637" i="10"/>
  <c r="E1638" i="10"/>
  <c r="G1638" i="10"/>
  <c r="E1639" i="10"/>
  <c r="G1639" i="10"/>
  <c r="E1640" i="10"/>
  <c r="G1640" i="10"/>
  <c r="E1641" i="10"/>
  <c r="G1641" i="10"/>
  <c r="E1642" i="10"/>
  <c r="G1642" i="10"/>
  <c r="E1643" i="10"/>
  <c r="G1643" i="10"/>
  <c r="E1644" i="10"/>
  <c r="G1644" i="10"/>
  <c r="E1645" i="10"/>
  <c r="G1645" i="10"/>
  <c r="E1646" i="10"/>
  <c r="G1646" i="10"/>
  <c r="E1647" i="10"/>
  <c r="G1647" i="10"/>
  <c r="E1648" i="10"/>
  <c r="G1648" i="10"/>
  <c r="E1649" i="10"/>
  <c r="G1649" i="10"/>
  <c r="E1650" i="10"/>
  <c r="G1650" i="10"/>
  <c r="E1651" i="10"/>
  <c r="G1651" i="10"/>
  <c r="E1652" i="10"/>
  <c r="G1652" i="10"/>
  <c r="E1653" i="10"/>
  <c r="G1653" i="10"/>
  <c r="E1654" i="10"/>
  <c r="G1654" i="10"/>
  <c r="E1655" i="10"/>
  <c r="G1655" i="10"/>
  <c r="E1656" i="10"/>
  <c r="G1656" i="10"/>
  <c r="E1657" i="10"/>
  <c r="G1657" i="10"/>
  <c r="E1658" i="10"/>
  <c r="G1658" i="10"/>
  <c r="E1659" i="10"/>
  <c r="G1659" i="10"/>
  <c r="E1660" i="10"/>
  <c r="G1660" i="10"/>
  <c r="E1661" i="10"/>
  <c r="G1661" i="10"/>
  <c r="E1662" i="10"/>
  <c r="G1662" i="10"/>
  <c r="E1663" i="10"/>
  <c r="G1663" i="10"/>
  <c r="E1664" i="10"/>
  <c r="G1664" i="10"/>
  <c r="E1665" i="10"/>
  <c r="G1665" i="10"/>
  <c r="E1666" i="10"/>
  <c r="G1666" i="10"/>
  <c r="E1667" i="10"/>
  <c r="G1667" i="10"/>
  <c r="E1668" i="10"/>
  <c r="G1668" i="10"/>
  <c r="E1669" i="10"/>
  <c r="G1669" i="10"/>
  <c r="E1670" i="10"/>
  <c r="G1670" i="10"/>
  <c r="E1671" i="10"/>
  <c r="G1671" i="10"/>
  <c r="E1672" i="10"/>
  <c r="G1672" i="10"/>
  <c r="E1673" i="10"/>
  <c r="G1673" i="10"/>
  <c r="E1674" i="10"/>
  <c r="G1674" i="10"/>
  <c r="E1675" i="10"/>
  <c r="G1675" i="10"/>
  <c r="E1676" i="10"/>
  <c r="G1676" i="10"/>
  <c r="E1677" i="10"/>
  <c r="G1677" i="10"/>
  <c r="E1678" i="10"/>
  <c r="G1678" i="10"/>
  <c r="E1679" i="10"/>
  <c r="G1679" i="10"/>
  <c r="E1680" i="10"/>
  <c r="G1680" i="10"/>
  <c r="E1681" i="10"/>
  <c r="G1681" i="10"/>
  <c r="E1682" i="10"/>
  <c r="G1682" i="10"/>
  <c r="E1683" i="10"/>
  <c r="G1683" i="10"/>
  <c r="E1684" i="10"/>
  <c r="G1684" i="10"/>
  <c r="E1685" i="10"/>
  <c r="G1685" i="10"/>
  <c r="E1686" i="10"/>
  <c r="G1686" i="10"/>
  <c r="E1687" i="10"/>
  <c r="G1687" i="10"/>
  <c r="E1688" i="10"/>
  <c r="G1688" i="10"/>
  <c r="E1689" i="10"/>
  <c r="G1689" i="10"/>
  <c r="E1690" i="10"/>
  <c r="G1690" i="10"/>
  <c r="E1691" i="10"/>
  <c r="G1691" i="10"/>
  <c r="E1692" i="10"/>
  <c r="G1692" i="10"/>
  <c r="E1693" i="10"/>
  <c r="G1693" i="10"/>
  <c r="E1694" i="10"/>
  <c r="G1694" i="10"/>
  <c r="E1695" i="10"/>
  <c r="G1695" i="10"/>
  <c r="E1696" i="10"/>
  <c r="G1696" i="10"/>
  <c r="E1697" i="10"/>
  <c r="G1697" i="10"/>
  <c r="E1698" i="10"/>
  <c r="G1698" i="10"/>
  <c r="E1699" i="10"/>
  <c r="G1699" i="10"/>
  <c r="E1700" i="10"/>
  <c r="G1700" i="10"/>
  <c r="E1701" i="10"/>
  <c r="G1701" i="10"/>
  <c r="E1702" i="10"/>
  <c r="G1702" i="10"/>
  <c r="E1703" i="10"/>
  <c r="G1703" i="10"/>
  <c r="E1704" i="10"/>
  <c r="G1704" i="10"/>
  <c r="E1705" i="10"/>
  <c r="G1705" i="10"/>
  <c r="E1706" i="10"/>
  <c r="G1706" i="10"/>
  <c r="E1707" i="10"/>
  <c r="G1707" i="10"/>
  <c r="E1708" i="10"/>
  <c r="G1708" i="10"/>
  <c r="E1709" i="10"/>
  <c r="G1709" i="10"/>
  <c r="E1710" i="10"/>
  <c r="G1710" i="10"/>
  <c r="E1711" i="10"/>
  <c r="G1711" i="10"/>
  <c r="E1712" i="10"/>
  <c r="G1712" i="10"/>
  <c r="E1713" i="10"/>
  <c r="G1713" i="10"/>
  <c r="E1714" i="10"/>
  <c r="G1714" i="10"/>
  <c r="E1715" i="10"/>
  <c r="G1715" i="10"/>
  <c r="E1716" i="10"/>
  <c r="G1716" i="10"/>
  <c r="E1717" i="10"/>
  <c r="G1717" i="10"/>
  <c r="E1718" i="10"/>
  <c r="G1718" i="10"/>
  <c r="E1719" i="10"/>
  <c r="G1719" i="10"/>
  <c r="E1720" i="10"/>
  <c r="G1720" i="10"/>
  <c r="E1721" i="10"/>
  <c r="G1721" i="10"/>
  <c r="E1722" i="10"/>
  <c r="G1722" i="10"/>
  <c r="E1723" i="10"/>
  <c r="G1723" i="10"/>
  <c r="E1724" i="10"/>
  <c r="G1724" i="10"/>
  <c r="E1725" i="10"/>
  <c r="G1725" i="10"/>
  <c r="E1726" i="10"/>
  <c r="G1726" i="10"/>
  <c r="E1727" i="10"/>
  <c r="G1727" i="10"/>
  <c r="E1728" i="10"/>
  <c r="G1728" i="10"/>
  <c r="E1729" i="10"/>
  <c r="G1729" i="10"/>
  <c r="E1730" i="10"/>
  <c r="G1730" i="10"/>
  <c r="E1731" i="10"/>
  <c r="G1731" i="10"/>
  <c r="E1732" i="10"/>
  <c r="G1732" i="10"/>
  <c r="E1733" i="10"/>
  <c r="G1733" i="10"/>
  <c r="E1734" i="10"/>
  <c r="G1734" i="10"/>
  <c r="E1735" i="10"/>
  <c r="G1735" i="10"/>
  <c r="E1736" i="10"/>
  <c r="G1736" i="10"/>
  <c r="E1737" i="10"/>
  <c r="G1737" i="10"/>
  <c r="E1738" i="10"/>
  <c r="G1738" i="10"/>
  <c r="E1739" i="10"/>
  <c r="G1739" i="10"/>
  <c r="E1740" i="10"/>
  <c r="G1740" i="10"/>
  <c r="E1741" i="10"/>
  <c r="G1741" i="10"/>
  <c r="E1742" i="10"/>
  <c r="G1742" i="10"/>
  <c r="E1743" i="10"/>
  <c r="G1743" i="10"/>
  <c r="E1744" i="10"/>
  <c r="G1744" i="10"/>
  <c r="E1745" i="10"/>
  <c r="G1745" i="10"/>
  <c r="E1746" i="10"/>
  <c r="G1746" i="10"/>
  <c r="E1747" i="10"/>
  <c r="G1747" i="10"/>
  <c r="E1748" i="10"/>
  <c r="G1748" i="10"/>
  <c r="E1749" i="10"/>
  <c r="G1749" i="10"/>
  <c r="E1750" i="10"/>
  <c r="G1750" i="10"/>
  <c r="E1751" i="10"/>
  <c r="G1751" i="10"/>
  <c r="E1752" i="10"/>
  <c r="G1752" i="10"/>
  <c r="E1753" i="10"/>
  <c r="G1753" i="10"/>
  <c r="E1754" i="10"/>
  <c r="G1754" i="10"/>
  <c r="E1755" i="10"/>
  <c r="G1755" i="10"/>
  <c r="E1756" i="10"/>
  <c r="G1756" i="10"/>
  <c r="E1757" i="10"/>
  <c r="G1757" i="10"/>
  <c r="E1758" i="10"/>
  <c r="G1758" i="10"/>
  <c r="E1759" i="10"/>
  <c r="G1759" i="10"/>
  <c r="E1760" i="10"/>
  <c r="G1760" i="10"/>
  <c r="E1761" i="10"/>
  <c r="G1761" i="10"/>
  <c r="E1762" i="10"/>
  <c r="G1762" i="10"/>
  <c r="E1763" i="10"/>
  <c r="G1763" i="10"/>
  <c r="E1764" i="10"/>
  <c r="G1764" i="10"/>
  <c r="E1765" i="10"/>
  <c r="G1765" i="10"/>
  <c r="E1766" i="10"/>
  <c r="G1766" i="10"/>
  <c r="E1767" i="10"/>
  <c r="G1767" i="10"/>
  <c r="E1768" i="10"/>
  <c r="G1768" i="10"/>
  <c r="E1769" i="10"/>
  <c r="G1769" i="10"/>
  <c r="E1770" i="10"/>
  <c r="G1770" i="10"/>
  <c r="E1771" i="10"/>
  <c r="G1771" i="10"/>
  <c r="E1772" i="10"/>
  <c r="G1772" i="10"/>
  <c r="E1773" i="10"/>
  <c r="G1773" i="10"/>
  <c r="E1774" i="10"/>
  <c r="G1774" i="10"/>
  <c r="E1775" i="10"/>
  <c r="G1775" i="10"/>
  <c r="E1776" i="10"/>
  <c r="G1776" i="10"/>
  <c r="E1777" i="10"/>
  <c r="G1777" i="10"/>
  <c r="E1778" i="10"/>
  <c r="G1778" i="10"/>
  <c r="E1779" i="10"/>
  <c r="G1779" i="10"/>
  <c r="E1780" i="10"/>
  <c r="G1780" i="10"/>
  <c r="E1781" i="10"/>
  <c r="G1781" i="10"/>
  <c r="E1782" i="10"/>
  <c r="G1782" i="10"/>
  <c r="E1783" i="10"/>
  <c r="G1783" i="10"/>
  <c r="E1784" i="10"/>
  <c r="G1784" i="10"/>
  <c r="E1785" i="10"/>
  <c r="G1785" i="10"/>
  <c r="E1786" i="10"/>
  <c r="G1786" i="10"/>
  <c r="E1787" i="10"/>
  <c r="G1787" i="10"/>
  <c r="E1788" i="10"/>
  <c r="G1788" i="10"/>
  <c r="E1789" i="10"/>
  <c r="G1789" i="10"/>
  <c r="E1790" i="10"/>
  <c r="G1790" i="10"/>
  <c r="E1791" i="10"/>
  <c r="G1791" i="10"/>
  <c r="E1792" i="10"/>
  <c r="G1792" i="10"/>
  <c r="E1793" i="10"/>
  <c r="G1793" i="10"/>
  <c r="E1794" i="10"/>
  <c r="G1794" i="10"/>
  <c r="E1795" i="10"/>
  <c r="G1795" i="10"/>
  <c r="E1796" i="10"/>
  <c r="G1796" i="10"/>
  <c r="E1797" i="10"/>
  <c r="G1797" i="10"/>
  <c r="E1798" i="10"/>
  <c r="G1798" i="10"/>
  <c r="E1799" i="10"/>
  <c r="G1799" i="10"/>
  <c r="E1800" i="10"/>
  <c r="G1800" i="10"/>
  <c r="E1801" i="10"/>
  <c r="G1801" i="10"/>
  <c r="E1802" i="10"/>
  <c r="G1802" i="10"/>
  <c r="E1803" i="10"/>
  <c r="G1803" i="10"/>
  <c r="E1804" i="10"/>
  <c r="G1804" i="10"/>
  <c r="E1805" i="10"/>
  <c r="G1805" i="10"/>
  <c r="E1806" i="10"/>
  <c r="G1806" i="10"/>
  <c r="E1807" i="10"/>
  <c r="G1807" i="10"/>
  <c r="E1808" i="10"/>
  <c r="G1808" i="10"/>
  <c r="E1809" i="10"/>
  <c r="G1809" i="10"/>
  <c r="E1810" i="10"/>
  <c r="G1810" i="10"/>
  <c r="E1811" i="10"/>
  <c r="G1811" i="10"/>
  <c r="E1812" i="10"/>
  <c r="G1812" i="10"/>
  <c r="E1813" i="10"/>
  <c r="G1813" i="10"/>
  <c r="E1814" i="10"/>
  <c r="G1814" i="10"/>
  <c r="E1815" i="10"/>
  <c r="G1815" i="10"/>
  <c r="E1816" i="10"/>
  <c r="G1816" i="10"/>
  <c r="E1817" i="10"/>
  <c r="G1817" i="10"/>
  <c r="E1818" i="10"/>
  <c r="G1818" i="10"/>
  <c r="E1819" i="10"/>
  <c r="G1819" i="10"/>
  <c r="E1820" i="10"/>
  <c r="G1820" i="10"/>
  <c r="E1821" i="10"/>
  <c r="G1821" i="10"/>
  <c r="E1822" i="10"/>
  <c r="G1822" i="10"/>
  <c r="E1823" i="10"/>
  <c r="G1823" i="10"/>
  <c r="E1824" i="10"/>
  <c r="G1824" i="10"/>
  <c r="E1825" i="10"/>
  <c r="G1825" i="10"/>
  <c r="E1826" i="10"/>
  <c r="G1826" i="10"/>
  <c r="E1827" i="10"/>
  <c r="G1827" i="10"/>
  <c r="E1828" i="10"/>
  <c r="G1828" i="10"/>
  <c r="E1829" i="10"/>
  <c r="G1829" i="10"/>
  <c r="E1830" i="10"/>
  <c r="G1830" i="10"/>
  <c r="E1831" i="10"/>
  <c r="G1831" i="10"/>
  <c r="E1832" i="10"/>
  <c r="G1832" i="10"/>
  <c r="E1833" i="10"/>
  <c r="G1833" i="10"/>
  <c r="E1834" i="10"/>
  <c r="G1834" i="10"/>
  <c r="E1835" i="10"/>
  <c r="G1835" i="10"/>
  <c r="E1836" i="10"/>
  <c r="G1836" i="10"/>
  <c r="E1837" i="10"/>
  <c r="G1837" i="10"/>
  <c r="E1838" i="10"/>
  <c r="G1838" i="10"/>
  <c r="E1839" i="10"/>
  <c r="G1839" i="10"/>
  <c r="E1840" i="10"/>
  <c r="G1840" i="10"/>
  <c r="E1841" i="10"/>
  <c r="G1841" i="10"/>
  <c r="E1842" i="10"/>
  <c r="G1842" i="10"/>
  <c r="E1843" i="10"/>
  <c r="G1843" i="10"/>
  <c r="E1844" i="10"/>
  <c r="G1844" i="10"/>
  <c r="E1845" i="10"/>
  <c r="G1845" i="10"/>
  <c r="E1846" i="10"/>
  <c r="G1846" i="10"/>
  <c r="E1847" i="10"/>
  <c r="G1847" i="10"/>
  <c r="E1848" i="10"/>
  <c r="G1848" i="10"/>
  <c r="E1849" i="10"/>
  <c r="G1849" i="10"/>
  <c r="E1850" i="10"/>
  <c r="G1850" i="10"/>
  <c r="E1851" i="10"/>
  <c r="G1851" i="10"/>
  <c r="E1852" i="10"/>
  <c r="G1852" i="10"/>
  <c r="E1853" i="10"/>
  <c r="G1853" i="10"/>
  <c r="E1854" i="10"/>
  <c r="G1854" i="10"/>
  <c r="E1855" i="10"/>
  <c r="G1855" i="10"/>
  <c r="E1856" i="10"/>
  <c r="G1856" i="10"/>
  <c r="E1857" i="10"/>
  <c r="G1857" i="10"/>
  <c r="E1858" i="10"/>
  <c r="G1858" i="10"/>
  <c r="E1859" i="10"/>
  <c r="G1859" i="10"/>
  <c r="E1860" i="10"/>
  <c r="G1860" i="10"/>
  <c r="E1861" i="10"/>
  <c r="G1861" i="10"/>
  <c r="E1862" i="10"/>
  <c r="G1862" i="10"/>
  <c r="E1863" i="10"/>
  <c r="G1863" i="10"/>
  <c r="E1864" i="10"/>
  <c r="G1864" i="10"/>
  <c r="E1865" i="10"/>
  <c r="G1865" i="10"/>
  <c r="E1866" i="10"/>
  <c r="G1866" i="10"/>
  <c r="E1867" i="10"/>
  <c r="G1867" i="10"/>
  <c r="E1868" i="10"/>
  <c r="G1868" i="10"/>
  <c r="E1869" i="10"/>
  <c r="G1869" i="10"/>
  <c r="E1870" i="10"/>
  <c r="G1870" i="10"/>
  <c r="E1871" i="10"/>
  <c r="G1871" i="10"/>
  <c r="E1872" i="10"/>
  <c r="G1872" i="10"/>
  <c r="E1873" i="10"/>
  <c r="G1873" i="10"/>
  <c r="E1874" i="10"/>
  <c r="G1874" i="10"/>
  <c r="E1875" i="10"/>
  <c r="G1875" i="10"/>
  <c r="E1876" i="10"/>
  <c r="G1876" i="10"/>
  <c r="E1877" i="10"/>
  <c r="G1877" i="10"/>
  <c r="E1878" i="10"/>
  <c r="G1878" i="10"/>
  <c r="E1879" i="10"/>
  <c r="G1879" i="10"/>
  <c r="E1880" i="10"/>
  <c r="G1880" i="10"/>
  <c r="E1881" i="10"/>
  <c r="G1881" i="10"/>
  <c r="E1882" i="10"/>
  <c r="G1882" i="10"/>
  <c r="E1883" i="10"/>
  <c r="G1883" i="10"/>
  <c r="E1884" i="10"/>
  <c r="G1884" i="10"/>
  <c r="E1885" i="10"/>
  <c r="G1885" i="10"/>
  <c r="E1886" i="10"/>
  <c r="G1886" i="10"/>
  <c r="E1887" i="10"/>
  <c r="G1887" i="10"/>
  <c r="E1888" i="10"/>
  <c r="G1888" i="10"/>
  <c r="E1889" i="10"/>
  <c r="G1889" i="10"/>
  <c r="E1890" i="10"/>
  <c r="G1890" i="10"/>
  <c r="E1891" i="10"/>
  <c r="G1891" i="10"/>
  <c r="E1892" i="10"/>
  <c r="G1892" i="10"/>
  <c r="E1893" i="10"/>
  <c r="G1893" i="10"/>
  <c r="E1894" i="10"/>
  <c r="G1894" i="10"/>
  <c r="E1895" i="10"/>
  <c r="G1895" i="10"/>
  <c r="E1896" i="10"/>
  <c r="G1896" i="10"/>
  <c r="E1897" i="10"/>
  <c r="G1897" i="10"/>
  <c r="E1898" i="10"/>
  <c r="G1898" i="10"/>
  <c r="E1899" i="10"/>
  <c r="G1899" i="10"/>
  <c r="E1900" i="10"/>
  <c r="G1900" i="10"/>
  <c r="E1901" i="10"/>
  <c r="G1901" i="10"/>
  <c r="E1902" i="10"/>
  <c r="G1902" i="10"/>
  <c r="E1903" i="10"/>
  <c r="G1903" i="10"/>
  <c r="E1904" i="10"/>
  <c r="G1904" i="10"/>
  <c r="E1905" i="10"/>
  <c r="G1905" i="10"/>
  <c r="E1906" i="10"/>
  <c r="G1906" i="10"/>
  <c r="E1907" i="10"/>
  <c r="G1907" i="10"/>
  <c r="E1908" i="10"/>
  <c r="G1908" i="10"/>
  <c r="E1909" i="10"/>
  <c r="G1909" i="10"/>
  <c r="E1910" i="10"/>
  <c r="G1910" i="10"/>
  <c r="E1911" i="10"/>
  <c r="G1911" i="10"/>
  <c r="E1912" i="10"/>
  <c r="G1912" i="10"/>
  <c r="E1913" i="10"/>
  <c r="G1913" i="10"/>
  <c r="E1914" i="10"/>
  <c r="G1914" i="10"/>
  <c r="E1915" i="10"/>
  <c r="G1915" i="10"/>
  <c r="E1916" i="10"/>
  <c r="G1916" i="10"/>
  <c r="E1917" i="10"/>
  <c r="G1917" i="10"/>
  <c r="E1918" i="10"/>
  <c r="G1918" i="10"/>
  <c r="E1919" i="10"/>
  <c r="G1919" i="10"/>
  <c r="E1920" i="10"/>
  <c r="G1920" i="10"/>
  <c r="E1921" i="10"/>
  <c r="G1921" i="10"/>
  <c r="E1922" i="10"/>
  <c r="G1922" i="10"/>
  <c r="E1923" i="10"/>
  <c r="G1923" i="10"/>
  <c r="E1924" i="10"/>
  <c r="G1924" i="10"/>
  <c r="E1925" i="10"/>
  <c r="G1925" i="10"/>
  <c r="E1926" i="10"/>
  <c r="G1926" i="10"/>
  <c r="E1927" i="10"/>
  <c r="G1927" i="10"/>
  <c r="E1928" i="10"/>
  <c r="G1928" i="10"/>
  <c r="E1929" i="10"/>
  <c r="G1929" i="10"/>
  <c r="E1930" i="10"/>
  <c r="G1930" i="10"/>
  <c r="E1931" i="10"/>
  <c r="G1931" i="10"/>
  <c r="E1932" i="10"/>
  <c r="G1932" i="10"/>
  <c r="E1933" i="10"/>
  <c r="G1933" i="10"/>
  <c r="E1934" i="10"/>
  <c r="G1934" i="10"/>
  <c r="E1935" i="10"/>
  <c r="G1935" i="10"/>
  <c r="E1936" i="10"/>
  <c r="G1936" i="10"/>
  <c r="E1937" i="10"/>
  <c r="G1937" i="10"/>
  <c r="E1938" i="10"/>
  <c r="G1938" i="10"/>
  <c r="E1939" i="10"/>
  <c r="G1939" i="10"/>
  <c r="E1940" i="10"/>
  <c r="G1940" i="10"/>
  <c r="E1941" i="10"/>
  <c r="G1941" i="10"/>
  <c r="E1942" i="10"/>
  <c r="G1942" i="10"/>
  <c r="E1943" i="10"/>
  <c r="G1943" i="10"/>
  <c r="E1944" i="10"/>
  <c r="G1944" i="10"/>
  <c r="E1945" i="10"/>
  <c r="G1945" i="10"/>
  <c r="E1946" i="10"/>
  <c r="G1946" i="10"/>
  <c r="E1947" i="10"/>
  <c r="G1947" i="10"/>
  <c r="E1948" i="10"/>
  <c r="G1948" i="10"/>
  <c r="E1949" i="10"/>
  <c r="G1949" i="10"/>
  <c r="E1950" i="10"/>
  <c r="G1950" i="10"/>
  <c r="E1951" i="10"/>
  <c r="G1951" i="10"/>
  <c r="E1952" i="10"/>
  <c r="G1952" i="10"/>
  <c r="E1953" i="10"/>
  <c r="G1953" i="10"/>
  <c r="E1954" i="10"/>
  <c r="G1954" i="10"/>
  <c r="E1955" i="10"/>
  <c r="G1955" i="10"/>
  <c r="E1956" i="10"/>
  <c r="G1956" i="10"/>
  <c r="E1957" i="10"/>
  <c r="G1957" i="10"/>
  <c r="E1958" i="10"/>
  <c r="G1958" i="10"/>
  <c r="E1959" i="10"/>
  <c r="G1959" i="10"/>
  <c r="E1960" i="10"/>
  <c r="G1960" i="10"/>
  <c r="E1961" i="10"/>
  <c r="G1961" i="10"/>
  <c r="E1962" i="10"/>
  <c r="G1962" i="10"/>
  <c r="E1963" i="10"/>
  <c r="G1963" i="10"/>
  <c r="E1964" i="10"/>
  <c r="G1964" i="10"/>
  <c r="E1965" i="10"/>
  <c r="G1965" i="10"/>
  <c r="E1966" i="10"/>
  <c r="G1966" i="10"/>
  <c r="E1967" i="10"/>
  <c r="G1967" i="10"/>
  <c r="E1968" i="10"/>
  <c r="G1968" i="10"/>
  <c r="E1969" i="10"/>
  <c r="G1969" i="10"/>
  <c r="E1970" i="10"/>
  <c r="G1970" i="10"/>
  <c r="E1971" i="10"/>
  <c r="G1971" i="10"/>
  <c r="E1972" i="10"/>
  <c r="G1972" i="10"/>
  <c r="E1973" i="10"/>
  <c r="G1973" i="10"/>
  <c r="E1974" i="10"/>
  <c r="G1974" i="10"/>
  <c r="E1975" i="10"/>
  <c r="G1975" i="10"/>
  <c r="E1976" i="10"/>
  <c r="G1976" i="10"/>
  <c r="E1977" i="10"/>
  <c r="G1977" i="10"/>
  <c r="E1978" i="10"/>
  <c r="G1978" i="10"/>
  <c r="E1979" i="10"/>
  <c r="G1979" i="10"/>
  <c r="E1980" i="10"/>
  <c r="G1980" i="10"/>
  <c r="E1981" i="10"/>
  <c r="G1981" i="10"/>
  <c r="E1982" i="10"/>
  <c r="G1982" i="10"/>
  <c r="E1983" i="10"/>
  <c r="G1983" i="10"/>
  <c r="E1984" i="10"/>
  <c r="G1984" i="10"/>
  <c r="E1985" i="10"/>
  <c r="G1985" i="10"/>
  <c r="E1986" i="10"/>
  <c r="G1986" i="10"/>
  <c r="E1987" i="10"/>
  <c r="G1987" i="10"/>
  <c r="E1988" i="10"/>
  <c r="G1988" i="10"/>
  <c r="E1989" i="10"/>
  <c r="G1989" i="10"/>
  <c r="E1990" i="10"/>
  <c r="G1990" i="10"/>
  <c r="E1991" i="10"/>
  <c r="G1991" i="10"/>
  <c r="E1992" i="10"/>
  <c r="G1992" i="10"/>
  <c r="E1993" i="10"/>
  <c r="G1993" i="10"/>
  <c r="E1994" i="10"/>
  <c r="G1994" i="10"/>
  <c r="E1995" i="10"/>
  <c r="G1995" i="10"/>
  <c r="E1996" i="10"/>
  <c r="G1996" i="10"/>
  <c r="E1997" i="10"/>
  <c r="G1997" i="10"/>
  <c r="E1998" i="10"/>
  <c r="G1998" i="10"/>
  <c r="E1999" i="10"/>
  <c r="G1999" i="10"/>
  <c r="E2000" i="10"/>
  <c r="G2000" i="10"/>
  <c r="E2001" i="10"/>
  <c r="G2001" i="10"/>
  <c r="E2002" i="10"/>
  <c r="G2002" i="10"/>
  <c r="E2003" i="10"/>
  <c r="G2003" i="10"/>
  <c r="E2004" i="10"/>
  <c r="G2004" i="10"/>
  <c r="E2005" i="10"/>
  <c r="G2005" i="10"/>
  <c r="E2006" i="10"/>
  <c r="G2006" i="10"/>
  <c r="E2007" i="10"/>
  <c r="G2007" i="10"/>
  <c r="E2008" i="10"/>
  <c r="G2008" i="10"/>
  <c r="E2009" i="10"/>
  <c r="G2009" i="10"/>
  <c r="E2010" i="10"/>
  <c r="G2010" i="10"/>
  <c r="E2011" i="10"/>
  <c r="G2011" i="10"/>
  <c r="E2012" i="10"/>
  <c r="G2012" i="10"/>
  <c r="E2013" i="10"/>
  <c r="G2013" i="10"/>
  <c r="E2014" i="10"/>
  <c r="G2014" i="10"/>
  <c r="E2015" i="10"/>
  <c r="G2015" i="10"/>
  <c r="E2016" i="10"/>
  <c r="G2016" i="10"/>
  <c r="E2017" i="10"/>
  <c r="G2017" i="10"/>
  <c r="E2018" i="10"/>
  <c r="G2018" i="10"/>
  <c r="E2019" i="10"/>
  <c r="G2019" i="10"/>
  <c r="E2020" i="10"/>
  <c r="G2020" i="10"/>
  <c r="E2021" i="10"/>
  <c r="G2021" i="10"/>
  <c r="E2022" i="10"/>
  <c r="G2022" i="10"/>
  <c r="E2023" i="10"/>
  <c r="G2023" i="10"/>
  <c r="E2024" i="10"/>
  <c r="G2024" i="10"/>
  <c r="E2025" i="10"/>
  <c r="G2025" i="10"/>
  <c r="E2026" i="10"/>
  <c r="G2026" i="10"/>
  <c r="E2027" i="10"/>
  <c r="G2027" i="10"/>
  <c r="E2028" i="10"/>
  <c r="G2028" i="10"/>
  <c r="E2029" i="10"/>
  <c r="G2029" i="10"/>
  <c r="E2030" i="10"/>
  <c r="G2030" i="10"/>
  <c r="E2031" i="10"/>
  <c r="G2031" i="10"/>
  <c r="E2032" i="10"/>
  <c r="G2032" i="10"/>
  <c r="E2033" i="10"/>
  <c r="G2033" i="10"/>
  <c r="E2034" i="10"/>
  <c r="G2034" i="10"/>
  <c r="E2035" i="10"/>
  <c r="G2035" i="10"/>
  <c r="E2036" i="10"/>
  <c r="G2036" i="10"/>
  <c r="E2037" i="10"/>
  <c r="G2037" i="10"/>
  <c r="E2038" i="10"/>
  <c r="G2038" i="10"/>
  <c r="E2039" i="10"/>
  <c r="G2039" i="10"/>
  <c r="E2040" i="10"/>
  <c r="G2040" i="10"/>
  <c r="E2041" i="10"/>
  <c r="G2041" i="10"/>
  <c r="E2042" i="10"/>
  <c r="G2042" i="10"/>
  <c r="E2043" i="10"/>
  <c r="G2043" i="10"/>
  <c r="E2044" i="10"/>
  <c r="G2044" i="10"/>
  <c r="E2045" i="10"/>
  <c r="G2045" i="10"/>
  <c r="E2046" i="10"/>
  <c r="G2046" i="10"/>
  <c r="E2047" i="10"/>
  <c r="G2047" i="10"/>
  <c r="E2048" i="10"/>
  <c r="G2048" i="10"/>
  <c r="E2049" i="10"/>
  <c r="G2049" i="10"/>
  <c r="E2050" i="10"/>
  <c r="G2050" i="10"/>
  <c r="E2051" i="10"/>
  <c r="G2051" i="10"/>
  <c r="E2052" i="10"/>
  <c r="G2052" i="10"/>
  <c r="E2053" i="10"/>
  <c r="G2053" i="10"/>
  <c r="E2054" i="10"/>
  <c r="G2054" i="10"/>
  <c r="E2055" i="10"/>
  <c r="G2055" i="10"/>
  <c r="E2056" i="10"/>
  <c r="G2056" i="10"/>
  <c r="E2057" i="10"/>
  <c r="G2057" i="10"/>
  <c r="E2058" i="10"/>
  <c r="G2058" i="10"/>
  <c r="E2059" i="10"/>
  <c r="G2059" i="10"/>
  <c r="E2060" i="10"/>
  <c r="G2060" i="10"/>
  <c r="E2061" i="10"/>
  <c r="G2061" i="10"/>
  <c r="E2062" i="10"/>
  <c r="G2062" i="10"/>
  <c r="E2063" i="10"/>
  <c r="G2063" i="10"/>
  <c r="E2064" i="10"/>
  <c r="G2064" i="10"/>
  <c r="E2065" i="10"/>
  <c r="G2065" i="10"/>
  <c r="E2066" i="10"/>
  <c r="G2066" i="10"/>
  <c r="E2067" i="10"/>
  <c r="G2067" i="10"/>
  <c r="E2068" i="10"/>
  <c r="G2068" i="10"/>
  <c r="E2069" i="10"/>
  <c r="G2069" i="10"/>
  <c r="E2070" i="10"/>
  <c r="G2070" i="10"/>
  <c r="E2071" i="10"/>
  <c r="G2071" i="10"/>
  <c r="E2072" i="10"/>
  <c r="G2072" i="10"/>
  <c r="E2073" i="10"/>
  <c r="G2073" i="10"/>
  <c r="E2074" i="10"/>
  <c r="G2074" i="10"/>
  <c r="E2075" i="10"/>
  <c r="G2075" i="10"/>
  <c r="E2076" i="10"/>
  <c r="G2076" i="10"/>
  <c r="E2077" i="10"/>
  <c r="G2077" i="10"/>
  <c r="E2078" i="10"/>
  <c r="G2078" i="10"/>
  <c r="E2079" i="10"/>
  <c r="G2079" i="10"/>
  <c r="E2080" i="10"/>
  <c r="G2080" i="10"/>
  <c r="E2081" i="10"/>
  <c r="G2081" i="10"/>
  <c r="E2082" i="10"/>
  <c r="G2082" i="10"/>
  <c r="E2083" i="10"/>
  <c r="G2083" i="10"/>
  <c r="E2084" i="10"/>
  <c r="G2084" i="10"/>
  <c r="E2085" i="10"/>
  <c r="G2085" i="10"/>
  <c r="E2086" i="10"/>
  <c r="G2086" i="10"/>
  <c r="E2087" i="10"/>
  <c r="G2087" i="10"/>
  <c r="E2088" i="10"/>
  <c r="G2088" i="10"/>
  <c r="E2089" i="10"/>
  <c r="G2089" i="10"/>
  <c r="E2090" i="10"/>
  <c r="G2090" i="10"/>
  <c r="E2091" i="10"/>
  <c r="G2091" i="10"/>
  <c r="E2092" i="10"/>
  <c r="G2092" i="10"/>
  <c r="E2093" i="10"/>
  <c r="G2093" i="10"/>
  <c r="E2094" i="10"/>
  <c r="G2094" i="10"/>
  <c r="E2095" i="10"/>
  <c r="G2095" i="10"/>
  <c r="E2096" i="10"/>
  <c r="G2096" i="10"/>
  <c r="E2097" i="10"/>
  <c r="G2097" i="10"/>
  <c r="E2098" i="10"/>
  <c r="G2098" i="10"/>
  <c r="E2099" i="10"/>
  <c r="G2099" i="10"/>
  <c r="E2100" i="10"/>
  <c r="G2100" i="10"/>
  <c r="E2101" i="10"/>
  <c r="G2101" i="10"/>
  <c r="E2102" i="10"/>
  <c r="G2102" i="10"/>
  <c r="E2103" i="10"/>
  <c r="G2103" i="10"/>
  <c r="E2104" i="10"/>
  <c r="G2104" i="10"/>
  <c r="E2105" i="10"/>
  <c r="G2105" i="10"/>
  <c r="E2106" i="10"/>
  <c r="G2106" i="10"/>
  <c r="E2107" i="10"/>
  <c r="G2107" i="10"/>
  <c r="E2108" i="10"/>
  <c r="G2108" i="10"/>
  <c r="E2109" i="10"/>
  <c r="G2109" i="10"/>
  <c r="E2110" i="10"/>
  <c r="G2110" i="10"/>
  <c r="E2111" i="10"/>
  <c r="G2111" i="10"/>
  <c r="E2112" i="10"/>
  <c r="G2112" i="10"/>
  <c r="E2113" i="10"/>
  <c r="G2113" i="10"/>
  <c r="E2114" i="10"/>
  <c r="G2114" i="10"/>
  <c r="E2115" i="10"/>
  <c r="G2115" i="10"/>
  <c r="E2116" i="10"/>
  <c r="G2116" i="10"/>
  <c r="E2117" i="10"/>
  <c r="G2117" i="10"/>
  <c r="E2118" i="10"/>
  <c r="G2118" i="10"/>
  <c r="E2119" i="10"/>
  <c r="G2119" i="10"/>
  <c r="E2120" i="10"/>
  <c r="G2120" i="10"/>
  <c r="E2121" i="10"/>
  <c r="G2121" i="10"/>
  <c r="E2122" i="10"/>
  <c r="G2122" i="10"/>
  <c r="E2123" i="10"/>
  <c r="G2123" i="10"/>
  <c r="E2124" i="10"/>
  <c r="G2124" i="10"/>
  <c r="E2125" i="10"/>
  <c r="G2125" i="10"/>
  <c r="E2126" i="10"/>
  <c r="G2126" i="10"/>
  <c r="E2127" i="10"/>
  <c r="G2127" i="10"/>
  <c r="E2128" i="10"/>
  <c r="G2128" i="10"/>
  <c r="E2129" i="10"/>
  <c r="G2129" i="10"/>
  <c r="E2130" i="10"/>
  <c r="G2130" i="10"/>
  <c r="E2131" i="10"/>
  <c r="G2131" i="10"/>
  <c r="E2132" i="10"/>
  <c r="G2132" i="10"/>
  <c r="E2133" i="10"/>
  <c r="G2133" i="10"/>
  <c r="E2134" i="10"/>
  <c r="G2134" i="10"/>
  <c r="E2135" i="10"/>
  <c r="G2135" i="10"/>
  <c r="E2136" i="10"/>
  <c r="G2136" i="10"/>
  <c r="E2137" i="10"/>
  <c r="G2137" i="10"/>
  <c r="D3" i="5"/>
  <c r="D4" i="5"/>
  <c r="AW7" i="2" l="1"/>
  <c r="AW16" i="2"/>
  <c r="AW24" i="2"/>
  <c r="AW32" i="2"/>
  <c r="AW40" i="2"/>
  <c r="AW48" i="2"/>
  <c r="AW56" i="2"/>
  <c r="AW64" i="2"/>
  <c r="AW72" i="2"/>
  <c r="AW80" i="2"/>
  <c r="AW88" i="2"/>
  <c r="AW96" i="2"/>
  <c r="AW104" i="2"/>
  <c r="AW112" i="2"/>
  <c r="AW120" i="2"/>
  <c r="AW128" i="2"/>
  <c r="AW136" i="2"/>
  <c r="AW144" i="2"/>
  <c r="AW152" i="2"/>
  <c r="AW160" i="2"/>
  <c r="AW168" i="2"/>
  <c r="AW176" i="2"/>
  <c r="AW184" i="2"/>
  <c r="AW192" i="2"/>
  <c r="AW200" i="2"/>
  <c r="AW208" i="2"/>
  <c r="AW216" i="2"/>
  <c r="AW224" i="2"/>
  <c r="AW232" i="2"/>
  <c r="AW8" i="2"/>
  <c r="AW46" i="2"/>
  <c r="AW86" i="2"/>
  <c r="AW134" i="2"/>
  <c r="AW182" i="2"/>
  <c r="AW230" i="2"/>
  <c r="AW9" i="2"/>
  <c r="AW17" i="2"/>
  <c r="AW25" i="2"/>
  <c r="AW33" i="2"/>
  <c r="AW41" i="2"/>
  <c r="AW49" i="2"/>
  <c r="AW57" i="2"/>
  <c r="AW65" i="2"/>
  <c r="AW73" i="2"/>
  <c r="AW81" i="2"/>
  <c r="AW89" i="2"/>
  <c r="AW97" i="2"/>
  <c r="AW105" i="2"/>
  <c r="AW113" i="2"/>
  <c r="AW121" i="2"/>
  <c r="AW129" i="2"/>
  <c r="AW137" i="2"/>
  <c r="AW145" i="2"/>
  <c r="AW153" i="2"/>
  <c r="AW161" i="2"/>
  <c r="AW169" i="2"/>
  <c r="AW177" i="2"/>
  <c r="AW185" i="2"/>
  <c r="AW193" i="2"/>
  <c r="AW201" i="2"/>
  <c r="AW209" i="2"/>
  <c r="AW217" i="2"/>
  <c r="AW225" i="2"/>
  <c r="AW233" i="2"/>
  <c r="AW174" i="2"/>
  <c r="AW238" i="2"/>
  <c r="AW10" i="2"/>
  <c r="AW18" i="2"/>
  <c r="AW26" i="2"/>
  <c r="AW34" i="2"/>
  <c r="AW42" i="2"/>
  <c r="AW50" i="2"/>
  <c r="AW58" i="2"/>
  <c r="AW66" i="2"/>
  <c r="AW74" i="2"/>
  <c r="AW82" i="2"/>
  <c r="AW90" i="2"/>
  <c r="AW98" i="2"/>
  <c r="AW106" i="2"/>
  <c r="AW114" i="2"/>
  <c r="AW122" i="2"/>
  <c r="AW130" i="2"/>
  <c r="AW138" i="2"/>
  <c r="AW146" i="2"/>
  <c r="AW154" i="2"/>
  <c r="AW162" i="2"/>
  <c r="AW170" i="2"/>
  <c r="AW178" i="2"/>
  <c r="AW186" i="2"/>
  <c r="AW194" i="2"/>
  <c r="AW202" i="2"/>
  <c r="AW210" i="2"/>
  <c r="AW218" i="2"/>
  <c r="AW226" i="2"/>
  <c r="AW234" i="2"/>
  <c r="AW14" i="2"/>
  <c r="AW38" i="2"/>
  <c r="AW62" i="2"/>
  <c r="AW78" i="2"/>
  <c r="AW110" i="2"/>
  <c r="AW150" i="2"/>
  <c r="AW206" i="2"/>
  <c r="AW11" i="2"/>
  <c r="AW19" i="2"/>
  <c r="AW27" i="2"/>
  <c r="AW35" i="2"/>
  <c r="AW43" i="2"/>
  <c r="AW51" i="2"/>
  <c r="AW59" i="2"/>
  <c r="AW67" i="2"/>
  <c r="AW75" i="2"/>
  <c r="AW83" i="2"/>
  <c r="AW91" i="2"/>
  <c r="AW99" i="2"/>
  <c r="AW107" i="2"/>
  <c r="AW115" i="2"/>
  <c r="AW123" i="2"/>
  <c r="AW131" i="2"/>
  <c r="AW139" i="2"/>
  <c r="AW147" i="2"/>
  <c r="AW155" i="2"/>
  <c r="AW163" i="2"/>
  <c r="AW171" i="2"/>
  <c r="AW179" i="2"/>
  <c r="AW187" i="2"/>
  <c r="AW195" i="2"/>
  <c r="AW203" i="2"/>
  <c r="AW211" i="2"/>
  <c r="AW219" i="2"/>
  <c r="AW227" i="2"/>
  <c r="AW235" i="2"/>
  <c r="AW22" i="2"/>
  <c r="AW70" i="2"/>
  <c r="AW102" i="2"/>
  <c r="AW126" i="2"/>
  <c r="AW158" i="2"/>
  <c r="AW198" i="2"/>
  <c r="AW222" i="2"/>
  <c r="AW12" i="2"/>
  <c r="AW20" i="2"/>
  <c r="AW28" i="2"/>
  <c r="AW36" i="2"/>
  <c r="AW44" i="2"/>
  <c r="AW52" i="2"/>
  <c r="AW60" i="2"/>
  <c r="AW68" i="2"/>
  <c r="AW76" i="2"/>
  <c r="AW84" i="2"/>
  <c r="AW92" i="2"/>
  <c r="AW100" i="2"/>
  <c r="AW108" i="2"/>
  <c r="AW116" i="2"/>
  <c r="AW124" i="2"/>
  <c r="AW132" i="2"/>
  <c r="AW140" i="2"/>
  <c r="AW148" i="2"/>
  <c r="AW156" i="2"/>
  <c r="AW164" i="2"/>
  <c r="AW172" i="2"/>
  <c r="AW180" i="2"/>
  <c r="AW188" i="2"/>
  <c r="AW196" i="2"/>
  <c r="AW204" i="2"/>
  <c r="AW212" i="2"/>
  <c r="AW220" i="2"/>
  <c r="AW228" i="2"/>
  <c r="AW236" i="2"/>
  <c r="AW13" i="2"/>
  <c r="AW21" i="2"/>
  <c r="AW29" i="2"/>
  <c r="AW37" i="2"/>
  <c r="AW45" i="2"/>
  <c r="AW53" i="2"/>
  <c r="AW61" i="2"/>
  <c r="AW69" i="2"/>
  <c r="AW77" i="2"/>
  <c r="AW85" i="2"/>
  <c r="AW93" i="2"/>
  <c r="AW101" i="2"/>
  <c r="AW109" i="2"/>
  <c r="AW117" i="2"/>
  <c r="AW125" i="2"/>
  <c r="AW133" i="2"/>
  <c r="AW141" i="2"/>
  <c r="AW149" i="2"/>
  <c r="AW157" i="2"/>
  <c r="AW165" i="2"/>
  <c r="AW173" i="2"/>
  <c r="AW181" i="2"/>
  <c r="AW189" i="2"/>
  <c r="AW197" i="2"/>
  <c r="AW205" i="2"/>
  <c r="AW213" i="2"/>
  <c r="AW221" i="2"/>
  <c r="AW229" i="2"/>
  <c r="AW237" i="2"/>
  <c r="AW30" i="2"/>
  <c r="AW118" i="2"/>
  <c r="AW190" i="2"/>
  <c r="AW15" i="2"/>
  <c r="AW23" i="2"/>
  <c r="AW31" i="2"/>
  <c r="AW39" i="2"/>
  <c r="AW47" i="2"/>
  <c r="AW55" i="2"/>
  <c r="AW63" i="2"/>
  <c r="AW71" i="2"/>
  <c r="AW79" i="2"/>
  <c r="AW87" i="2"/>
  <c r="AW95" i="2"/>
  <c r="AW103" i="2"/>
  <c r="AW111" i="2"/>
  <c r="AW119" i="2"/>
  <c r="AW127" i="2"/>
  <c r="AW135" i="2"/>
  <c r="AW143" i="2"/>
  <c r="AW151" i="2"/>
  <c r="AW159" i="2"/>
  <c r="AW167" i="2"/>
  <c r="AW175" i="2"/>
  <c r="AW183" i="2"/>
  <c r="AW191" i="2"/>
  <c r="AW199" i="2"/>
  <c r="AW207" i="2"/>
  <c r="AW215" i="2"/>
  <c r="AW223" i="2"/>
  <c r="AW231" i="2"/>
  <c r="AW239" i="2"/>
  <c r="AW54" i="2"/>
  <c r="AW94" i="2"/>
  <c r="AW142" i="2"/>
  <c r="AW166" i="2"/>
  <c r="AW214" i="2"/>
  <c r="BN7" i="2"/>
  <c r="P1187" i="10"/>
  <c r="P1326" i="10"/>
  <c r="P929" i="10"/>
  <c r="P1332" i="10"/>
  <c r="P1670" i="10"/>
  <c r="P1235" i="10"/>
  <c r="O680" i="10"/>
  <c r="O909" i="10"/>
  <c r="P651" i="10"/>
  <c r="P591" i="10"/>
  <c r="P1698" i="10"/>
  <c r="O1262" i="10"/>
  <c r="O768" i="10"/>
  <c r="P699" i="10"/>
  <c r="O1171" i="10"/>
  <c r="P1164" i="10"/>
  <c r="P677" i="10"/>
  <c r="P641" i="10"/>
  <c r="P1636" i="10"/>
  <c r="P734" i="10"/>
  <c r="P719" i="10"/>
  <c r="P1639" i="10"/>
  <c r="P937" i="10"/>
  <c r="P814" i="10"/>
  <c r="P752" i="10"/>
  <c r="P605" i="10"/>
  <c r="P1738" i="10"/>
  <c r="P1318" i="10"/>
  <c r="P1238" i="10"/>
  <c r="P776" i="10"/>
  <c r="P735" i="10"/>
  <c r="O715" i="10"/>
  <c r="P618" i="10"/>
  <c r="P1700" i="10"/>
  <c r="P1638" i="10"/>
  <c r="O1211" i="10"/>
  <c r="O941" i="10"/>
  <c r="P770" i="10"/>
  <c r="P670" i="10"/>
  <c r="O643" i="10"/>
  <c r="P624" i="10"/>
  <c r="P1818" i="10"/>
  <c r="P1316" i="10"/>
  <c r="O693" i="10"/>
  <c r="P1565" i="10"/>
  <c r="O1223" i="10"/>
  <c r="P1099" i="10"/>
  <c r="O1061" i="10"/>
  <c r="P1038" i="10"/>
  <c r="O889" i="10"/>
  <c r="O983" i="10"/>
  <c r="P983" i="10"/>
  <c r="O1405" i="10"/>
  <c r="P1405" i="10"/>
  <c r="O894" i="10"/>
  <c r="P894" i="10"/>
  <c r="O1485" i="10"/>
  <c r="P1485" i="10"/>
  <c r="O987" i="10"/>
  <c r="P987" i="10"/>
  <c r="O583" i="10"/>
  <c r="P583" i="10"/>
  <c r="O1381" i="10"/>
  <c r="P1381" i="10"/>
  <c r="P1702" i="10"/>
  <c r="P1685" i="10"/>
  <c r="P1461" i="10"/>
  <c r="P1395" i="10"/>
  <c r="P1357" i="10"/>
  <c r="P1176" i="10"/>
  <c r="P990" i="10"/>
  <c r="O893" i="10"/>
  <c r="O832" i="10"/>
  <c r="P721" i="10"/>
  <c r="O713" i="10"/>
  <c r="P1734" i="10"/>
  <c r="P1701" i="10"/>
  <c r="O1139" i="10"/>
  <c r="O1113" i="10"/>
  <c r="P959" i="10"/>
  <c r="O892" i="10"/>
  <c r="O844" i="10"/>
  <c r="P826" i="10"/>
  <c r="P808" i="10"/>
  <c r="P802" i="10"/>
  <c r="P790" i="10"/>
  <c r="O784" i="10"/>
  <c r="P778" i="10"/>
  <c r="P611" i="10"/>
  <c r="P1379" i="10"/>
  <c r="P1336" i="10"/>
  <c r="O1119" i="10"/>
  <c r="P1006" i="10"/>
  <c r="O964" i="10"/>
  <c r="P908" i="10"/>
  <c r="P874" i="10"/>
  <c r="O869" i="10"/>
  <c r="P731" i="10"/>
  <c r="P676" i="10"/>
  <c r="P667" i="10"/>
  <c r="O655" i="10"/>
  <c r="P640" i="10"/>
  <c r="P634" i="10"/>
  <c r="P587" i="10"/>
  <c r="P1756" i="10"/>
  <c r="P1732" i="10"/>
  <c r="P1682" i="10"/>
  <c r="P1573" i="10"/>
  <c r="P1435" i="10"/>
  <c r="P1312" i="10"/>
  <c r="O1298" i="10"/>
  <c r="O1270" i="10"/>
  <c r="O1143" i="10"/>
  <c r="P1124" i="10"/>
  <c r="P976" i="10"/>
  <c r="O969" i="10"/>
  <c r="O938" i="10"/>
  <c r="O900" i="10"/>
  <c r="O723" i="10"/>
  <c r="O709" i="10"/>
  <c r="O675" i="10"/>
  <c r="O659" i="10"/>
  <c r="O615" i="10"/>
  <c r="P1717" i="10"/>
  <c r="P1686" i="10"/>
  <c r="P1637" i="10"/>
  <c r="P1509" i="10"/>
  <c r="P1445" i="10"/>
  <c r="P1429" i="10"/>
  <c r="P1257" i="10"/>
  <c r="O1177" i="10"/>
  <c r="O1161" i="10"/>
  <c r="P1148" i="10"/>
  <c r="P943" i="10"/>
  <c r="O746" i="10"/>
  <c r="O729" i="10"/>
  <c r="P692" i="10"/>
  <c r="O665" i="10"/>
  <c r="P642" i="10"/>
  <c r="P2096" i="10"/>
  <c r="O2096" i="10"/>
  <c r="P2068" i="10"/>
  <c r="O2068" i="10"/>
  <c r="P2032" i="10"/>
  <c r="O2032" i="10"/>
  <c r="P1996" i="10"/>
  <c r="O1996" i="10"/>
  <c r="P1968" i="10"/>
  <c r="O1968" i="10"/>
  <c r="P1920" i="10"/>
  <c r="O1920" i="10"/>
  <c r="P1908" i="10"/>
  <c r="O1908" i="10"/>
  <c r="P1888" i="10"/>
  <c r="O1888" i="10"/>
  <c r="P1876" i="10"/>
  <c r="O1876" i="10"/>
  <c r="O1811" i="10"/>
  <c r="P1811" i="10"/>
  <c r="O1803" i="10"/>
  <c r="P1803" i="10"/>
  <c r="P2088" i="10"/>
  <c r="O2088" i="10"/>
  <c r="P2060" i="10"/>
  <c r="O2060" i="10"/>
  <c r="P2016" i="10"/>
  <c r="O2016" i="10"/>
  <c r="P1988" i="10"/>
  <c r="O1988" i="10"/>
  <c r="P1952" i="10"/>
  <c r="O1952" i="10"/>
  <c r="O1795" i="10"/>
  <c r="P1795" i="10"/>
  <c r="P2087" i="10"/>
  <c r="O2087" i="10"/>
  <c r="P2080" i="10"/>
  <c r="O2080" i="10"/>
  <c r="P2044" i="10"/>
  <c r="O2044" i="10"/>
  <c r="O1913" i="10"/>
  <c r="P1913" i="10"/>
  <c r="P1900" i="10"/>
  <c r="O1900" i="10"/>
  <c r="O1881" i="10"/>
  <c r="P1881" i="10"/>
  <c r="O1867" i="10"/>
  <c r="P1867" i="10"/>
  <c r="O1787" i="10"/>
  <c r="P1787" i="10"/>
  <c r="P2008" i="10"/>
  <c r="O2008" i="10"/>
  <c r="P1972" i="10"/>
  <c r="O1972" i="10"/>
  <c r="O1925" i="10"/>
  <c r="P1925" i="10"/>
  <c r="O1905" i="10"/>
  <c r="P1905" i="10"/>
  <c r="O1893" i="10"/>
  <c r="P1893" i="10"/>
  <c r="O1873" i="10"/>
  <c r="P1873" i="10"/>
  <c r="O1859" i="10"/>
  <c r="P1859" i="10"/>
  <c r="O1851" i="10"/>
  <c r="P1851" i="10"/>
  <c r="O1779" i="10"/>
  <c r="P1779" i="10"/>
  <c r="P2064" i="10"/>
  <c r="O2064" i="10"/>
  <c r="P2036" i="10"/>
  <c r="O2036" i="10"/>
  <c r="P2028" i="10"/>
  <c r="O2028" i="10"/>
  <c r="P2000" i="10"/>
  <c r="O2000" i="10"/>
  <c r="P1964" i="10"/>
  <c r="O1964" i="10"/>
  <c r="P1924" i="10"/>
  <c r="O1924" i="10"/>
  <c r="P1904" i="10"/>
  <c r="O1904" i="10"/>
  <c r="P1892" i="10"/>
  <c r="O1892" i="10"/>
  <c r="P1872" i="10"/>
  <c r="O1872" i="10"/>
  <c r="O1843" i="10"/>
  <c r="P1843" i="10"/>
  <c r="O1835" i="10"/>
  <c r="P1835" i="10"/>
  <c r="O1771" i="10"/>
  <c r="P1771" i="10"/>
  <c r="P2056" i="10"/>
  <c r="O2056" i="10"/>
  <c r="P2020" i="10"/>
  <c r="O2020" i="10"/>
  <c r="P1984" i="10"/>
  <c r="O1984" i="10"/>
  <c r="P1956" i="10"/>
  <c r="O1956" i="10"/>
  <c r="O1827" i="10"/>
  <c r="P1827" i="10"/>
  <c r="P2095" i="10"/>
  <c r="O2095" i="10"/>
  <c r="P2076" i="10"/>
  <c r="O2076" i="10"/>
  <c r="P2048" i="10"/>
  <c r="O2048" i="10"/>
  <c r="P1916" i="10"/>
  <c r="O1916" i="10"/>
  <c r="O1897" i="10"/>
  <c r="P1897" i="10"/>
  <c r="P1884" i="10"/>
  <c r="O1884" i="10"/>
  <c r="O1819" i="10"/>
  <c r="P1819" i="10"/>
  <c r="P2004" i="10"/>
  <c r="O2004" i="10"/>
  <c r="P1976" i="10"/>
  <c r="O1976" i="10"/>
  <c r="O1921" i="10"/>
  <c r="P1921" i="10"/>
  <c r="O1909" i="10"/>
  <c r="P1909" i="10"/>
  <c r="O1889" i="10"/>
  <c r="P1889" i="10"/>
  <c r="O1877" i="10"/>
  <c r="P1877" i="10"/>
  <c r="O2103" i="10"/>
  <c r="O2052" i="10"/>
  <c r="O2024" i="10"/>
  <c r="O1992" i="10"/>
  <c r="O1960" i="10"/>
  <c r="P1917" i="10"/>
  <c r="P1901" i="10"/>
  <c r="P1885" i="10"/>
  <c r="P1812" i="10"/>
  <c r="P1747" i="10"/>
  <c r="P1735" i="10"/>
  <c r="O1690" i="10"/>
  <c r="P1690" i="10"/>
  <c r="P1668" i="10"/>
  <c r="O1541" i="10"/>
  <c r="P1541" i="10"/>
  <c r="O1493" i="10"/>
  <c r="P1493" i="10"/>
  <c r="O1477" i="10"/>
  <c r="P1477" i="10"/>
  <c r="O1453" i="10"/>
  <c r="P1453" i="10"/>
  <c r="O1419" i="10"/>
  <c r="P1419" i="10"/>
  <c r="O1383" i="10"/>
  <c r="P1383" i="10"/>
  <c r="O1365" i="10"/>
  <c r="P1365" i="10"/>
  <c r="O1216" i="10"/>
  <c r="P1216" i="10"/>
  <c r="O1192" i="10"/>
  <c r="P1192" i="10"/>
  <c r="O1186" i="10"/>
  <c r="P1186" i="10"/>
  <c r="O1157" i="10"/>
  <c r="P1157" i="10"/>
  <c r="O1125" i="10"/>
  <c r="P1125" i="10"/>
  <c r="P1065" i="10"/>
  <c r="O1065" i="10"/>
  <c r="P1051" i="10"/>
  <c r="O1051" i="10"/>
  <c r="O1013" i="10"/>
  <c r="P995" i="10"/>
  <c r="P989" i="10"/>
  <c r="O989" i="10"/>
  <c r="O846" i="10"/>
  <c r="P846" i="10"/>
  <c r="O1642" i="10"/>
  <c r="P1642" i="10"/>
  <c r="P1191" i="10"/>
  <c r="O1191" i="10"/>
  <c r="P1167" i="10"/>
  <c r="O1167" i="10"/>
  <c r="P1137" i="10"/>
  <c r="O1137" i="10"/>
  <c r="P979" i="10"/>
  <c r="O979" i="10"/>
  <c r="O953" i="10"/>
  <c r="P953" i="10"/>
  <c r="P922" i="10"/>
  <c r="O922" i="10"/>
  <c r="P888" i="10"/>
  <c r="O888" i="10"/>
  <c r="P1802" i="10"/>
  <c r="P1788" i="10"/>
  <c r="P1730" i="10"/>
  <c r="O1718" i="10"/>
  <c r="P1718" i="10"/>
  <c r="O1684" i="10"/>
  <c r="P1684" i="10"/>
  <c r="P1653" i="10"/>
  <c r="O1469" i="10"/>
  <c r="P1469" i="10"/>
  <c r="O1328" i="10"/>
  <c r="P1328" i="10"/>
  <c r="O1210" i="10"/>
  <c r="P1210" i="10"/>
  <c r="O1102" i="10"/>
  <c r="P1102" i="10"/>
  <c r="P1079" i="10"/>
  <c r="O1079" i="10"/>
  <c r="P1049" i="10"/>
  <c r="O1049" i="10"/>
  <c r="P1005" i="10"/>
  <c r="O1005" i="10"/>
  <c r="O978" i="10"/>
  <c r="P978" i="10"/>
  <c r="P971" i="10"/>
  <c r="O971" i="10"/>
  <c r="O921" i="10"/>
  <c r="P921" i="10"/>
  <c r="P897" i="10"/>
  <c r="O897" i="10"/>
  <c r="P857" i="10"/>
  <c r="O857" i="10"/>
  <c r="P851" i="10"/>
  <c r="O851" i="10"/>
  <c r="P1764" i="10"/>
  <c r="P1755" i="10"/>
  <c r="P1722" i="10"/>
  <c r="O1706" i="10"/>
  <c r="P1706" i="10"/>
  <c r="P1687" i="10"/>
  <c r="O1671" i="10"/>
  <c r="P1671" i="10"/>
  <c r="O1666" i="10"/>
  <c r="P1666" i="10"/>
  <c r="O1411" i="10"/>
  <c r="P1411" i="10"/>
  <c r="O1373" i="10"/>
  <c r="P1373" i="10"/>
  <c r="P1282" i="10"/>
  <c r="O1282" i="10"/>
  <c r="P1227" i="10"/>
  <c r="O1227" i="10"/>
  <c r="O1189" i="10"/>
  <c r="P1189" i="10"/>
  <c r="O1136" i="10"/>
  <c r="P1136" i="10"/>
  <c r="O1130" i="10"/>
  <c r="P1130" i="10"/>
  <c r="O1123" i="10"/>
  <c r="P1123" i="10"/>
  <c r="O1011" i="10"/>
  <c r="P1011" i="10"/>
  <c r="O999" i="10"/>
  <c r="P999" i="10"/>
  <c r="O896" i="10"/>
  <c r="P896" i="10"/>
  <c r="O850" i="10"/>
  <c r="P850" i="10"/>
  <c r="P1796" i="10"/>
  <c r="O1658" i="10"/>
  <c r="P1658" i="10"/>
  <c r="O1652" i="10"/>
  <c r="P1652" i="10"/>
  <c r="P1558" i="10"/>
  <c r="O1558" i="10"/>
  <c r="O1367" i="10"/>
  <c r="P1367" i="10"/>
  <c r="O1310" i="10"/>
  <c r="P1310" i="10"/>
  <c r="O1226" i="10"/>
  <c r="P1226" i="10"/>
  <c r="O1213" i="10"/>
  <c r="P1213" i="10"/>
  <c r="O1209" i="10"/>
  <c r="P1209" i="10"/>
  <c r="P1147" i="10"/>
  <c r="O1147" i="10"/>
  <c r="O1062" i="10"/>
  <c r="P1062" i="10"/>
  <c r="P1055" i="10"/>
  <c r="O1055" i="10"/>
  <c r="P919" i="10"/>
  <c r="O919" i="10"/>
  <c r="O1397" i="10"/>
  <c r="P1397" i="10"/>
  <c r="O2104" i="10"/>
  <c r="O2072" i="10"/>
  <c r="O2040" i="10"/>
  <c r="O2012" i="10"/>
  <c r="O1980" i="10"/>
  <c r="O1948" i="10"/>
  <c r="O1944" i="10"/>
  <c r="O1940" i="10"/>
  <c r="O1936" i="10"/>
  <c r="O1932" i="10"/>
  <c r="O1928" i="10"/>
  <c r="O1912" i="10"/>
  <c r="O1896" i="10"/>
  <c r="O1880" i="10"/>
  <c r="P1772" i="10"/>
  <c r="P1763" i="10"/>
  <c r="P1716" i="10"/>
  <c r="O1525" i="10"/>
  <c r="P1525" i="10"/>
  <c r="O1479" i="10"/>
  <c r="P1479" i="10"/>
  <c r="O1415" i="10"/>
  <c r="P1415" i="10"/>
  <c r="O1399" i="10"/>
  <c r="P1399" i="10"/>
  <c r="O1344" i="10"/>
  <c r="P1344" i="10"/>
  <c r="P1302" i="10"/>
  <c r="O1302" i="10"/>
  <c r="O1237" i="10"/>
  <c r="P1237" i="10"/>
  <c r="O1195" i="10"/>
  <c r="P1195" i="10"/>
  <c r="O1170" i="10"/>
  <c r="P1170" i="10"/>
  <c r="O1146" i="10"/>
  <c r="P1146" i="10"/>
  <c r="O1003" i="10"/>
  <c r="P1003" i="10"/>
  <c r="O998" i="10"/>
  <c r="P998" i="10"/>
  <c r="O991" i="10"/>
  <c r="P991" i="10"/>
  <c r="P925" i="10"/>
  <c r="O925" i="10"/>
  <c r="O1703" i="10"/>
  <c r="P1703" i="10"/>
  <c r="P1550" i="10"/>
  <c r="O1550" i="10"/>
  <c r="O1437" i="10"/>
  <c r="P1437" i="10"/>
  <c r="O1421" i="10"/>
  <c r="P1421" i="10"/>
  <c r="O1308" i="10"/>
  <c r="P1308" i="10"/>
  <c r="P1254" i="10"/>
  <c r="O1254" i="10"/>
  <c r="O1218" i="10"/>
  <c r="P1218" i="10"/>
  <c r="O1194" i="10"/>
  <c r="P1194" i="10"/>
  <c r="O1145" i="10"/>
  <c r="P1145" i="10"/>
  <c r="P1045" i="10"/>
  <c r="O1045" i="10"/>
  <c r="O1030" i="10"/>
  <c r="P1030" i="10"/>
  <c r="P997" i="10"/>
  <c r="O997" i="10"/>
  <c r="O981" i="10"/>
  <c r="P968" i="10"/>
  <c r="O968" i="10"/>
  <c r="O1714" i="10"/>
  <c r="P1714" i="10"/>
  <c r="O1463" i="10"/>
  <c r="P1463" i="10"/>
  <c r="O1348" i="10"/>
  <c r="P1348" i="10"/>
  <c r="O1185" i="10"/>
  <c r="P1185" i="10"/>
  <c r="P1719" i="10"/>
  <c r="P1655" i="10"/>
  <c r="O1427" i="10"/>
  <c r="P1427" i="10"/>
  <c r="O1413" i="10"/>
  <c r="P1413" i="10"/>
  <c r="O1403" i="10"/>
  <c r="P1403" i="10"/>
  <c r="O1389" i="10"/>
  <c r="P1389" i="10"/>
  <c r="O1236" i="10"/>
  <c r="P1236" i="10"/>
  <c r="P1217" i="10"/>
  <c r="O1217" i="10"/>
  <c r="O1201" i="10"/>
  <c r="P1201" i="10"/>
  <c r="O1007" i="10"/>
  <c r="P1007" i="10"/>
  <c r="O974" i="10"/>
  <c r="P974" i="10"/>
  <c r="P954" i="10"/>
  <c r="O954" i="10"/>
  <c r="P930" i="10"/>
  <c r="O930" i="10"/>
  <c r="O910" i="10"/>
  <c r="O878" i="10"/>
  <c r="P878" i="10"/>
  <c r="O866" i="10"/>
  <c r="P866" i="10"/>
  <c r="O1286" i="10"/>
  <c r="O1203" i="10"/>
  <c r="P1188" i="10"/>
  <c r="P1172" i="10"/>
  <c r="P1140" i="10"/>
  <c r="O1095" i="10"/>
  <c r="P1083" i="10"/>
  <c r="P1078" i="10"/>
  <c r="O933" i="10"/>
  <c r="O885" i="10"/>
  <c r="P1641" i="10"/>
  <c r="P1563" i="10"/>
  <c r="P1447" i="10"/>
  <c r="P1431" i="10"/>
  <c r="P1273" i="10"/>
  <c r="P1086" i="10"/>
  <c r="P1059" i="10"/>
  <c r="P1022" i="10"/>
  <c r="P994" i="10"/>
  <c r="P927" i="10"/>
  <c r="P890" i="10"/>
  <c r="O860" i="10"/>
  <c r="P1334" i="10"/>
  <c r="P1320" i="10"/>
  <c r="P1289" i="10"/>
  <c r="O1278" i="10"/>
  <c r="O1250" i="10"/>
  <c r="P1212" i="10"/>
  <c r="P1196" i="10"/>
  <c r="O1115" i="10"/>
  <c r="O1109" i="10"/>
  <c r="O1103" i="10"/>
  <c r="P1075" i="10"/>
  <c r="O1069" i="10"/>
  <c r="P961" i="10"/>
  <c r="P945" i="10"/>
  <c r="O868" i="10"/>
  <c r="O864" i="10"/>
  <c r="P1674" i="10"/>
  <c r="P1654" i="10"/>
  <c r="P1650" i="10"/>
  <c r="P1581" i="10"/>
  <c r="P1571" i="10"/>
  <c r="P1324" i="10"/>
  <c r="O1294" i="10"/>
  <c r="O1266" i="10"/>
  <c r="P1232" i="10"/>
  <c r="O1163" i="10"/>
  <c r="O1091" i="10"/>
  <c r="O1085" i="10"/>
  <c r="P1014" i="10"/>
  <c r="P986" i="10"/>
  <c r="P982" i="10"/>
  <c r="P935" i="10"/>
  <c r="O912" i="10"/>
  <c r="P738" i="10"/>
  <c r="O738" i="10"/>
  <c r="P684" i="10"/>
  <c r="O684" i="10"/>
  <c r="P759" i="10"/>
  <c r="O759" i="10"/>
  <c r="P751" i="10"/>
  <c r="O751" i="10"/>
  <c r="P706" i="10"/>
  <c r="O706" i="10"/>
  <c r="O612" i="10"/>
  <c r="P612" i="10"/>
  <c r="P757" i="10"/>
  <c r="O757" i="10"/>
  <c r="P732" i="10"/>
  <c r="O732" i="10"/>
  <c r="O682" i="10"/>
  <c r="P682" i="10"/>
  <c r="P668" i="10"/>
  <c r="O668" i="10"/>
  <c r="O599" i="10"/>
  <c r="P599" i="10"/>
  <c r="P765" i="10"/>
  <c r="O765" i="10"/>
  <c r="P749" i="10"/>
  <c r="O749" i="10"/>
  <c r="P773" i="10"/>
  <c r="O773" i="10"/>
  <c r="O616" i="10"/>
  <c r="P616" i="10"/>
  <c r="P842" i="10"/>
  <c r="O842" i="10"/>
  <c r="P741" i="10"/>
  <c r="O741" i="10"/>
  <c r="P639" i="10"/>
  <c r="O639" i="10"/>
  <c r="O638" i="10"/>
  <c r="P638" i="10"/>
  <c r="P781" i="10"/>
  <c r="O781" i="10"/>
  <c r="P722" i="10"/>
  <c r="O722" i="10"/>
  <c r="O841" i="10"/>
  <c r="P806" i="10"/>
  <c r="O760" i="10"/>
  <c r="P750" i="10"/>
  <c r="O743" i="10"/>
  <c r="P724" i="10"/>
  <c r="O716" i="10"/>
  <c r="P702" i="10"/>
  <c r="O690" i="10"/>
  <c r="O687" i="10"/>
  <c r="O683" i="10"/>
  <c r="O637" i="10"/>
  <c r="P630" i="10"/>
  <c r="P834" i="10"/>
  <c r="O821" i="10"/>
  <c r="O813" i="10"/>
  <c r="O800" i="10"/>
  <c r="P786" i="10"/>
  <c r="P766" i="10"/>
  <c r="P762" i="10"/>
  <c r="P742" i="10"/>
  <c r="O712" i="10"/>
  <c r="P708" i="10"/>
  <c r="O700" i="10"/>
  <c r="O697" i="10"/>
  <c r="P689" i="10"/>
  <c r="O674" i="10"/>
  <c r="O658" i="10"/>
  <c r="O645" i="10"/>
  <c r="O629" i="10"/>
  <c r="P482" i="10"/>
  <c r="P838" i="10"/>
  <c r="P824" i="10"/>
  <c r="P816" i="10"/>
  <c r="P794" i="10"/>
  <c r="P758" i="10"/>
  <c r="P754" i="10"/>
  <c r="P744" i="10"/>
  <c r="P737" i="10"/>
  <c r="P725" i="10"/>
  <c r="O707" i="10"/>
  <c r="P703" i="10"/>
  <c r="O681" i="10"/>
  <c r="P661" i="10"/>
  <c r="P631" i="10"/>
  <c r="O845" i="10"/>
  <c r="P820" i="10"/>
  <c r="P812" i="10"/>
  <c r="P714" i="10"/>
  <c r="O691" i="10"/>
  <c r="P657" i="10"/>
  <c r="O652" i="10"/>
  <c r="O649" i="10"/>
  <c r="P593" i="10"/>
  <c r="O2128" i="10"/>
  <c r="P2128" i="10"/>
  <c r="O2077" i="10"/>
  <c r="P2077" i="10"/>
  <c r="O2045" i="10"/>
  <c r="P2045" i="10"/>
  <c r="O1953" i="10"/>
  <c r="P1953" i="10"/>
  <c r="P2130" i="10"/>
  <c r="O2130" i="10"/>
  <c r="P2122" i="10"/>
  <c r="O2122" i="10"/>
  <c r="P2114" i="10"/>
  <c r="O2114" i="10"/>
  <c r="P2106" i="10"/>
  <c r="O2106" i="10"/>
  <c r="P2084" i="10"/>
  <c r="O2084" i="10"/>
  <c r="P2074" i="10"/>
  <c r="O2074" i="10"/>
  <c r="O2069" i="10"/>
  <c r="P2069" i="10"/>
  <c r="P2042" i="10"/>
  <c r="O2042" i="10"/>
  <c r="O2037" i="10"/>
  <c r="P2037" i="10"/>
  <c r="P2014" i="10"/>
  <c r="O2014" i="10"/>
  <c r="O2009" i="10"/>
  <c r="P2009" i="10"/>
  <c r="P1982" i="10"/>
  <c r="O1982" i="10"/>
  <c r="O1977" i="10"/>
  <c r="P1977" i="10"/>
  <c r="P1950" i="10"/>
  <c r="O1950" i="10"/>
  <c r="O2137" i="10"/>
  <c r="P2137" i="10"/>
  <c r="P2129" i="10"/>
  <c r="O2129" i="10"/>
  <c r="P2121" i="10"/>
  <c r="O2121" i="10"/>
  <c r="P2113" i="10"/>
  <c r="O2113" i="10"/>
  <c r="P2105" i="10"/>
  <c r="O2105" i="10"/>
  <c r="O2083" i="10"/>
  <c r="P2083" i="10"/>
  <c r="P2078" i="10"/>
  <c r="O2078" i="10"/>
  <c r="O2073" i="10"/>
  <c r="P2073" i="10"/>
  <c r="P2046" i="10"/>
  <c r="O2046" i="10"/>
  <c r="O2041" i="10"/>
  <c r="P2041" i="10"/>
  <c r="P2018" i="10"/>
  <c r="O2018" i="10"/>
  <c r="O2013" i="10"/>
  <c r="P2013" i="10"/>
  <c r="P1986" i="10"/>
  <c r="O1986" i="10"/>
  <c r="O1981" i="10"/>
  <c r="P1981" i="10"/>
  <c r="P1954" i="10"/>
  <c r="O1954" i="10"/>
  <c r="O1949" i="10"/>
  <c r="P1949" i="10"/>
  <c r="O1945" i="10"/>
  <c r="P1945" i="10"/>
  <c r="O1941" i="10"/>
  <c r="P1941" i="10"/>
  <c r="O1937" i="10"/>
  <c r="P1937" i="10"/>
  <c r="O1933" i="10"/>
  <c r="P1933" i="10"/>
  <c r="O1929" i="10"/>
  <c r="P1929" i="10"/>
  <c r="O2112" i="10"/>
  <c r="P2112" i="10"/>
  <c r="P2082" i="10"/>
  <c r="O2082" i="10"/>
  <c r="P2022" i="10"/>
  <c r="O2022" i="10"/>
  <c r="P1958" i="10"/>
  <c r="O1958" i="10"/>
  <c r="P2135" i="10"/>
  <c r="O2135" i="10"/>
  <c r="O2127" i="10"/>
  <c r="P2127" i="10"/>
  <c r="P2119" i="10"/>
  <c r="O2119" i="10"/>
  <c r="P2111" i="10"/>
  <c r="O2111" i="10"/>
  <c r="O2091" i="10"/>
  <c r="P2091" i="10"/>
  <c r="P2081" i="10"/>
  <c r="O2081" i="10"/>
  <c r="P2054" i="10"/>
  <c r="O2054" i="10"/>
  <c r="O2049" i="10"/>
  <c r="P2049" i="10"/>
  <c r="P2026" i="10"/>
  <c r="O2026" i="10"/>
  <c r="O2021" i="10"/>
  <c r="P2021" i="10"/>
  <c r="P1994" i="10"/>
  <c r="O1994" i="10"/>
  <c r="O1989" i="10"/>
  <c r="P1989" i="10"/>
  <c r="P1962" i="10"/>
  <c r="O1962" i="10"/>
  <c r="O1957" i="10"/>
  <c r="P1957" i="10"/>
  <c r="O1870" i="10"/>
  <c r="P1870" i="10"/>
  <c r="O1854" i="10"/>
  <c r="P1854" i="10"/>
  <c r="O1838" i="10"/>
  <c r="P1838" i="10"/>
  <c r="O2120" i="10"/>
  <c r="P2120" i="10"/>
  <c r="O2017" i="10"/>
  <c r="P2017" i="10"/>
  <c r="P1990" i="10"/>
  <c r="O1990" i="10"/>
  <c r="P2134" i="10"/>
  <c r="O2134" i="10"/>
  <c r="P2126" i="10"/>
  <c r="O2126" i="10"/>
  <c r="O2118" i="10"/>
  <c r="P2118" i="10"/>
  <c r="O2110" i="10"/>
  <c r="P2110" i="10"/>
  <c r="P2100" i="10"/>
  <c r="O2100" i="10"/>
  <c r="P2090" i="10"/>
  <c r="O2090" i="10"/>
  <c r="P2058" i="10"/>
  <c r="O2058" i="10"/>
  <c r="O2053" i="10"/>
  <c r="P2053" i="10"/>
  <c r="O2035" i="10"/>
  <c r="P2035" i="10"/>
  <c r="P2030" i="10"/>
  <c r="O2030" i="10"/>
  <c r="O2025" i="10"/>
  <c r="P2025" i="10"/>
  <c r="P1998" i="10"/>
  <c r="O1998" i="10"/>
  <c r="O1993" i="10"/>
  <c r="P1993" i="10"/>
  <c r="P1966" i="10"/>
  <c r="O1966" i="10"/>
  <c r="O1961" i="10"/>
  <c r="P1961" i="10"/>
  <c r="P2133" i="10"/>
  <c r="O2133" i="10"/>
  <c r="P2125" i="10"/>
  <c r="O2125" i="10"/>
  <c r="O2117" i="10"/>
  <c r="P2117" i="10"/>
  <c r="P2109" i="10"/>
  <c r="O2109" i="10"/>
  <c r="O2099" i="10"/>
  <c r="P2099" i="10"/>
  <c r="P2089" i="10"/>
  <c r="O2089" i="10"/>
  <c r="P2062" i="10"/>
  <c r="O2062" i="10"/>
  <c r="O2057" i="10"/>
  <c r="P2057" i="10"/>
  <c r="P2034" i="10"/>
  <c r="O2034" i="10"/>
  <c r="O2029" i="10"/>
  <c r="P2029" i="10"/>
  <c r="P2002" i="10"/>
  <c r="O2002" i="10"/>
  <c r="O1997" i="10"/>
  <c r="P1997" i="10"/>
  <c r="P1970" i="10"/>
  <c r="O1970" i="10"/>
  <c r="O1965" i="10"/>
  <c r="P1965" i="10"/>
  <c r="O2136" i="10"/>
  <c r="P2136" i="10"/>
  <c r="P2092" i="10"/>
  <c r="O2092" i="10"/>
  <c r="P2050" i="10"/>
  <c r="O2050" i="10"/>
  <c r="O1985" i="10"/>
  <c r="P1985" i="10"/>
  <c r="O2132" i="10"/>
  <c r="P2132" i="10"/>
  <c r="O2124" i="10"/>
  <c r="P2124" i="10"/>
  <c r="O2116" i="10"/>
  <c r="P2116" i="10"/>
  <c r="O2108" i="10"/>
  <c r="P2108" i="10"/>
  <c r="P2098" i="10"/>
  <c r="O2098" i="10"/>
  <c r="P2066" i="10"/>
  <c r="O2066" i="10"/>
  <c r="O2061" i="10"/>
  <c r="P2061" i="10"/>
  <c r="O2033" i="10"/>
  <c r="P2033" i="10"/>
  <c r="P2006" i="10"/>
  <c r="O2006" i="10"/>
  <c r="O2001" i="10"/>
  <c r="P2001" i="10"/>
  <c r="P1974" i="10"/>
  <c r="O1974" i="10"/>
  <c r="O1969" i="10"/>
  <c r="P1969" i="10"/>
  <c r="O2131" i="10"/>
  <c r="P2131" i="10"/>
  <c r="O2123" i="10"/>
  <c r="P2123" i="10"/>
  <c r="P2115" i="10"/>
  <c r="O2115" i="10"/>
  <c r="P2107" i="10"/>
  <c r="O2107" i="10"/>
  <c r="O2097" i="10"/>
  <c r="P2097" i="10"/>
  <c r="P2070" i="10"/>
  <c r="O2070" i="10"/>
  <c r="O2065" i="10"/>
  <c r="P2065" i="10"/>
  <c r="P2038" i="10"/>
  <c r="O2038" i="10"/>
  <c r="P2010" i="10"/>
  <c r="O2010" i="10"/>
  <c r="O2005" i="10"/>
  <c r="P2005" i="10"/>
  <c r="P1978" i="10"/>
  <c r="O1978" i="10"/>
  <c r="O1973" i="10"/>
  <c r="P1973" i="10"/>
  <c r="O1862" i="10"/>
  <c r="P1862" i="10"/>
  <c r="O1846" i="10"/>
  <c r="P1846" i="10"/>
  <c r="O1830" i="10"/>
  <c r="P1830" i="10"/>
  <c r="O1839" i="10"/>
  <c r="P1839" i="10"/>
  <c r="O1784" i="10"/>
  <c r="P1784" i="10"/>
  <c r="O1693" i="10"/>
  <c r="P1693" i="10"/>
  <c r="P1590" i="10"/>
  <c r="O1590" i="10"/>
  <c r="O1531" i="10"/>
  <c r="P1531" i="10"/>
  <c r="O1459" i="10"/>
  <c r="P1459" i="10"/>
  <c r="O1287" i="10"/>
  <c r="P1287" i="10"/>
  <c r="O1019" i="10"/>
  <c r="P1019" i="10"/>
  <c r="P761" i="10"/>
  <c r="O761" i="10"/>
  <c r="P2093" i="10"/>
  <c r="O1946" i="10"/>
  <c r="O1938" i="10"/>
  <c r="O1930" i="10"/>
  <c r="O1922" i="10"/>
  <c r="O1914" i="10"/>
  <c r="O1906" i="10"/>
  <c r="O1898" i="10"/>
  <c r="O1890" i="10"/>
  <c r="O1882" i="10"/>
  <c r="O1874" i="10"/>
  <c r="P1868" i="10"/>
  <c r="P1864" i="10"/>
  <c r="P1860" i="10"/>
  <c r="P1856" i="10"/>
  <c r="P1852" i="10"/>
  <c r="P1848" i="10"/>
  <c r="P1844" i="10"/>
  <c r="P1840" i="10"/>
  <c r="P1836" i="10"/>
  <c r="P1832" i="10"/>
  <c r="P1828" i="10"/>
  <c r="P1824" i="10"/>
  <c r="P1820" i="10"/>
  <c r="O1816" i="10"/>
  <c r="P1816" i="10"/>
  <c r="O1807" i="10"/>
  <c r="P1807" i="10"/>
  <c r="O1786" i="10"/>
  <c r="P1786" i="10"/>
  <c r="O1776" i="10"/>
  <c r="P1776" i="10"/>
  <c r="O1754" i="10"/>
  <c r="P1754" i="10"/>
  <c r="O1744" i="10"/>
  <c r="P1744" i="10"/>
  <c r="P1733" i="10"/>
  <c r="O1723" i="10"/>
  <c r="P1723" i="10"/>
  <c r="O1709" i="10"/>
  <c r="P1709" i="10"/>
  <c r="P1669" i="10"/>
  <c r="O1659" i="10"/>
  <c r="P1659" i="10"/>
  <c r="O1645" i="10"/>
  <c r="P1645" i="10"/>
  <c r="O1609" i="10"/>
  <c r="P1609" i="10"/>
  <c r="O1863" i="10"/>
  <c r="P1863" i="10"/>
  <c r="O1806" i="10"/>
  <c r="P1806" i="10"/>
  <c r="O1707" i="10"/>
  <c r="P1707" i="10"/>
  <c r="O1546" i="10"/>
  <c r="P1546" i="10"/>
  <c r="O1422" i="10"/>
  <c r="P1422" i="10"/>
  <c r="O985" i="10"/>
  <c r="P985" i="10"/>
  <c r="O854" i="10"/>
  <c r="P854" i="10"/>
  <c r="O2102" i="10"/>
  <c r="O2086" i="10"/>
  <c r="P2079" i="10"/>
  <c r="P2071" i="10"/>
  <c r="P2063" i="10"/>
  <c r="P2055" i="10"/>
  <c r="P2047" i="10"/>
  <c r="P2039" i="10"/>
  <c r="P2031" i="10"/>
  <c r="P2023" i="10"/>
  <c r="P2015" i="10"/>
  <c r="P2007" i="10"/>
  <c r="P1999" i="10"/>
  <c r="P1991" i="10"/>
  <c r="P1983" i="10"/>
  <c r="P1975" i="10"/>
  <c r="P1967" i="10"/>
  <c r="P1959" i="10"/>
  <c r="P1951" i="10"/>
  <c r="P1943" i="10"/>
  <c r="P1935" i="10"/>
  <c r="P1927" i="10"/>
  <c r="P1919" i="10"/>
  <c r="P1911" i="10"/>
  <c r="P1903" i="10"/>
  <c r="P1895" i="10"/>
  <c r="P1887" i="10"/>
  <c r="P1879" i="10"/>
  <c r="P1871" i="10"/>
  <c r="O1815" i="10"/>
  <c r="P1815" i="10"/>
  <c r="O1798" i="10"/>
  <c r="P1798" i="10"/>
  <c r="O1785" i="10"/>
  <c r="P1785" i="10"/>
  <c r="P1780" i="10"/>
  <c r="O1775" i="10"/>
  <c r="P1775" i="10"/>
  <c r="O1753" i="10"/>
  <c r="P1753" i="10"/>
  <c r="P1748" i="10"/>
  <c r="O1743" i="10"/>
  <c r="P1743" i="10"/>
  <c r="O1737" i="10"/>
  <c r="P1737" i="10"/>
  <c r="O1708" i="10"/>
  <c r="P1708" i="10"/>
  <c r="O1679" i="10"/>
  <c r="P1679" i="10"/>
  <c r="O1673" i="10"/>
  <c r="P1673" i="10"/>
  <c r="O1644" i="10"/>
  <c r="P1644" i="10"/>
  <c r="P1614" i="10"/>
  <c r="O1614" i="10"/>
  <c r="O1855" i="10"/>
  <c r="P1855" i="10"/>
  <c r="O1823" i="10"/>
  <c r="P1823" i="10"/>
  <c r="O1752" i="10"/>
  <c r="P1752" i="10"/>
  <c r="O1468" i="10"/>
  <c r="P1468" i="10"/>
  <c r="P1248" i="10"/>
  <c r="O1248" i="10"/>
  <c r="P903" i="10"/>
  <c r="O903" i="10"/>
  <c r="O653" i="10"/>
  <c r="P653" i="10"/>
  <c r="O1814" i="10"/>
  <c r="P1814" i="10"/>
  <c r="O1793" i="10"/>
  <c r="P1793" i="10"/>
  <c r="O1783" i="10"/>
  <c r="P1783" i="10"/>
  <c r="O1774" i="10"/>
  <c r="P1774" i="10"/>
  <c r="O1761" i="10"/>
  <c r="P1761" i="10"/>
  <c r="O1751" i="10"/>
  <c r="P1751" i="10"/>
  <c r="O1727" i="10"/>
  <c r="P1727" i="10"/>
  <c r="O1721" i="10"/>
  <c r="P1721" i="10"/>
  <c r="O1692" i="10"/>
  <c r="P1692" i="10"/>
  <c r="O1663" i="10"/>
  <c r="P1663" i="10"/>
  <c r="O1657" i="10"/>
  <c r="P1657" i="10"/>
  <c r="P1630" i="10"/>
  <c r="O1630" i="10"/>
  <c r="O1601" i="10"/>
  <c r="P1601" i="10"/>
  <c r="P1574" i="10"/>
  <c r="O1574" i="10"/>
  <c r="O1762" i="10"/>
  <c r="P1762" i="10"/>
  <c r="O1067" i="10"/>
  <c r="P1067" i="10"/>
  <c r="P934" i="10"/>
  <c r="O934" i="10"/>
  <c r="P2101" i="10"/>
  <c r="P2085" i="10"/>
  <c r="O1942" i="10"/>
  <c r="O1934" i="10"/>
  <c r="O1926" i="10"/>
  <c r="O1918" i="10"/>
  <c r="O1910" i="10"/>
  <c r="O1902" i="10"/>
  <c r="O1894" i="10"/>
  <c r="O1886" i="10"/>
  <c r="O1878" i="10"/>
  <c r="O1822" i="10"/>
  <c r="P1822" i="10"/>
  <c r="P1810" i="10"/>
  <c r="O1805" i="10"/>
  <c r="P1805" i="10"/>
  <c r="O1792" i="10"/>
  <c r="P1792" i="10"/>
  <c r="O1770" i="10"/>
  <c r="P1770" i="10"/>
  <c r="O1760" i="10"/>
  <c r="P1760" i="10"/>
  <c r="O1741" i="10"/>
  <c r="P1741" i="10"/>
  <c r="O1691" i="10"/>
  <c r="P1691" i="10"/>
  <c r="O1677" i="10"/>
  <c r="P1677" i="10"/>
  <c r="P1606" i="10"/>
  <c r="O1606" i="10"/>
  <c r="O1794" i="10"/>
  <c r="P1794" i="10"/>
  <c r="O1516" i="10"/>
  <c r="P1516" i="10"/>
  <c r="O1293" i="10"/>
  <c r="P1293" i="10"/>
  <c r="O876" i="10"/>
  <c r="P876" i="10"/>
  <c r="O2094" i="10"/>
  <c r="P2075" i="10"/>
  <c r="P2067" i="10"/>
  <c r="P2059" i="10"/>
  <c r="P2051" i="10"/>
  <c r="P2043" i="10"/>
  <c r="P2027" i="10"/>
  <c r="P2019" i="10"/>
  <c r="P2011" i="10"/>
  <c r="P2003" i="10"/>
  <c r="P1995" i="10"/>
  <c r="P1987" i="10"/>
  <c r="P1979" i="10"/>
  <c r="P1971" i="10"/>
  <c r="P1963" i="10"/>
  <c r="P1955" i="10"/>
  <c r="P1947" i="10"/>
  <c r="P1939" i="10"/>
  <c r="P1931" i="10"/>
  <c r="P1923" i="10"/>
  <c r="P1915" i="10"/>
  <c r="P1907" i="10"/>
  <c r="P1899" i="10"/>
  <c r="P1891" i="10"/>
  <c r="P1883" i="10"/>
  <c r="P1875" i="10"/>
  <c r="P1866" i="10"/>
  <c r="P1858" i="10"/>
  <c r="P1850" i="10"/>
  <c r="P1842" i="10"/>
  <c r="P1834" i="10"/>
  <c r="P1826" i="10"/>
  <c r="O1813" i="10"/>
  <c r="P1813" i="10"/>
  <c r="O1801" i="10"/>
  <c r="P1801" i="10"/>
  <c r="O1791" i="10"/>
  <c r="P1791" i="10"/>
  <c r="O1782" i="10"/>
  <c r="P1782" i="10"/>
  <c r="O1769" i="10"/>
  <c r="P1769" i="10"/>
  <c r="O1759" i="10"/>
  <c r="P1759" i="10"/>
  <c r="O1740" i="10"/>
  <c r="P1740" i="10"/>
  <c r="O1711" i="10"/>
  <c r="P1711" i="10"/>
  <c r="O1705" i="10"/>
  <c r="P1705" i="10"/>
  <c r="O1676" i="10"/>
  <c r="P1676" i="10"/>
  <c r="O1647" i="10"/>
  <c r="P1647" i="10"/>
  <c r="O1617" i="10"/>
  <c r="P1617" i="10"/>
  <c r="O1831" i="10"/>
  <c r="P1831" i="10"/>
  <c r="O1625" i="10"/>
  <c r="P1625" i="10"/>
  <c r="O1561" i="10"/>
  <c r="P1561" i="10"/>
  <c r="O1494" i="10"/>
  <c r="P1494" i="10"/>
  <c r="O1407" i="10"/>
  <c r="P1407" i="10"/>
  <c r="O1869" i="10"/>
  <c r="P1869" i="10"/>
  <c r="O1861" i="10"/>
  <c r="P1861" i="10"/>
  <c r="O1853" i="10"/>
  <c r="P1853" i="10"/>
  <c r="O1845" i="10"/>
  <c r="P1845" i="10"/>
  <c r="O1837" i="10"/>
  <c r="P1837" i="10"/>
  <c r="O1829" i="10"/>
  <c r="P1829" i="10"/>
  <c r="O1821" i="10"/>
  <c r="P1821" i="10"/>
  <c r="O1809" i="10"/>
  <c r="P1809" i="10"/>
  <c r="P1804" i="10"/>
  <c r="O1800" i="10"/>
  <c r="P1800" i="10"/>
  <c r="O1778" i="10"/>
  <c r="P1778" i="10"/>
  <c r="O1768" i="10"/>
  <c r="P1768" i="10"/>
  <c r="O1746" i="10"/>
  <c r="P1746" i="10"/>
  <c r="O1739" i="10"/>
  <c r="P1739" i="10"/>
  <c r="O1725" i="10"/>
  <c r="P1725" i="10"/>
  <c r="O1675" i="10"/>
  <c r="P1675" i="10"/>
  <c r="O1661" i="10"/>
  <c r="P1661" i="10"/>
  <c r="P1622" i="10"/>
  <c r="O1622" i="10"/>
  <c r="O1593" i="10"/>
  <c r="P1593" i="10"/>
  <c r="P1582" i="10"/>
  <c r="O1582" i="10"/>
  <c r="O1847" i="10"/>
  <c r="P1847" i="10"/>
  <c r="O1557" i="10"/>
  <c r="P1557" i="10"/>
  <c r="O1426" i="10"/>
  <c r="P1426" i="10"/>
  <c r="O1265" i="10"/>
  <c r="P1265" i="10"/>
  <c r="P911" i="10"/>
  <c r="O911" i="10"/>
  <c r="O748" i="10"/>
  <c r="P748" i="10"/>
  <c r="O1865" i="10"/>
  <c r="P1865" i="10"/>
  <c r="O1857" i="10"/>
  <c r="P1857" i="10"/>
  <c r="O1849" i="10"/>
  <c r="P1849" i="10"/>
  <c r="O1841" i="10"/>
  <c r="P1841" i="10"/>
  <c r="O1833" i="10"/>
  <c r="P1833" i="10"/>
  <c r="O1825" i="10"/>
  <c r="P1825" i="10"/>
  <c r="O1817" i="10"/>
  <c r="P1817" i="10"/>
  <c r="O1808" i="10"/>
  <c r="P1808" i="10"/>
  <c r="O1799" i="10"/>
  <c r="P1799" i="10"/>
  <c r="O1790" i="10"/>
  <c r="P1790" i="10"/>
  <c r="O1777" i="10"/>
  <c r="P1777" i="10"/>
  <c r="O1767" i="10"/>
  <c r="P1767" i="10"/>
  <c r="O1745" i="10"/>
  <c r="P1745" i="10"/>
  <c r="O1724" i="10"/>
  <c r="P1724" i="10"/>
  <c r="O1695" i="10"/>
  <c r="P1695" i="10"/>
  <c r="O1689" i="10"/>
  <c r="P1689" i="10"/>
  <c r="O1660" i="10"/>
  <c r="P1660" i="10"/>
  <c r="O1633" i="10"/>
  <c r="P1633" i="10"/>
  <c r="P1598" i="10"/>
  <c r="O1598" i="10"/>
  <c r="O1566" i="10"/>
  <c r="P1548" i="10"/>
  <c r="O1548" i="10"/>
  <c r="O1526" i="10"/>
  <c r="P1526" i="10"/>
  <c r="O1511" i="10"/>
  <c r="P1511" i="10"/>
  <c r="O1506" i="10"/>
  <c r="P1506" i="10"/>
  <c r="O1502" i="10"/>
  <c r="P1502" i="10"/>
  <c r="O1491" i="10"/>
  <c r="P1491" i="10"/>
  <c r="O1451" i="10"/>
  <c r="P1451" i="10"/>
  <c r="O1442" i="10"/>
  <c r="P1442" i="10"/>
  <c r="O1438" i="10"/>
  <c r="P1438" i="10"/>
  <c r="O1423" i="10"/>
  <c r="P1423" i="10"/>
  <c r="O1362" i="10"/>
  <c r="P1362" i="10"/>
  <c r="P1634" i="10"/>
  <c r="O1634" i="10"/>
  <c r="P1626" i="10"/>
  <c r="O1626" i="10"/>
  <c r="P1618" i="10"/>
  <c r="O1618" i="10"/>
  <c r="P1610" i="10"/>
  <c r="O1610" i="10"/>
  <c r="P1602" i="10"/>
  <c r="O1602" i="10"/>
  <c r="P1594" i="10"/>
  <c r="O1594" i="10"/>
  <c r="P1586" i="10"/>
  <c r="O1586" i="10"/>
  <c r="P1578" i="10"/>
  <c r="O1578" i="10"/>
  <c r="O1547" i="10"/>
  <c r="P1547" i="10"/>
  <c r="O1532" i="10"/>
  <c r="P1532" i="10"/>
  <c r="O1510" i="10"/>
  <c r="P1510" i="10"/>
  <c r="O1495" i="10"/>
  <c r="P1495" i="10"/>
  <c r="O1490" i="10"/>
  <c r="P1490" i="10"/>
  <c r="O1486" i="10"/>
  <c r="P1486" i="10"/>
  <c r="O1481" i="10"/>
  <c r="P1481" i="10"/>
  <c r="O1455" i="10"/>
  <c r="P1455" i="10"/>
  <c r="O1446" i="10"/>
  <c r="P1446" i="10"/>
  <c r="O1430" i="10"/>
  <c r="P1430" i="10"/>
  <c r="O1394" i="10"/>
  <c r="P1394" i="10"/>
  <c r="P1736" i="10"/>
  <c r="P1720" i="10"/>
  <c r="P1704" i="10"/>
  <c r="P1688" i="10"/>
  <c r="P1672" i="10"/>
  <c r="P1656" i="10"/>
  <c r="P1643" i="10"/>
  <c r="P1640" i="10"/>
  <c r="O1585" i="10"/>
  <c r="P1585" i="10"/>
  <c r="O1577" i="10"/>
  <c r="P1577" i="10"/>
  <c r="O1569" i="10"/>
  <c r="P1569" i="10"/>
  <c r="P1556" i="10"/>
  <c r="O1556" i="10"/>
  <c r="O1551" i="10"/>
  <c r="P1551" i="10"/>
  <c r="O1545" i="10"/>
  <c r="P1545" i="10"/>
  <c r="O1530" i="10"/>
  <c r="P1530" i="10"/>
  <c r="O1515" i="10"/>
  <c r="P1515" i="10"/>
  <c r="O1500" i="10"/>
  <c r="P1500" i="10"/>
  <c r="O1467" i="10"/>
  <c r="P1467" i="10"/>
  <c r="O1458" i="10"/>
  <c r="P1458" i="10"/>
  <c r="O1454" i="10"/>
  <c r="P1454" i="10"/>
  <c r="O1449" i="10"/>
  <c r="P1449" i="10"/>
  <c r="O1414" i="10"/>
  <c r="P1414" i="10"/>
  <c r="O1375" i="10"/>
  <c r="P1375" i="10"/>
  <c r="O1327" i="10"/>
  <c r="P1327" i="10"/>
  <c r="O1309" i="10"/>
  <c r="P1309" i="10"/>
  <c r="P1766" i="10"/>
  <c r="P1758" i="10"/>
  <c r="P1750" i="10"/>
  <c r="P1742" i="10"/>
  <c r="P1729" i="10"/>
  <c r="P1726" i="10"/>
  <c r="P1713" i="10"/>
  <c r="P1710" i="10"/>
  <c r="P1697" i="10"/>
  <c r="P1694" i="10"/>
  <c r="P1681" i="10"/>
  <c r="P1678" i="10"/>
  <c r="P1665" i="10"/>
  <c r="P1662" i="10"/>
  <c r="P1649" i="10"/>
  <c r="P1646" i="10"/>
  <c r="P1629" i="10"/>
  <c r="P1621" i="10"/>
  <c r="P1613" i="10"/>
  <c r="P1605" i="10"/>
  <c r="P1597" i="10"/>
  <c r="P1589" i="10"/>
  <c r="O1555" i="10"/>
  <c r="P1555" i="10"/>
  <c r="O1535" i="10"/>
  <c r="P1535" i="10"/>
  <c r="O1529" i="10"/>
  <c r="P1529" i="10"/>
  <c r="O1514" i="10"/>
  <c r="P1514" i="10"/>
  <c r="O1499" i="10"/>
  <c r="P1499" i="10"/>
  <c r="O1471" i="10"/>
  <c r="P1471" i="10"/>
  <c r="O1462" i="10"/>
  <c r="P1462" i="10"/>
  <c r="O1436" i="10"/>
  <c r="P1436" i="10"/>
  <c r="O1410" i="10"/>
  <c r="P1410" i="10"/>
  <c r="O1351" i="10"/>
  <c r="P1351" i="10"/>
  <c r="O1346" i="10"/>
  <c r="P1346" i="10"/>
  <c r="P1632" i="10"/>
  <c r="O1632" i="10"/>
  <c r="P1624" i="10"/>
  <c r="O1624" i="10"/>
  <c r="P1616" i="10"/>
  <c r="O1616" i="10"/>
  <c r="P1608" i="10"/>
  <c r="O1608" i="10"/>
  <c r="P1600" i="10"/>
  <c r="O1600" i="10"/>
  <c r="P1592" i="10"/>
  <c r="O1592" i="10"/>
  <c r="P1584" i="10"/>
  <c r="O1584" i="10"/>
  <c r="P1576" i="10"/>
  <c r="O1576" i="10"/>
  <c r="P1568" i="10"/>
  <c r="O1568" i="10"/>
  <c r="P1564" i="10"/>
  <c r="O1564" i="10"/>
  <c r="O1539" i="10"/>
  <c r="P1539" i="10"/>
  <c r="O1519" i="10"/>
  <c r="P1519" i="10"/>
  <c r="O1513" i="10"/>
  <c r="P1513" i="10"/>
  <c r="O1498" i="10"/>
  <c r="P1498" i="10"/>
  <c r="O1484" i="10"/>
  <c r="P1484" i="10"/>
  <c r="O1475" i="10"/>
  <c r="P1475" i="10"/>
  <c r="O1378" i="10"/>
  <c r="P1378" i="10"/>
  <c r="P1628" i="10"/>
  <c r="O1628" i="10"/>
  <c r="P1620" i="10"/>
  <c r="O1620" i="10"/>
  <c r="P1612" i="10"/>
  <c r="O1612" i="10"/>
  <c r="P1604" i="10"/>
  <c r="O1604" i="10"/>
  <c r="P1596" i="10"/>
  <c r="O1596" i="10"/>
  <c r="P1588" i="10"/>
  <c r="O1588" i="10"/>
  <c r="P1580" i="10"/>
  <c r="O1580" i="10"/>
  <c r="P1572" i="10"/>
  <c r="O1572" i="10"/>
  <c r="O1559" i="10"/>
  <c r="P1559" i="10"/>
  <c r="O1543" i="10"/>
  <c r="P1543" i="10"/>
  <c r="O1538" i="10"/>
  <c r="P1538" i="10"/>
  <c r="O1534" i="10"/>
  <c r="P1534" i="10"/>
  <c r="O1523" i="10"/>
  <c r="P1523" i="10"/>
  <c r="O1503" i="10"/>
  <c r="P1503" i="10"/>
  <c r="O1497" i="10"/>
  <c r="P1497" i="10"/>
  <c r="O1483" i="10"/>
  <c r="P1483" i="10"/>
  <c r="O1474" i="10"/>
  <c r="P1474" i="10"/>
  <c r="O1470" i="10"/>
  <c r="P1470" i="10"/>
  <c r="O1465" i="10"/>
  <c r="P1465" i="10"/>
  <c r="O1439" i="10"/>
  <c r="P1439" i="10"/>
  <c r="O1420" i="10"/>
  <c r="P1420" i="10"/>
  <c r="O1359" i="10"/>
  <c r="P1359" i="10"/>
  <c r="P1797" i="10"/>
  <c r="P1789" i="10"/>
  <c r="P1781" i="10"/>
  <c r="P1773" i="10"/>
  <c r="P1765" i="10"/>
  <c r="P1757" i="10"/>
  <c r="P1749" i="10"/>
  <c r="P1731" i="10"/>
  <c r="P1728" i="10"/>
  <c r="P1715" i="10"/>
  <c r="P1712" i="10"/>
  <c r="P1699" i="10"/>
  <c r="P1696" i="10"/>
  <c r="P1683" i="10"/>
  <c r="P1680" i="10"/>
  <c r="P1667" i="10"/>
  <c r="P1664" i="10"/>
  <c r="P1651" i="10"/>
  <c r="P1648" i="10"/>
  <c r="P1635" i="10"/>
  <c r="P1631" i="10"/>
  <c r="P1627" i="10"/>
  <c r="P1623" i="10"/>
  <c r="P1619" i="10"/>
  <c r="P1615" i="10"/>
  <c r="P1611" i="10"/>
  <c r="P1607" i="10"/>
  <c r="P1603" i="10"/>
  <c r="P1599" i="10"/>
  <c r="P1595" i="10"/>
  <c r="P1591" i="10"/>
  <c r="P1587" i="10"/>
  <c r="P1583" i="10"/>
  <c r="P1579" i="10"/>
  <c r="P1575" i="10"/>
  <c r="O1567" i="10"/>
  <c r="P1567" i="10"/>
  <c r="O1553" i="10"/>
  <c r="P1553" i="10"/>
  <c r="O1549" i="10"/>
  <c r="P1549" i="10"/>
  <c r="O1542" i="10"/>
  <c r="P1542" i="10"/>
  <c r="O1527" i="10"/>
  <c r="P1527" i="10"/>
  <c r="O1522" i="10"/>
  <c r="P1522" i="10"/>
  <c r="O1518" i="10"/>
  <c r="P1518" i="10"/>
  <c r="O1507" i="10"/>
  <c r="P1507" i="10"/>
  <c r="O1487" i="10"/>
  <c r="P1487" i="10"/>
  <c r="O1478" i="10"/>
  <c r="P1478" i="10"/>
  <c r="O1452" i="10"/>
  <c r="P1452" i="10"/>
  <c r="O1443" i="10"/>
  <c r="P1443" i="10"/>
  <c r="O1391" i="10"/>
  <c r="P1391" i="10"/>
  <c r="P1433" i="10"/>
  <c r="P1417" i="10"/>
  <c r="P1401" i="10"/>
  <c r="O1398" i="10"/>
  <c r="P1398" i="10"/>
  <c r="P1385" i="10"/>
  <c r="O1382" i="10"/>
  <c r="P1382" i="10"/>
  <c r="P1369" i="10"/>
  <c r="O1366" i="10"/>
  <c r="P1366" i="10"/>
  <c r="O1352" i="10"/>
  <c r="P1352" i="10"/>
  <c r="O1342" i="10"/>
  <c r="O1333" i="10"/>
  <c r="P1333" i="10"/>
  <c r="O1319" i="10"/>
  <c r="P1319" i="10"/>
  <c r="P1305" i="10"/>
  <c r="O1299" i="10"/>
  <c r="P1299" i="10"/>
  <c r="O1261" i="10"/>
  <c r="P1261" i="10"/>
  <c r="O1255" i="10"/>
  <c r="P1255" i="10"/>
  <c r="O1404" i="10"/>
  <c r="P1404" i="10"/>
  <c r="O1388" i="10"/>
  <c r="P1388" i="10"/>
  <c r="O1372" i="10"/>
  <c r="P1372" i="10"/>
  <c r="O1356" i="10"/>
  <c r="P1356" i="10"/>
  <c r="O1347" i="10"/>
  <c r="P1347" i="10"/>
  <c r="O1314" i="10"/>
  <c r="P1314" i="10"/>
  <c r="O1277" i="10"/>
  <c r="P1277" i="10"/>
  <c r="O1271" i="10"/>
  <c r="P1271" i="10"/>
  <c r="O1249" i="10"/>
  <c r="P1249" i="10"/>
  <c r="O1544" i="10"/>
  <c r="P1544" i="10"/>
  <c r="O1528" i="10"/>
  <c r="P1528" i="10"/>
  <c r="O1512" i="10"/>
  <c r="P1512" i="10"/>
  <c r="O1496" i="10"/>
  <c r="P1496" i="10"/>
  <c r="O1480" i="10"/>
  <c r="P1480" i="10"/>
  <c r="O1464" i="10"/>
  <c r="P1464" i="10"/>
  <c r="O1448" i="10"/>
  <c r="P1448" i="10"/>
  <c r="O1432" i="10"/>
  <c r="P1432" i="10"/>
  <c r="O1416" i="10"/>
  <c r="P1416" i="10"/>
  <c r="O1400" i="10"/>
  <c r="P1400" i="10"/>
  <c r="P1387" i="10"/>
  <c r="O1384" i="10"/>
  <c r="P1384" i="10"/>
  <c r="P1371" i="10"/>
  <c r="O1368" i="10"/>
  <c r="P1368" i="10"/>
  <c r="P1355" i="10"/>
  <c r="O1350" i="10"/>
  <c r="P1350" i="10"/>
  <c r="O1345" i="10"/>
  <c r="P1345" i="10"/>
  <c r="O1322" i="10"/>
  <c r="P1322" i="10"/>
  <c r="O1303" i="10"/>
  <c r="P1303" i="10"/>
  <c r="O1281" i="10"/>
  <c r="P1281" i="10"/>
  <c r="P1264" i="10"/>
  <c r="O1264" i="10"/>
  <c r="O1253" i="10"/>
  <c r="P1253" i="10"/>
  <c r="O1153" i="10"/>
  <c r="P1153" i="10"/>
  <c r="O1560" i="10"/>
  <c r="O1552" i="10"/>
  <c r="P1537" i="10"/>
  <c r="P1521" i="10"/>
  <c r="P1505" i="10"/>
  <c r="P1489" i="10"/>
  <c r="P1473" i="10"/>
  <c r="P1457" i="10"/>
  <c r="P1441" i="10"/>
  <c r="P1425" i="10"/>
  <c r="P1409" i="10"/>
  <c r="O1406" i="10"/>
  <c r="P1406" i="10"/>
  <c r="P1393" i="10"/>
  <c r="O1390" i="10"/>
  <c r="P1390" i="10"/>
  <c r="P1377" i="10"/>
  <c r="O1374" i="10"/>
  <c r="P1374" i="10"/>
  <c r="P1361" i="10"/>
  <c r="O1358" i="10"/>
  <c r="P1358" i="10"/>
  <c r="O1349" i="10"/>
  <c r="P1349" i="10"/>
  <c r="O1340" i="10"/>
  <c r="P1340" i="10"/>
  <c r="O1335" i="10"/>
  <c r="P1335" i="10"/>
  <c r="O1317" i="10"/>
  <c r="P1317" i="10"/>
  <c r="O1297" i="10"/>
  <c r="P1297" i="10"/>
  <c r="P1280" i="10"/>
  <c r="O1280" i="10"/>
  <c r="O1269" i="10"/>
  <c r="P1269" i="10"/>
  <c r="O1165" i="10"/>
  <c r="P1165" i="10"/>
  <c r="O1540" i="10"/>
  <c r="P1540" i="10"/>
  <c r="O1524" i="10"/>
  <c r="P1524" i="10"/>
  <c r="O1508" i="10"/>
  <c r="P1508" i="10"/>
  <c r="O1492" i="10"/>
  <c r="P1492" i="10"/>
  <c r="O1476" i="10"/>
  <c r="P1476" i="10"/>
  <c r="O1460" i="10"/>
  <c r="P1460" i="10"/>
  <c r="O1444" i="10"/>
  <c r="P1444" i="10"/>
  <c r="O1428" i="10"/>
  <c r="P1428" i="10"/>
  <c r="O1412" i="10"/>
  <c r="P1412" i="10"/>
  <c r="O1396" i="10"/>
  <c r="P1396" i="10"/>
  <c r="O1380" i="10"/>
  <c r="P1380" i="10"/>
  <c r="O1364" i="10"/>
  <c r="P1364" i="10"/>
  <c r="P1354" i="10"/>
  <c r="O1354" i="10"/>
  <c r="O1330" i="10"/>
  <c r="P1330" i="10"/>
  <c r="P1296" i="10"/>
  <c r="O1296" i="10"/>
  <c r="O1285" i="10"/>
  <c r="P1285" i="10"/>
  <c r="O1251" i="10"/>
  <c r="P1251" i="10"/>
  <c r="O1202" i="10"/>
  <c r="P1202" i="10"/>
  <c r="O1198" i="10"/>
  <c r="P1198" i="10"/>
  <c r="O1570" i="10"/>
  <c r="O1562" i="10"/>
  <c r="O1554" i="10"/>
  <c r="P1533" i="10"/>
  <c r="P1517" i="10"/>
  <c r="P1501" i="10"/>
  <c r="O1482" i="10"/>
  <c r="P1482" i="10"/>
  <c r="O1466" i="10"/>
  <c r="P1466" i="10"/>
  <c r="O1450" i="10"/>
  <c r="P1450" i="10"/>
  <c r="O1434" i="10"/>
  <c r="P1434" i="10"/>
  <c r="O1418" i="10"/>
  <c r="P1418" i="10"/>
  <c r="O1402" i="10"/>
  <c r="P1402" i="10"/>
  <c r="O1386" i="10"/>
  <c r="P1386" i="10"/>
  <c r="O1370" i="10"/>
  <c r="P1370" i="10"/>
  <c r="O1353" i="10"/>
  <c r="P1353" i="10"/>
  <c r="O1339" i="10"/>
  <c r="P1339" i="10"/>
  <c r="O1325" i="10"/>
  <c r="P1325" i="10"/>
  <c r="O1311" i="10"/>
  <c r="P1311" i="10"/>
  <c r="O1301" i="10"/>
  <c r="P1301" i="10"/>
  <c r="O1267" i="10"/>
  <c r="P1267" i="10"/>
  <c r="O1225" i="10"/>
  <c r="P1225" i="10"/>
  <c r="O1220" i="10"/>
  <c r="P1220" i="10"/>
  <c r="O1536" i="10"/>
  <c r="P1536" i="10"/>
  <c r="O1520" i="10"/>
  <c r="P1520" i="10"/>
  <c r="O1504" i="10"/>
  <c r="P1504" i="10"/>
  <c r="O1488" i="10"/>
  <c r="P1488" i="10"/>
  <c r="O1472" i="10"/>
  <c r="P1472" i="10"/>
  <c r="O1456" i="10"/>
  <c r="P1456" i="10"/>
  <c r="O1440" i="10"/>
  <c r="P1440" i="10"/>
  <c r="O1424" i="10"/>
  <c r="P1424" i="10"/>
  <c r="O1408" i="10"/>
  <c r="P1408" i="10"/>
  <c r="O1392" i="10"/>
  <c r="P1392" i="10"/>
  <c r="O1376" i="10"/>
  <c r="P1376" i="10"/>
  <c r="P1363" i="10"/>
  <c r="O1360" i="10"/>
  <c r="P1360" i="10"/>
  <c r="O1343" i="10"/>
  <c r="P1343" i="10"/>
  <c r="P1338" i="10"/>
  <c r="O1338" i="10"/>
  <c r="O1283" i="10"/>
  <c r="P1283" i="10"/>
  <c r="O1245" i="10"/>
  <c r="P1245" i="10"/>
  <c r="O1228" i="10"/>
  <c r="P1228" i="10"/>
  <c r="O1306" i="10"/>
  <c r="O1290" i="10"/>
  <c r="O1274" i="10"/>
  <c r="O1258" i="10"/>
  <c r="P1242" i="10"/>
  <c r="O1239" i="10"/>
  <c r="P1229" i="10"/>
  <c r="O1222" i="10"/>
  <c r="P1222" i="10"/>
  <c r="O1200" i="10"/>
  <c r="P1200" i="10"/>
  <c r="O1182" i="10"/>
  <c r="P1182" i="10"/>
  <c r="O1166" i="10"/>
  <c r="P1166" i="10"/>
  <c r="O1162" i="10"/>
  <c r="P1162" i="10"/>
  <c r="O1149" i="10"/>
  <c r="P1149" i="10"/>
  <c r="O1058" i="10"/>
  <c r="P1058" i="10"/>
  <c r="O1221" i="10"/>
  <c r="P1221" i="10"/>
  <c r="P1207" i="10"/>
  <c r="O1207" i="10"/>
  <c r="P1199" i="10"/>
  <c r="O1199" i="10"/>
  <c r="O1181" i="10"/>
  <c r="P1181" i="10"/>
  <c r="O1169" i="10"/>
  <c r="P1169" i="10"/>
  <c r="O1158" i="10"/>
  <c r="P1158" i="10"/>
  <c r="O1141" i="10"/>
  <c r="P1141" i="10"/>
  <c r="P1097" i="10"/>
  <c r="O1097" i="10"/>
  <c r="P1337" i="10"/>
  <c r="P1329" i="10"/>
  <c r="P1321" i="10"/>
  <c r="P1313" i="10"/>
  <c r="P1295" i="10"/>
  <c r="O1292" i="10"/>
  <c r="P1279" i="10"/>
  <c r="O1276" i="10"/>
  <c r="P1263" i="10"/>
  <c r="O1260" i="10"/>
  <c r="P1247" i="10"/>
  <c r="P1244" i="10"/>
  <c r="P1241" i="10"/>
  <c r="O1219" i="10"/>
  <c r="P1219" i="10"/>
  <c r="O1206" i="10"/>
  <c r="P1206" i="10"/>
  <c r="O1197" i="10"/>
  <c r="P1197" i="10"/>
  <c r="O1193" i="10"/>
  <c r="P1193" i="10"/>
  <c r="O1190" i="10"/>
  <c r="P1190" i="10"/>
  <c r="O1180" i="10"/>
  <c r="P1180" i="10"/>
  <c r="O1168" i="10"/>
  <c r="P1168" i="10"/>
  <c r="P1144" i="10"/>
  <c r="P1101" i="10"/>
  <c r="O1101" i="10"/>
  <c r="P1089" i="10"/>
  <c r="O1089" i="10"/>
  <c r="P1073" i="10"/>
  <c r="O1073" i="10"/>
  <c r="O1231" i="10"/>
  <c r="P1231" i="10"/>
  <c r="O1224" i="10"/>
  <c r="P1224" i="10"/>
  <c r="O1184" i="10"/>
  <c r="P1184" i="10"/>
  <c r="O1179" i="10"/>
  <c r="P1179" i="10"/>
  <c r="P1175" i="10"/>
  <c r="O1175" i="10"/>
  <c r="O1132" i="10"/>
  <c r="P1132" i="10"/>
  <c r="O1118" i="10"/>
  <c r="P1118" i="10"/>
  <c r="P1105" i="10"/>
  <c r="O1105" i="10"/>
  <c r="O1088" i="10"/>
  <c r="P1088" i="10"/>
  <c r="P1341" i="10"/>
  <c r="P1331" i="10"/>
  <c r="P1323" i="10"/>
  <c r="P1315" i="10"/>
  <c r="P1307" i="10"/>
  <c r="O1304" i="10"/>
  <c r="P1291" i="10"/>
  <c r="O1288" i="10"/>
  <c r="P1275" i="10"/>
  <c r="O1272" i="10"/>
  <c r="P1259" i="10"/>
  <c r="O1256" i="10"/>
  <c r="O1243" i="10"/>
  <c r="O1234" i="10"/>
  <c r="P1234" i="10"/>
  <c r="O1215" i="10"/>
  <c r="O1205" i="10"/>
  <c r="P1205" i="10"/>
  <c r="O1178" i="10"/>
  <c r="P1178" i="10"/>
  <c r="O1156" i="10"/>
  <c r="P1156" i="10"/>
  <c r="P1151" i="10"/>
  <c r="O1151" i="10"/>
  <c r="P1071" i="10"/>
  <c r="O1071" i="10"/>
  <c r="O1246" i="10"/>
  <c r="P1246" i="10"/>
  <c r="O1240" i="10"/>
  <c r="P1240" i="10"/>
  <c r="O1230" i="10"/>
  <c r="P1230" i="10"/>
  <c r="P1183" i="10"/>
  <c r="O1183" i="10"/>
  <c r="O1160" i="10"/>
  <c r="P1160" i="10"/>
  <c r="O1155" i="10"/>
  <c r="P1155" i="10"/>
  <c r="P1135" i="10"/>
  <c r="O1135" i="10"/>
  <c r="O1126" i="10"/>
  <c r="P1126" i="10"/>
  <c r="O1122" i="10"/>
  <c r="P1122" i="10"/>
  <c r="O1054" i="10"/>
  <c r="P1054" i="10"/>
  <c r="P1041" i="10"/>
  <c r="O1041" i="10"/>
  <c r="O1300" i="10"/>
  <c r="O1284" i="10"/>
  <c r="O1268" i="10"/>
  <c r="O1252" i="10"/>
  <c r="O1233" i="10"/>
  <c r="O1208" i="10"/>
  <c r="P1208" i="10"/>
  <c r="O1204" i="10"/>
  <c r="P1204" i="10"/>
  <c r="P1173" i="10"/>
  <c r="P1159" i="10"/>
  <c r="O1159" i="10"/>
  <c r="O1092" i="10"/>
  <c r="P1092" i="10"/>
  <c r="O1174" i="10"/>
  <c r="P1174" i="10"/>
  <c r="O1154" i="10"/>
  <c r="P1154" i="10"/>
  <c r="P1129" i="10"/>
  <c r="P1110" i="10"/>
  <c r="O1106" i="10"/>
  <c r="P1106" i="10"/>
  <c r="O1093" i="10"/>
  <c r="O1076" i="10"/>
  <c r="P1076" i="10"/>
  <c r="O1072" i="10"/>
  <c r="P1072" i="10"/>
  <c r="O1063" i="10"/>
  <c r="P1046" i="10"/>
  <c r="O1037" i="10"/>
  <c r="O1032" i="10"/>
  <c r="P1032" i="10"/>
  <c r="O993" i="10"/>
  <c r="P993" i="10"/>
  <c r="O1138" i="10"/>
  <c r="P1138" i="10"/>
  <c r="O1114" i="10"/>
  <c r="P1114" i="10"/>
  <c r="O1084" i="10"/>
  <c r="P1084" i="10"/>
  <c r="O1080" i="10"/>
  <c r="P1080" i="10"/>
  <c r="O1050" i="10"/>
  <c r="P1050" i="10"/>
  <c r="O1031" i="10"/>
  <c r="P1031" i="10"/>
  <c r="O1025" i="10"/>
  <c r="P1025" i="10"/>
  <c r="O970" i="10"/>
  <c r="P970" i="10"/>
  <c r="O1150" i="10"/>
  <c r="P1150" i="10"/>
  <c r="O1131" i="10"/>
  <c r="P1128" i="10"/>
  <c r="O1121" i="10"/>
  <c r="O1117" i="10"/>
  <c r="O1100" i="10"/>
  <c r="P1100" i="10"/>
  <c r="O1096" i="10"/>
  <c r="P1096" i="10"/>
  <c r="O1087" i="10"/>
  <c r="P1070" i="10"/>
  <c r="O1066" i="10"/>
  <c r="P1066" i="10"/>
  <c r="O1057" i="10"/>
  <c r="O1053" i="10"/>
  <c r="P1035" i="10"/>
  <c r="O1009" i="10"/>
  <c r="P1009" i="10"/>
  <c r="P973" i="10"/>
  <c r="O973" i="10"/>
  <c r="O1134" i="10"/>
  <c r="P1134" i="10"/>
  <c r="O1108" i="10"/>
  <c r="P1108" i="10"/>
  <c r="O1104" i="10"/>
  <c r="P1104" i="10"/>
  <c r="O1074" i="10"/>
  <c r="P1074" i="10"/>
  <c r="O1044" i="10"/>
  <c r="P1044" i="10"/>
  <c r="O1040" i="10"/>
  <c r="P1040" i="10"/>
  <c r="O1029" i="10"/>
  <c r="P1029" i="10"/>
  <c r="O1023" i="10"/>
  <c r="P1023" i="10"/>
  <c r="O1017" i="10"/>
  <c r="P1017" i="10"/>
  <c r="O1214" i="10"/>
  <c r="P1214" i="10"/>
  <c r="O1116" i="10"/>
  <c r="P1116" i="10"/>
  <c r="O1112" i="10"/>
  <c r="P1112" i="10"/>
  <c r="P1107" i="10"/>
  <c r="O1082" i="10"/>
  <c r="P1082" i="10"/>
  <c r="O1052" i="10"/>
  <c r="P1052" i="10"/>
  <c r="O1048" i="10"/>
  <c r="P1048" i="10"/>
  <c r="P1043" i="10"/>
  <c r="O1039" i="10"/>
  <c r="P1039" i="10"/>
  <c r="O1001" i="10"/>
  <c r="P1001" i="10"/>
  <c r="P957" i="10"/>
  <c r="O957" i="10"/>
  <c r="P1152" i="10"/>
  <c r="P1133" i="10"/>
  <c r="O1127" i="10"/>
  <c r="O1120" i="10"/>
  <c r="P1120" i="10"/>
  <c r="O1111" i="10"/>
  <c r="P1094" i="10"/>
  <c r="O1090" i="10"/>
  <c r="P1090" i="10"/>
  <c r="O1081" i="10"/>
  <c r="O1077" i="10"/>
  <c r="O1060" i="10"/>
  <c r="P1060" i="10"/>
  <c r="O1056" i="10"/>
  <c r="P1056" i="10"/>
  <c r="O1047" i="10"/>
  <c r="O1033" i="10"/>
  <c r="P1033" i="10"/>
  <c r="P1027" i="10"/>
  <c r="O1142" i="10"/>
  <c r="P1142" i="10"/>
  <c r="O1098" i="10"/>
  <c r="P1098" i="10"/>
  <c r="O1068" i="10"/>
  <c r="P1068" i="10"/>
  <c r="O1064" i="10"/>
  <c r="P1064" i="10"/>
  <c r="O1021" i="10"/>
  <c r="P1021" i="10"/>
  <c r="O1015" i="10"/>
  <c r="P1015" i="10"/>
  <c r="P1036" i="10"/>
  <c r="P1028" i="10"/>
  <c r="P1020" i="10"/>
  <c r="P1012" i="10"/>
  <c r="P1004" i="10"/>
  <c r="P996" i="10"/>
  <c r="P988" i="10"/>
  <c r="P980" i="10"/>
  <c r="P966" i="10"/>
  <c r="O962" i="10"/>
  <c r="P958" i="10"/>
  <c r="O958" i="10"/>
  <c r="P926" i="10"/>
  <c r="O926" i="10"/>
  <c r="P917" i="10"/>
  <c r="O917" i="10"/>
  <c r="O882" i="10"/>
  <c r="P882" i="10"/>
  <c r="P873" i="10"/>
  <c r="O873" i="10"/>
  <c r="P795" i="10"/>
  <c r="O795" i="10"/>
  <c r="P944" i="10"/>
  <c r="O944" i="10"/>
  <c r="P904" i="10"/>
  <c r="O904" i="10"/>
  <c r="P872" i="10"/>
  <c r="O872" i="10"/>
  <c r="P863" i="10"/>
  <c r="O863" i="10"/>
  <c r="P956" i="10"/>
  <c r="O956" i="10"/>
  <c r="P952" i="10"/>
  <c r="O952" i="10"/>
  <c r="P920" i="10"/>
  <c r="O920" i="10"/>
  <c r="P915" i="10"/>
  <c r="O915" i="10"/>
  <c r="O828" i="10"/>
  <c r="P828" i="10"/>
  <c r="P1024" i="10"/>
  <c r="P1016" i="10"/>
  <c r="P1008" i="10"/>
  <c r="P1000" i="10"/>
  <c r="P992" i="10"/>
  <c r="P984" i="10"/>
  <c r="O975" i="10"/>
  <c r="P972" i="10"/>
  <c r="P951" i="10"/>
  <c r="O946" i="10"/>
  <c r="P942" i="10"/>
  <c r="O942" i="10"/>
  <c r="O914" i="10"/>
  <c r="P914" i="10"/>
  <c r="P891" i="10"/>
  <c r="O891" i="10"/>
  <c r="O870" i="10"/>
  <c r="P870" i="10"/>
  <c r="P849" i="10"/>
  <c r="O849" i="10"/>
  <c r="P960" i="10"/>
  <c r="O960" i="10"/>
  <c r="P928" i="10"/>
  <c r="O928" i="10"/>
  <c r="P879" i="10"/>
  <c r="O879" i="10"/>
  <c r="P848" i="10"/>
  <c r="O848" i="10"/>
  <c r="P811" i="10"/>
  <c r="O811" i="10"/>
  <c r="O788" i="10"/>
  <c r="P788" i="10"/>
  <c r="P1042" i="10"/>
  <c r="P1034" i="10"/>
  <c r="P1026" i="10"/>
  <c r="P1018" i="10"/>
  <c r="P1010" i="10"/>
  <c r="P1002" i="10"/>
  <c r="P950" i="10"/>
  <c r="O950" i="10"/>
  <c r="O906" i="10"/>
  <c r="P906" i="10"/>
  <c r="P865" i="10"/>
  <c r="O865" i="10"/>
  <c r="P831" i="10"/>
  <c r="O831" i="10"/>
  <c r="O810" i="10"/>
  <c r="P810" i="10"/>
  <c r="O792" i="10"/>
  <c r="P792" i="10"/>
  <c r="O977" i="10"/>
  <c r="O967" i="10"/>
  <c r="P967" i="10"/>
  <c r="O949" i="10"/>
  <c r="P936" i="10"/>
  <c r="O936" i="10"/>
  <c r="O918" i="10"/>
  <c r="P918" i="10"/>
  <c r="P840" i="10"/>
  <c r="O840" i="10"/>
  <c r="P835" i="10"/>
  <c r="O835" i="10"/>
  <c r="O965" i="10"/>
  <c r="O955" i="10"/>
  <c r="O947" i="10"/>
  <c r="O939" i="10"/>
  <c r="O931" i="10"/>
  <c r="O923" i="10"/>
  <c r="P895" i="10"/>
  <c r="O895" i="10"/>
  <c r="P839" i="10"/>
  <c r="O839" i="10"/>
  <c r="P807" i="10"/>
  <c r="O807" i="10"/>
  <c r="P777" i="10"/>
  <c r="O777" i="10"/>
  <c r="P745" i="10"/>
  <c r="O745" i="10"/>
  <c r="O636" i="10"/>
  <c r="P636" i="10"/>
  <c r="P619" i="10"/>
  <c r="O619" i="10"/>
  <c r="O604" i="10"/>
  <c r="P604" i="10"/>
  <c r="O563" i="10"/>
  <c r="P563" i="10"/>
  <c r="O529" i="10"/>
  <c r="P529" i="10"/>
  <c r="P817" i="10"/>
  <c r="O817" i="10"/>
  <c r="P803" i="10"/>
  <c r="O803" i="10"/>
  <c r="O796" i="10"/>
  <c r="P796" i="10"/>
  <c r="P769" i="10"/>
  <c r="O769" i="10"/>
  <c r="O650" i="10"/>
  <c r="P650" i="10"/>
  <c r="P875" i="10"/>
  <c r="O875" i="10"/>
  <c r="P847" i="10"/>
  <c r="O847" i="10"/>
  <c r="P827" i="10"/>
  <c r="O827" i="10"/>
  <c r="P809" i="10"/>
  <c r="O809" i="10"/>
  <c r="P787" i="10"/>
  <c r="O787" i="10"/>
  <c r="O780" i="10"/>
  <c r="P780" i="10"/>
  <c r="O718" i="10"/>
  <c r="P718" i="10"/>
  <c r="O710" i="10"/>
  <c r="P710" i="10"/>
  <c r="O948" i="10"/>
  <c r="O940" i="10"/>
  <c r="O932" i="10"/>
  <c r="O924" i="10"/>
  <c r="O916" i="10"/>
  <c r="O913" i="10"/>
  <c r="O905" i="10"/>
  <c r="P902" i="10"/>
  <c r="O899" i="10"/>
  <c r="O884" i="10"/>
  <c r="O881" i="10"/>
  <c r="P862" i="10"/>
  <c r="P859" i="10"/>
  <c r="O859" i="10"/>
  <c r="O856" i="10"/>
  <c r="O853" i="10"/>
  <c r="O837" i="10"/>
  <c r="P830" i="10"/>
  <c r="P823" i="10"/>
  <c r="O823" i="10"/>
  <c r="O805" i="10"/>
  <c r="P798" i="10"/>
  <c r="P779" i="10"/>
  <c r="O779" i="10"/>
  <c r="O772" i="10"/>
  <c r="P772" i="10"/>
  <c r="P887" i="10"/>
  <c r="O887" i="10"/>
  <c r="P843" i="10"/>
  <c r="O843" i="10"/>
  <c r="P833" i="10"/>
  <c r="O833" i="10"/>
  <c r="P819" i="10"/>
  <c r="O819" i="10"/>
  <c r="P801" i="10"/>
  <c r="O801" i="10"/>
  <c r="P771" i="10"/>
  <c r="O771" i="10"/>
  <c r="O764" i="10"/>
  <c r="P764" i="10"/>
  <c r="P753" i="10"/>
  <c r="O753" i="10"/>
  <c r="O740" i="10"/>
  <c r="P740" i="10"/>
  <c r="P963" i="10"/>
  <c r="P907" i="10"/>
  <c r="O907" i="10"/>
  <c r="O883" i="10"/>
  <c r="O877" i="10"/>
  <c r="P871" i="10"/>
  <c r="O871" i="10"/>
  <c r="P858" i="10"/>
  <c r="O852" i="10"/>
  <c r="O829" i="10"/>
  <c r="P822" i="10"/>
  <c r="P815" i="10"/>
  <c r="O815" i="10"/>
  <c r="O797" i="10"/>
  <c r="P793" i="10"/>
  <c r="O793" i="10"/>
  <c r="P782" i="10"/>
  <c r="O901" i="10"/>
  <c r="P898" i="10"/>
  <c r="P886" i="10"/>
  <c r="O880" i="10"/>
  <c r="O867" i="10"/>
  <c r="O861" i="10"/>
  <c r="P855" i="10"/>
  <c r="O855" i="10"/>
  <c r="P836" i="10"/>
  <c r="P825" i="10"/>
  <c r="O825" i="10"/>
  <c r="P818" i="10"/>
  <c r="P804" i="10"/>
  <c r="O789" i="10"/>
  <c r="P785" i="10"/>
  <c r="O785" i="10"/>
  <c r="P774" i="10"/>
  <c r="O756" i="10"/>
  <c r="P756" i="10"/>
  <c r="O686" i="10"/>
  <c r="P686" i="10"/>
  <c r="O678" i="10"/>
  <c r="P678" i="10"/>
  <c r="O728" i="10"/>
  <c r="O717" i="10"/>
  <c r="P717" i="10"/>
  <c r="O696" i="10"/>
  <c r="O685" i="10"/>
  <c r="P685" i="10"/>
  <c r="O664" i="10"/>
  <c r="P660" i="10"/>
  <c r="O623" i="10"/>
  <c r="P623" i="10"/>
  <c r="O614" i="10"/>
  <c r="P614" i="10"/>
  <c r="O610" i="10"/>
  <c r="P610" i="10"/>
  <c r="O577" i="10"/>
  <c r="P577" i="10"/>
  <c r="O543" i="10"/>
  <c r="P543" i="10"/>
  <c r="O501" i="10"/>
  <c r="P501" i="10"/>
  <c r="O799" i="10"/>
  <c r="O791" i="10"/>
  <c r="O783" i="10"/>
  <c r="O775" i="10"/>
  <c r="O767" i="10"/>
  <c r="O720" i="10"/>
  <c r="P720" i="10"/>
  <c r="O688" i="10"/>
  <c r="P688" i="10"/>
  <c r="O656" i="10"/>
  <c r="P656" i="10"/>
  <c r="O644" i="10"/>
  <c r="P644" i="10"/>
  <c r="P635" i="10"/>
  <c r="O635" i="10"/>
  <c r="O609" i="10"/>
  <c r="P609" i="10"/>
  <c r="O581" i="10"/>
  <c r="P581" i="10"/>
  <c r="O557" i="10"/>
  <c r="P557" i="10"/>
  <c r="O331" i="10"/>
  <c r="P331" i="10"/>
  <c r="O727" i="10"/>
  <c r="P727" i="10"/>
  <c r="O695" i="10"/>
  <c r="P695" i="10"/>
  <c r="O663" i="10"/>
  <c r="P663" i="10"/>
  <c r="O628" i="10"/>
  <c r="P628" i="10"/>
  <c r="O617" i="10"/>
  <c r="P617" i="10"/>
  <c r="O589" i="10"/>
  <c r="P589" i="10"/>
  <c r="O561" i="10"/>
  <c r="P561" i="10"/>
  <c r="O537" i="10"/>
  <c r="P537" i="10"/>
  <c r="O487" i="10"/>
  <c r="P487" i="10"/>
  <c r="P733" i="10"/>
  <c r="P730" i="10"/>
  <c r="O726" i="10"/>
  <c r="P726" i="10"/>
  <c r="P705" i="10"/>
  <c r="P698" i="10"/>
  <c r="O694" i="10"/>
  <c r="P694" i="10"/>
  <c r="P673" i="10"/>
  <c r="P666" i="10"/>
  <c r="O662" i="10"/>
  <c r="P662" i="10"/>
  <c r="O648" i="10"/>
  <c r="O627" i="10"/>
  <c r="P627" i="10"/>
  <c r="O602" i="10"/>
  <c r="P602" i="10"/>
  <c r="O575" i="10"/>
  <c r="P575" i="10"/>
  <c r="O517" i="10"/>
  <c r="P517" i="10"/>
  <c r="O512" i="10"/>
  <c r="P512" i="10"/>
  <c r="O736" i="10"/>
  <c r="P736" i="10"/>
  <c r="O701" i="10"/>
  <c r="P701" i="10"/>
  <c r="O669" i="10"/>
  <c r="P669" i="10"/>
  <c r="O626" i="10"/>
  <c r="P626" i="10"/>
  <c r="O606" i="10"/>
  <c r="P606" i="10"/>
  <c r="O584" i="10"/>
  <c r="P584" i="10"/>
  <c r="O531" i="10"/>
  <c r="P531" i="10"/>
  <c r="O485" i="10"/>
  <c r="P485" i="10"/>
  <c r="O763" i="10"/>
  <c r="O755" i="10"/>
  <c r="O747" i="10"/>
  <c r="O739" i="10"/>
  <c r="O704" i="10"/>
  <c r="P704" i="10"/>
  <c r="O672" i="10"/>
  <c r="P672" i="10"/>
  <c r="P654" i="10"/>
  <c r="O647" i="10"/>
  <c r="P647" i="10"/>
  <c r="O633" i="10"/>
  <c r="P633" i="10"/>
  <c r="O625" i="10"/>
  <c r="P625" i="10"/>
  <c r="O597" i="10"/>
  <c r="P597" i="10"/>
  <c r="O592" i="10"/>
  <c r="P592" i="10"/>
  <c r="O569" i="10"/>
  <c r="P569" i="10"/>
  <c r="O545" i="10"/>
  <c r="P545" i="10"/>
  <c r="O491" i="10"/>
  <c r="P491" i="10"/>
  <c r="O711" i="10"/>
  <c r="P711" i="10"/>
  <c r="O679" i="10"/>
  <c r="P679" i="10"/>
  <c r="O646" i="10"/>
  <c r="P646" i="10"/>
  <c r="O620" i="10"/>
  <c r="P620" i="10"/>
  <c r="O549" i="10"/>
  <c r="P549" i="10"/>
  <c r="O525" i="10"/>
  <c r="P525" i="10"/>
  <c r="O503" i="10"/>
  <c r="P503" i="10"/>
  <c r="O595" i="10"/>
  <c r="P595" i="10"/>
  <c r="O590" i="10"/>
  <c r="P590" i="10"/>
  <c r="O573" i="10"/>
  <c r="P573" i="10"/>
  <c r="O555" i="10"/>
  <c r="P555" i="10"/>
  <c r="O541" i="10"/>
  <c r="P541" i="10"/>
  <c r="O523" i="10"/>
  <c r="P523" i="10"/>
  <c r="O507" i="10"/>
  <c r="P507" i="10"/>
  <c r="O495" i="10"/>
  <c r="P495" i="10"/>
  <c r="O333" i="10"/>
  <c r="P333" i="10"/>
  <c r="O594" i="10"/>
  <c r="P594" i="10"/>
  <c r="O582" i="10"/>
  <c r="P582" i="10"/>
  <c r="O559" i="10"/>
  <c r="P559" i="10"/>
  <c r="O527" i="10"/>
  <c r="P527" i="10"/>
  <c r="O506" i="10"/>
  <c r="P506" i="10"/>
  <c r="O365" i="10"/>
  <c r="P365" i="10"/>
  <c r="O613" i="10"/>
  <c r="P613" i="10"/>
  <c r="O598" i="10"/>
  <c r="P598" i="10"/>
  <c r="O567" i="10"/>
  <c r="P567" i="10"/>
  <c r="O553" i="10"/>
  <c r="P553" i="10"/>
  <c r="O535" i="10"/>
  <c r="P535" i="10"/>
  <c r="O521" i="10"/>
  <c r="P521" i="10"/>
  <c r="O511" i="10"/>
  <c r="P511" i="10"/>
  <c r="O493" i="10"/>
  <c r="P493" i="10"/>
  <c r="O363" i="10"/>
  <c r="P363" i="10"/>
  <c r="O343" i="10"/>
  <c r="P343" i="10"/>
  <c r="O317" i="10"/>
  <c r="P317" i="10"/>
  <c r="O622" i="10"/>
  <c r="P622" i="10"/>
  <c r="O601" i="10"/>
  <c r="P601" i="10"/>
  <c r="O571" i="10"/>
  <c r="P571" i="10"/>
  <c r="O539" i="10"/>
  <c r="P539" i="10"/>
  <c r="O424" i="10"/>
  <c r="P424" i="10"/>
  <c r="O418" i="10"/>
  <c r="P418" i="10"/>
  <c r="O381" i="10"/>
  <c r="P381" i="10"/>
  <c r="O375" i="10"/>
  <c r="P375" i="10"/>
  <c r="O349" i="10"/>
  <c r="P349" i="10"/>
  <c r="O480" i="10"/>
  <c r="P480" i="10"/>
  <c r="O473" i="10"/>
  <c r="P473" i="10"/>
  <c r="O465" i="10"/>
  <c r="P465" i="10"/>
  <c r="O457" i="10"/>
  <c r="P457" i="10"/>
  <c r="O449" i="10"/>
  <c r="P449" i="10"/>
  <c r="O429" i="10"/>
  <c r="P429" i="10"/>
  <c r="O423" i="10"/>
  <c r="P423" i="10"/>
  <c r="O411" i="10"/>
  <c r="P411" i="10"/>
  <c r="O399" i="10"/>
  <c r="P399" i="10"/>
  <c r="O387" i="10"/>
  <c r="P387" i="10"/>
  <c r="P621" i="10"/>
  <c r="O608" i="10"/>
  <c r="P608" i="10"/>
  <c r="O600" i="10"/>
  <c r="P600" i="10"/>
  <c r="O596" i="10"/>
  <c r="P596" i="10"/>
  <c r="O579" i="10"/>
  <c r="P579" i="10"/>
  <c r="O565" i="10"/>
  <c r="P565" i="10"/>
  <c r="O547" i="10"/>
  <c r="P547" i="10"/>
  <c r="O533" i="10"/>
  <c r="P533" i="10"/>
  <c r="O509" i="10"/>
  <c r="P509" i="10"/>
  <c r="O490" i="10"/>
  <c r="P490" i="10"/>
  <c r="P632" i="10"/>
  <c r="P607" i="10"/>
  <c r="P603" i="10"/>
  <c r="O551" i="10"/>
  <c r="P551" i="10"/>
  <c r="O519" i="10"/>
  <c r="P519" i="10"/>
  <c r="O496" i="10"/>
  <c r="P496" i="10"/>
  <c r="O588" i="10"/>
  <c r="P588" i="10"/>
  <c r="O578" i="10"/>
  <c r="P578" i="10"/>
  <c r="O574" i="10"/>
  <c r="P574" i="10"/>
  <c r="O570" i="10"/>
  <c r="P570" i="10"/>
  <c r="O566" i="10"/>
  <c r="P566" i="10"/>
  <c r="O562" i="10"/>
  <c r="P562" i="10"/>
  <c r="O558" i="10"/>
  <c r="P558" i="10"/>
  <c r="O554" i="10"/>
  <c r="P554" i="10"/>
  <c r="O550" i="10"/>
  <c r="P550" i="10"/>
  <c r="O546" i="10"/>
  <c r="P546" i="10"/>
  <c r="O542" i="10"/>
  <c r="P542" i="10"/>
  <c r="O538" i="10"/>
  <c r="P538" i="10"/>
  <c r="O534" i="10"/>
  <c r="P534" i="10"/>
  <c r="O530" i="10"/>
  <c r="P530" i="10"/>
  <c r="O526" i="10"/>
  <c r="P526" i="10"/>
  <c r="O522" i="10"/>
  <c r="P522" i="10"/>
  <c r="O518" i="10"/>
  <c r="P518" i="10"/>
  <c r="O513" i="10"/>
  <c r="P513" i="10"/>
  <c r="O508" i="10"/>
  <c r="P508" i="10"/>
  <c r="O497" i="10"/>
  <c r="P497" i="10"/>
  <c r="O492" i="10"/>
  <c r="P492" i="10"/>
  <c r="O476" i="10"/>
  <c r="P476" i="10"/>
  <c r="O468" i="10"/>
  <c r="P468" i="10"/>
  <c r="O460" i="10"/>
  <c r="P460" i="10"/>
  <c r="O452" i="10"/>
  <c r="P452" i="10"/>
  <c r="O444" i="10"/>
  <c r="P444" i="10"/>
  <c r="O413" i="10"/>
  <c r="P413" i="10"/>
  <c r="O407" i="10"/>
  <c r="P407" i="10"/>
  <c r="O395" i="10"/>
  <c r="P395" i="10"/>
  <c r="O383" i="10"/>
  <c r="P383" i="10"/>
  <c r="O371" i="10"/>
  <c r="P371" i="10"/>
  <c r="O345" i="10"/>
  <c r="P345" i="10"/>
  <c r="O339" i="10"/>
  <c r="P339" i="10"/>
  <c r="O502" i="10"/>
  <c r="P502" i="10"/>
  <c r="O486" i="10"/>
  <c r="P486" i="10"/>
  <c r="O475" i="10"/>
  <c r="P475" i="10"/>
  <c r="O467" i="10"/>
  <c r="P467" i="10"/>
  <c r="O459" i="10"/>
  <c r="P459" i="10"/>
  <c r="O451" i="10"/>
  <c r="P451" i="10"/>
  <c r="O443" i="10"/>
  <c r="P443" i="10"/>
  <c r="O431" i="10"/>
  <c r="P431" i="10"/>
  <c r="O419" i="10"/>
  <c r="P419" i="10"/>
  <c r="O376" i="10"/>
  <c r="P376" i="10"/>
  <c r="O370" i="10"/>
  <c r="P370" i="10"/>
  <c r="O351" i="10"/>
  <c r="P351" i="10"/>
  <c r="O344" i="10"/>
  <c r="P344" i="10"/>
  <c r="O338" i="10"/>
  <c r="P338" i="10"/>
  <c r="O319" i="10"/>
  <c r="P319" i="10"/>
  <c r="O580" i="10"/>
  <c r="P580" i="10"/>
  <c r="O576" i="10"/>
  <c r="P576" i="10"/>
  <c r="O572" i="10"/>
  <c r="P572" i="10"/>
  <c r="O568" i="10"/>
  <c r="P568" i="10"/>
  <c r="O564" i="10"/>
  <c r="P564" i="10"/>
  <c r="O560" i="10"/>
  <c r="P560" i="10"/>
  <c r="O556" i="10"/>
  <c r="P556" i="10"/>
  <c r="O552" i="10"/>
  <c r="P552" i="10"/>
  <c r="O548" i="10"/>
  <c r="P548" i="10"/>
  <c r="O544" i="10"/>
  <c r="P544" i="10"/>
  <c r="O540" i="10"/>
  <c r="P540" i="10"/>
  <c r="O536" i="10"/>
  <c r="P536" i="10"/>
  <c r="O532" i="10"/>
  <c r="P532" i="10"/>
  <c r="O528" i="10"/>
  <c r="P528" i="10"/>
  <c r="O524" i="10"/>
  <c r="P524" i="10"/>
  <c r="O520" i="10"/>
  <c r="P520" i="10"/>
  <c r="O516" i="10"/>
  <c r="P516" i="10"/>
  <c r="O505" i="10"/>
  <c r="P505" i="10"/>
  <c r="O500" i="10"/>
  <c r="P500" i="10"/>
  <c r="O489" i="10"/>
  <c r="P489" i="10"/>
  <c r="O484" i="10"/>
  <c r="P484" i="10"/>
  <c r="O472" i="10"/>
  <c r="P472" i="10"/>
  <c r="O464" i="10"/>
  <c r="P464" i="10"/>
  <c r="O456" i="10"/>
  <c r="P456" i="10"/>
  <c r="O448" i="10"/>
  <c r="P448" i="10"/>
  <c r="O435" i="10"/>
  <c r="P435" i="10"/>
  <c r="O392" i="10"/>
  <c r="P392" i="10"/>
  <c r="O386" i="10"/>
  <c r="P386" i="10"/>
  <c r="O361" i="10"/>
  <c r="P361" i="10"/>
  <c r="O355" i="10"/>
  <c r="P355" i="10"/>
  <c r="O329" i="10"/>
  <c r="P329" i="10"/>
  <c r="O323" i="10"/>
  <c r="P323" i="10"/>
  <c r="O586" i="10"/>
  <c r="P586" i="10"/>
  <c r="O515" i="10"/>
  <c r="P515" i="10"/>
  <c r="O510" i="10"/>
  <c r="P510" i="10"/>
  <c r="O499" i="10"/>
  <c r="P499" i="10"/>
  <c r="O494" i="10"/>
  <c r="P494" i="10"/>
  <c r="O483" i="10"/>
  <c r="P483" i="10"/>
  <c r="O479" i="10"/>
  <c r="P479" i="10"/>
  <c r="O471" i="10"/>
  <c r="P471" i="10"/>
  <c r="O463" i="10"/>
  <c r="P463" i="10"/>
  <c r="O455" i="10"/>
  <c r="P455" i="10"/>
  <c r="O447" i="10"/>
  <c r="P447" i="10"/>
  <c r="O440" i="10"/>
  <c r="P440" i="10"/>
  <c r="O434" i="10"/>
  <c r="P434" i="10"/>
  <c r="O397" i="10"/>
  <c r="P397" i="10"/>
  <c r="O391" i="10"/>
  <c r="P391" i="10"/>
  <c r="O379" i="10"/>
  <c r="P379" i="10"/>
  <c r="O367" i="10"/>
  <c r="P367" i="10"/>
  <c r="O360" i="10"/>
  <c r="P360" i="10"/>
  <c r="O354" i="10"/>
  <c r="P354" i="10"/>
  <c r="O335" i="10"/>
  <c r="P335" i="10"/>
  <c r="O328" i="10"/>
  <c r="P328" i="10"/>
  <c r="O322" i="10"/>
  <c r="P322" i="10"/>
  <c r="O504" i="10"/>
  <c r="P504" i="10"/>
  <c r="O488" i="10"/>
  <c r="P488" i="10"/>
  <c r="O439" i="10"/>
  <c r="P439" i="10"/>
  <c r="O427" i="10"/>
  <c r="P427" i="10"/>
  <c r="O415" i="10"/>
  <c r="P415" i="10"/>
  <c r="O403" i="10"/>
  <c r="P403" i="10"/>
  <c r="O359" i="10"/>
  <c r="P359" i="10"/>
  <c r="O347" i="10"/>
  <c r="P347" i="10"/>
  <c r="O327" i="10"/>
  <c r="P327" i="10"/>
  <c r="O315" i="10"/>
  <c r="P315" i="10"/>
  <c r="P585" i="10"/>
  <c r="O514" i="10"/>
  <c r="P514" i="10"/>
  <c r="O498" i="10"/>
  <c r="P498" i="10"/>
  <c r="O477" i="10"/>
  <c r="P477" i="10"/>
  <c r="O469" i="10"/>
  <c r="P469" i="10"/>
  <c r="O461" i="10"/>
  <c r="P461" i="10"/>
  <c r="O453" i="10"/>
  <c r="P453" i="10"/>
  <c r="O445" i="10"/>
  <c r="P445" i="10"/>
  <c r="O408" i="10"/>
  <c r="P408" i="10"/>
  <c r="O402" i="10"/>
  <c r="P402" i="10"/>
  <c r="O441" i="10"/>
  <c r="P441" i="10"/>
  <c r="O436" i="10"/>
  <c r="P436" i="10"/>
  <c r="O425" i="10"/>
  <c r="P425" i="10"/>
  <c r="O420" i="10"/>
  <c r="P420" i="10"/>
  <c r="O409" i="10"/>
  <c r="P409" i="10"/>
  <c r="O404" i="10"/>
  <c r="P404" i="10"/>
  <c r="O393" i="10"/>
  <c r="P393" i="10"/>
  <c r="O388" i="10"/>
  <c r="P388" i="10"/>
  <c r="O377" i="10"/>
  <c r="P377" i="10"/>
  <c r="O372" i="10"/>
  <c r="P372" i="10"/>
  <c r="O356" i="10"/>
  <c r="P356" i="10"/>
  <c r="O340" i="10"/>
  <c r="P340" i="10"/>
  <c r="O324" i="10"/>
  <c r="P324" i="10"/>
  <c r="O430" i="10"/>
  <c r="P430" i="10"/>
  <c r="O414" i="10"/>
  <c r="P414" i="10"/>
  <c r="O398" i="10"/>
  <c r="P398" i="10"/>
  <c r="O382" i="10"/>
  <c r="P382" i="10"/>
  <c r="O366" i="10"/>
  <c r="P366" i="10"/>
  <c r="O350" i="10"/>
  <c r="P350" i="10"/>
  <c r="O334" i="10"/>
  <c r="P334" i="10"/>
  <c r="O318" i="10"/>
  <c r="P318" i="10"/>
  <c r="O433" i="10"/>
  <c r="P433" i="10"/>
  <c r="O428" i="10"/>
  <c r="P428" i="10"/>
  <c r="O417" i="10"/>
  <c r="P417" i="10"/>
  <c r="O412" i="10"/>
  <c r="P412" i="10"/>
  <c r="O401" i="10"/>
  <c r="P401" i="10"/>
  <c r="O396" i="10"/>
  <c r="P396" i="10"/>
  <c r="O385" i="10"/>
  <c r="P385" i="10"/>
  <c r="O380" i="10"/>
  <c r="P380" i="10"/>
  <c r="O369" i="10"/>
  <c r="P369" i="10"/>
  <c r="O364" i="10"/>
  <c r="P364" i="10"/>
  <c r="O353" i="10"/>
  <c r="P353" i="10"/>
  <c r="O348" i="10"/>
  <c r="P348" i="10"/>
  <c r="O337" i="10"/>
  <c r="P337" i="10"/>
  <c r="O332" i="10"/>
  <c r="P332" i="10"/>
  <c r="O321" i="10"/>
  <c r="P321" i="10"/>
  <c r="O316" i="10"/>
  <c r="P316" i="10"/>
  <c r="O438" i="10"/>
  <c r="P438" i="10"/>
  <c r="O422" i="10"/>
  <c r="P422" i="10"/>
  <c r="O406" i="10"/>
  <c r="P406" i="10"/>
  <c r="O390" i="10"/>
  <c r="P390" i="10"/>
  <c r="O374" i="10"/>
  <c r="P374" i="10"/>
  <c r="O358" i="10"/>
  <c r="P358" i="10"/>
  <c r="O342" i="10"/>
  <c r="P342" i="10"/>
  <c r="O326" i="10"/>
  <c r="P326" i="10"/>
  <c r="P481" i="10"/>
  <c r="O437" i="10"/>
  <c r="P437" i="10"/>
  <c r="O432" i="10"/>
  <c r="P432" i="10"/>
  <c r="O421" i="10"/>
  <c r="P421" i="10"/>
  <c r="O416" i="10"/>
  <c r="P416" i="10"/>
  <c r="O405" i="10"/>
  <c r="P405" i="10"/>
  <c r="O400" i="10"/>
  <c r="P400" i="10"/>
  <c r="O389" i="10"/>
  <c r="P389" i="10"/>
  <c r="O384" i="10"/>
  <c r="P384" i="10"/>
  <c r="O373" i="10"/>
  <c r="P373" i="10"/>
  <c r="O368" i="10"/>
  <c r="P368" i="10"/>
  <c r="O357" i="10"/>
  <c r="P357" i="10"/>
  <c r="O352" i="10"/>
  <c r="P352" i="10"/>
  <c r="O341" i="10"/>
  <c r="P341" i="10"/>
  <c r="O336" i="10"/>
  <c r="P336" i="10"/>
  <c r="O325" i="10"/>
  <c r="P325" i="10"/>
  <c r="O320" i="10"/>
  <c r="P320" i="10"/>
  <c r="O478" i="10"/>
  <c r="P478" i="10"/>
  <c r="O474" i="10"/>
  <c r="P474" i="10"/>
  <c r="O470" i="10"/>
  <c r="P470" i="10"/>
  <c r="O466" i="10"/>
  <c r="P466" i="10"/>
  <c r="O462" i="10"/>
  <c r="P462" i="10"/>
  <c r="O458" i="10"/>
  <c r="P458" i="10"/>
  <c r="O454" i="10"/>
  <c r="P454" i="10"/>
  <c r="O450" i="10"/>
  <c r="P450" i="10"/>
  <c r="O446" i="10"/>
  <c r="P446" i="10"/>
  <c r="O442" i="10"/>
  <c r="P442" i="10"/>
  <c r="O426" i="10"/>
  <c r="P426" i="10"/>
  <c r="O410" i="10"/>
  <c r="P410" i="10"/>
  <c r="O394" i="10"/>
  <c r="P394" i="10"/>
  <c r="O378" i="10"/>
  <c r="P378" i="10"/>
  <c r="O362" i="10"/>
  <c r="P362" i="10"/>
  <c r="O346" i="10"/>
  <c r="P346" i="10"/>
  <c r="O330" i="10"/>
  <c r="P330" i="10"/>
  <c r="O314" i="10"/>
  <c r="P314" i="10"/>
  <c r="G313" i="10"/>
  <c r="E313" i="10"/>
  <c r="K313" i="10" s="1"/>
  <c r="N313" i="10" s="1"/>
  <c r="G312" i="10"/>
  <c r="E312" i="10"/>
  <c r="K312" i="10" s="1"/>
  <c r="N312" i="10" s="1"/>
  <c r="P312" i="10" s="1"/>
  <c r="K311" i="10"/>
  <c r="N311" i="10" s="1"/>
  <c r="G311" i="10"/>
  <c r="E311" i="10"/>
  <c r="G310" i="10"/>
  <c r="E310" i="10"/>
  <c r="K310" i="10" s="1"/>
  <c r="N310" i="10" s="1"/>
  <c r="G309" i="10"/>
  <c r="E309" i="10"/>
  <c r="K309" i="10" s="1"/>
  <c r="N309" i="10" s="1"/>
  <c r="G308" i="10"/>
  <c r="E308" i="10"/>
  <c r="K308" i="10" s="1"/>
  <c r="N308" i="10" s="1"/>
  <c r="P308" i="10" s="1"/>
  <c r="K307" i="10"/>
  <c r="N307" i="10" s="1"/>
  <c r="G307" i="10"/>
  <c r="E307" i="10"/>
  <c r="G306" i="10"/>
  <c r="E306" i="10"/>
  <c r="K306" i="10" s="1"/>
  <c r="N306" i="10" s="1"/>
  <c r="G305" i="10"/>
  <c r="E305" i="10"/>
  <c r="K305" i="10" s="1"/>
  <c r="N305" i="10" s="1"/>
  <c r="G304" i="10"/>
  <c r="E304" i="10"/>
  <c r="K304" i="10" s="1"/>
  <c r="N304" i="10" s="1"/>
  <c r="P304" i="10" s="1"/>
  <c r="K303" i="10"/>
  <c r="N303" i="10" s="1"/>
  <c r="G303" i="10"/>
  <c r="E303" i="10"/>
  <c r="G302" i="10"/>
  <c r="E302" i="10"/>
  <c r="K302" i="10" s="1"/>
  <c r="N302" i="10" s="1"/>
  <c r="G301" i="10"/>
  <c r="E301" i="10"/>
  <c r="K301" i="10" s="1"/>
  <c r="N301" i="10" s="1"/>
  <c r="G300" i="10"/>
  <c r="E300" i="10"/>
  <c r="K300" i="10" s="1"/>
  <c r="N300" i="10" s="1"/>
  <c r="P300" i="10" s="1"/>
  <c r="K299" i="10"/>
  <c r="N299" i="10" s="1"/>
  <c r="G299" i="10"/>
  <c r="E299" i="10"/>
  <c r="G298" i="10"/>
  <c r="E298" i="10"/>
  <c r="K298" i="10" s="1"/>
  <c r="N298" i="10" s="1"/>
  <c r="G297" i="10"/>
  <c r="E297" i="10"/>
  <c r="K297" i="10" s="1"/>
  <c r="N297" i="10" s="1"/>
  <c r="G296" i="10"/>
  <c r="E296" i="10"/>
  <c r="K296" i="10" s="1"/>
  <c r="N296" i="10" s="1"/>
  <c r="P296" i="10" s="1"/>
  <c r="K295" i="10"/>
  <c r="N295" i="10" s="1"/>
  <c r="G295" i="10"/>
  <c r="E295" i="10"/>
  <c r="G294" i="10"/>
  <c r="E294" i="10"/>
  <c r="K294" i="10" s="1"/>
  <c r="N294" i="10" s="1"/>
  <c r="G293" i="10"/>
  <c r="E293" i="10"/>
  <c r="K293" i="10" s="1"/>
  <c r="N293" i="10" s="1"/>
  <c r="G292" i="10"/>
  <c r="E292" i="10"/>
  <c r="K292" i="10" s="1"/>
  <c r="N292" i="10" s="1"/>
  <c r="P292" i="10" s="1"/>
  <c r="K291" i="10"/>
  <c r="N291" i="10" s="1"/>
  <c r="G291" i="10"/>
  <c r="E291" i="10"/>
  <c r="G290" i="10"/>
  <c r="E290" i="10"/>
  <c r="K290" i="10" s="1"/>
  <c r="N290" i="10" s="1"/>
  <c r="G289" i="10"/>
  <c r="E289" i="10"/>
  <c r="K289" i="10" s="1"/>
  <c r="N289" i="10" s="1"/>
  <c r="G288" i="10"/>
  <c r="E288" i="10"/>
  <c r="K288" i="10" s="1"/>
  <c r="N288" i="10" s="1"/>
  <c r="P288" i="10" s="1"/>
  <c r="K287" i="10"/>
  <c r="N287" i="10" s="1"/>
  <c r="G287" i="10"/>
  <c r="E287" i="10"/>
  <c r="G286" i="10"/>
  <c r="E286" i="10"/>
  <c r="K286" i="10" s="1"/>
  <c r="N286" i="10" s="1"/>
  <c r="G285" i="10"/>
  <c r="E285" i="10"/>
  <c r="K285" i="10" s="1"/>
  <c r="N285" i="10" s="1"/>
  <c r="G284" i="10"/>
  <c r="E284" i="10"/>
  <c r="K284" i="10" s="1"/>
  <c r="N284" i="10" s="1"/>
  <c r="P284" i="10" s="1"/>
  <c r="K283" i="10"/>
  <c r="N283" i="10" s="1"/>
  <c r="G283" i="10"/>
  <c r="E283" i="10"/>
  <c r="G282" i="10"/>
  <c r="E282" i="10"/>
  <c r="K282" i="10" s="1"/>
  <c r="N282" i="10" s="1"/>
  <c r="G281" i="10"/>
  <c r="E281" i="10"/>
  <c r="K281" i="10" s="1"/>
  <c r="N281" i="10" s="1"/>
  <c r="G280" i="10"/>
  <c r="E280" i="10"/>
  <c r="K280" i="10" s="1"/>
  <c r="N280" i="10" s="1"/>
  <c r="P280" i="10" s="1"/>
  <c r="K279" i="10"/>
  <c r="N279" i="10" s="1"/>
  <c r="G279" i="10"/>
  <c r="E279" i="10"/>
  <c r="G278" i="10"/>
  <c r="E278" i="10"/>
  <c r="K278" i="10" s="1"/>
  <c r="N278" i="10" s="1"/>
  <c r="G277" i="10"/>
  <c r="E277" i="10"/>
  <c r="K277" i="10" s="1"/>
  <c r="N277" i="10" s="1"/>
  <c r="G276" i="10"/>
  <c r="E276" i="10"/>
  <c r="K276" i="10" s="1"/>
  <c r="N276" i="10" s="1"/>
  <c r="P276" i="10" s="1"/>
  <c r="K275" i="10"/>
  <c r="N275" i="10" s="1"/>
  <c r="G275" i="10"/>
  <c r="E275" i="10"/>
  <c r="G274" i="10"/>
  <c r="E274" i="10"/>
  <c r="K274" i="10" s="1"/>
  <c r="N274" i="10" s="1"/>
  <c r="G273" i="10"/>
  <c r="E273" i="10"/>
  <c r="K273" i="10" s="1"/>
  <c r="N273" i="10" s="1"/>
  <c r="G272" i="10"/>
  <c r="E272" i="10"/>
  <c r="K272" i="10" s="1"/>
  <c r="N272" i="10" s="1"/>
  <c r="P272" i="10" s="1"/>
  <c r="K271" i="10"/>
  <c r="N271" i="10" s="1"/>
  <c r="G271" i="10"/>
  <c r="E271" i="10"/>
  <c r="G270" i="10"/>
  <c r="E270" i="10"/>
  <c r="K270" i="10" s="1"/>
  <c r="N270" i="10" s="1"/>
  <c r="G269" i="10"/>
  <c r="E269" i="10"/>
  <c r="K269" i="10" s="1"/>
  <c r="N269" i="10" s="1"/>
  <c r="G268" i="10"/>
  <c r="E268" i="10"/>
  <c r="K268" i="10" s="1"/>
  <c r="N268" i="10" s="1"/>
  <c r="P268" i="10" s="1"/>
  <c r="K267" i="10"/>
  <c r="N267" i="10" s="1"/>
  <c r="G267" i="10"/>
  <c r="E267" i="10"/>
  <c r="G266" i="10"/>
  <c r="E266" i="10"/>
  <c r="K266" i="10" s="1"/>
  <c r="N266" i="10" s="1"/>
  <c r="G265" i="10"/>
  <c r="E265" i="10"/>
  <c r="K265" i="10" s="1"/>
  <c r="N265" i="10" s="1"/>
  <c r="G264" i="10"/>
  <c r="E264" i="10"/>
  <c r="K264" i="10" s="1"/>
  <c r="N264" i="10" s="1"/>
  <c r="P264" i="10" s="1"/>
  <c r="G263" i="10"/>
  <c r="E263" i="10"/>
  <c r="K263" i="10" s="1"/>
  <c r="N263" i="10" s="1"/>
  <c r="G262" i="10"/>
  <c r="E262" i="10"/>
  <c r="K262" i="10" s="1"/>
  <c r="N262" i="10" s="1"/>
  <c r="G261" i="10"/>
  <c r="E261" i="10"/>
  <c r="K261" i="10" s="1"/>
  <c r="N261" i="10" s="1"/>
  <c r="G260" i="10"/>
  <c r="E260" i="10"/>
  <c r="K260" i="10" s="1"/>
  <c r="N260" i="10" s="1"/>
  <c r="P260" i="10" s="1"/>
  <c r="G259" i="10"/>
  <c r="E259" i="10"/>
  <c r="K259" i="10" s="1"/>
  <c r="N259" i="10" s="1"/>
  <c r="G258" i="10"/>
  <c r="E258" i="10"/>
  <c r="K258" i="10" s="1"/>
  <c r="N258" i="10" s="1"/>
  <c r="G257" i="10"/>
  <c r="E257" i="10"/>
  <c r="K257" i="10" s="1"/>
  <c r="N257" i="10" s="1"/>
  <c r="G256" i="10"/>
  <c r="E256" i="10"/>
  <c r="K256" i="10" s="1"/>
  <c r="N256" i="10" s="1"/>
  <c r="P256" i="10" s="1"/>
  <c r="G255" i="10"/>
  <c r="E255" i="10"/>
  <c r="K255" i="10" s="1"/>
  <c r="N255" i="10" s="1"/>
  <c r="G254" i="10"/>
  <c r="E254" i="10"/>
  <c r="K254" i="10" s="1"/>
  <c r="N254" i="10" s="1"/>
  <c r="G253" i="10"/>
  <c r="E253" i="10"/>
  <c r="K253" i="10" s="1"/>
  <c r="N253" i="10" s="1"/>
  <c r="G252" i="10"/>
  <c r="E252" i="10"/>
  <c r="K252" i="10" s="1"/>
  <c r="N252" i="10" s="1"/>
  <c r="P252" i="10" s="1"/>
  <c r="G251" i="10"/>
  <c r="E251" i="10"/>
  <c r="K251" i="10" s="1"/>
  <c r="N251" i="10" s="1"/>
  <c r="G250" i="10"/>
  <c r="E250" i="10"/>
  <c r="K250" i="10" s="1"/>
  <c r="N250" i="10" s="1"/>
  <c r="G249" i="10"/>
  <c r="E249" i="10"/>
  <c r="K249" i="10" s="1"/>
  <c r="N249" i="10" s="1"/>
  <c r="G248" i="10"/>
  <c r="E248" i="10"/>
  <c r="K248" i="10" s="1"/>
  <c r="N248" i="10" s="1"/>
  <c r="P248" i="10" s="1"/>
  <c r="G247" i="10"/>
  <c r="E247" i="10"/>
  <c r="K247" i="10" s="1"/>
  <c r="N247" i="10" s="1"/>
  <c r="G246" i="10"/>
  <c r="E246" i="10"/>
  <c r="K246" i="10" s="1"/>
  <c r="N246" i="10" s="1"/>
  <c r="G245" i="10"/>
  <c r="E245" i="10"/>
  <c r="K245" i="10" s="1"/>
  <c r="N245" i="10" s="1"/>
  <c r="G244" i="10"/>
  <c r="E244" i="10"/>
  <c r="K244" i="10" s="1"/>
  <c r="N244" i="10" s="1"/>
  <c r="P244" i="10" s="1"/>
  <c r="G243" i="10"/>
  <c r="E243" i="10"/>
  <c r="K243" i="10" s="1"/>
  <c r="N243" i="10" s="1"/>
  <c r="G242" i="10"/>
  <c r="E242" i="10"/>
  <c r="K242" i="10" s="1"/>
  <c r="N242" i="10" s="1"/>
  <c r="G241" i="10"/>
  <c r="E241" i="10"/>
  <c r="K241" i="10" s="1"/>
  <c r="N241" i="10" s="1"/>
  <c r="G240" i="10"/>
  <c r="E240" i="10"/>
  <c r="K240" i="10" s="1"/>
  <c r="N240" i="10" s="1"/>
  <c r="P240" i="10" s="1"/>
  <c r="G239" i="10"/>
  <c r="E239" i="10"/>
  <c r="K239" i="10" s="1"/>
  <c r="N239" i="10" s="1"/>
  <c r="G238" i="10"/>
  <c r="E238" i="10"/>
  <c r="K238" i="10" s="1"/>
  <c r="N238" i="10" s="1"/>
  <c r="G237" i="10"/>
  <c r="E237" i="10"/>
  <c r="K237" i="10" s="1"/>
  <c r="N237" i="10" s="1"/>
  <c r="G236" i="10"/>
  <c r="E236" i="10"/>
  <c r="K236" i="10" s="1"/>
  <c r="N236" i="10" s="1"/>
  <c r="P236" i="10" s="1"/>
  <c r="G235" i="10"/>
  <c r="E235" i="10"/>
  <c r="K235" i="10" s="1"/>
  <c r="N235" i="10" s="1"/>
  <c r="G234" i="10"/>
  <c r="E234" i="10"/>
  <c r="K234" i="10" s="1"/>
  <c r="N234" i="10" s="1"/>
  <c r="G233" i="10"/>
  <c r="E233" i="10"/>
  <c r="K233" i="10" s="1"/>
  <c r="N233" i="10" s="1"/>
  <c r="G232" i="10"/>
  <c r="E232" i="10"/>
  <c r="K232" i="10" s="1"/>
  <c r="N232" i="10" s="1"/>
  <c r="P232" i="10" s="1"/>
  <c r="G231" i="10"/>
  <c r="E231" i="10"/>
  <c r="K231" i="10" s="1"/>
  <c r="N231" i="10" s="1"/>
  <c r="G230" i="10"/>
  <c r="E230" i="10"/>
  <c r="K230" i="10" s="1"/>
  <c r="N230" i="10" s="1"/>
  <c r="G229" i="10"/>
  <c r="E229" i="10"/>
  <c r="K229" i="10" s="1"/>
  <c r="N229" i="10" s="1"/>
  <c r="G228" i="10"/>
  <c r="E228" i="10"/>
  <c r="K228" i="10" s="1"/>
  <c r="N228" i="10" s="1"/>
  <c r="P228" i="10" s="1"/>
  <c r="G227" i="10"/>
  <c r="E227" i="10"/>
  <c r="K227" i="10" s="1"/>
  <c r="N227" i="10" s="1"/>
  <c r="G226" i="10"/>
  <c r="E226" i="10"/>
  <c r="K226" i="10" s="1"/>
  <c r="N226" i="10" s="1"/>
  <c r="G225" i="10"/>
  <c r="E225" i="10"/>
  <c r="K225" i="10" s="1"/>
  <c r="N225" i="10" s="1"/>
  <c r="G224" i="10"/>
  <c r="E224" i="10"/>
  <c r="K224" i="10" s="1"/>
  <c r="N224" i="10" s="1"/>
  <c r="P224" i="10" s="1"/>
  <c r="G223" i="10"/>
  <c r="E223" i="10"/>
  <c r="K223" i="10" s="1"/>
  <c r="N223" i="10" s="1"/>
  <c r="G222" i="10"/>
  <c r="E222" i="10"/>
  <c r="K222" i="10" s="1"/>
  <c r="N222" i="10" s="1"/>
  <c r="G221" i="10"/>
  <c r="E221" i="10"/>
  <c r="K221" i="10" s="1"/>
  <c r="N221" i="10" s="1"/>
  <c r="G220" i="10"/>
  <c r="E220" i="10"/>
  <c r="K220" i="10" s="1"/>
  <c r="N220" i="10" s="1"/>
  <c r="P220" i="10" s="1"/>
  <c r="G219" i="10"/>
  <c r="E219" i="10"/>
  <c r="K219" i="10" s="1"/>
  <c r="N219" i="10" s="1"/>
  <c r="G218" i="10"/>
  <c r="E218" i="10"/>
  <c r="K218" i="10" s="1"/>
  <c r="N218" i="10" s="1"/>
  <c r="G217" i="10"/>
  <c r="E217" i="10"/>
  <c r="K217" i="10" s="1"/>
  <c r="N217" i="10" s="1"/>
  <c r="G216" i="10"/>
  <c r="E216" i="10"/>
  <c r="K216" i="10" s="1"/>
  <c r="N216" i="10" s="1"/>
  <c r="P216" i="10" s="1"/>
  <c r="G215" i="10"/>
  <c r="E215" i="10"/>
  <c r="K215" i="10" s="1"/>
  <c r="N215" i="10" s="1"/>
  <c r="G214" i="10"/>
  <c r="E214" i="10"/>
  <c r="K214" i="10" s="1"/>
  <c r="N214" i="10" s="1"/>
  <c r="G213" i="10"/>
  <c r="E213" i="10"/>
  <c r="K213" i="10" s="1"/>
  <c r="N213" i="10" s="1"/>
  <c r="G212" i="10"/>
  <c r="E212" i="10"/>
  <c r="K212" i="10" s="1"/>
  <c r="N212" i="10" s="1"/>
  <c r="P212" i="10" s="1"/>
  <c r="G211" i="10"/>
  <c r="E211" i="10"/>
  <c r="K211" i="10" s="1"/>
  <c r="N211" i="10" s="1"/>
  <c r="G210" i="10"/>
  <c r="E210" i="10"/>
  <c r="K210" i="10" s="1"/>
  <c r="N210" i="10" s="1"/>
  <c r="G209" i="10"/>
  <c r="E209" i="10"/>
  <c r="K209" i="10" s="1"/>
  <c r="N209" i="10" s="1"/>
  <c r="G208" i="10"/>
  <c r="E208" i="10"/>
  <c r="K208" i="10" s="1"/>
  <c r="N208" i="10" s="1"/>
  <c r="P208" i="10" s="1"/>
  <c r="G207" i="10"/>
  <c r="E207" i="10"/>
  <c r="K207" i="10" s="1"/>
  <c r="N207" i="10" s="1"/>
  <c r="G206" i="10"/>
  <c r="E206" i="10"/>
  <c r="K206" i="10" s="1"/>
  <c r="N206" i="10" s="1"/>
  <c r="G205" i="10"/>
  <c r="E205" i="10"/>
  <c r="K205" i="10" s="1"/>
  <c r="N205" i="10" s="1"/>
  <c r="G204" i="10"/>
  <c r="E204" i="10"/>
  <c r="K204" i="10" s="1"/>
  <c r="N204" i="10" s="1"/>
  <c r="P204" i="10" s="1"/>
  <c r="G203" i="10"/>
  <c r="E203" i="10"/>
  <c r="K203" i="10" s="1"/>
  <c r="N203" i="10" s="1"/>
  <c r="G202" i="10"/>
  <c r="E202" i="10"/>
  <c r="K202" i="10" s="1"/>
  <c r="N202" i="10" s="1"/>
  <c r="G201" i="10"/>
  <c r="E201" i="10"/>
  <c r="K201" i="10" s="1"/>
  <c r="N201" i="10" s="1"/>
  <c r="G200" i="10"/>
  <c r="E200" i="10"/>
  <c r="K200" i="10" s="1"/>
  <c r="N200" i="10" s="1"/>
  <c r="P200" i="10" s="1"/>
  <c r="G199" i="10"/>
  <c r="E199" i="10"/>
  <c r="K199" i="10" s="1"/>
  <c r="N199" i="10" s="1"/>
  <c r="G198" i="10"/>
  <c r="E198" i="10"/>
  <c r="K198" i="10" s="1"/>
  <c r="N198" i="10" s="1"/>
  <c r="G197" i="10"/>
  <c r="E197" i="10"/>
  <c r="K197" i="10" s="1"/>
  <c r="N197" i="10" s="1"/>
  <c r="G196" i="10"/>
  <c r="E196" i="10"/>
  <c r="K196" i="10" s="1"/>
  <c r="N196" i="10" s="1"/>
  <c r="P196" i="10" s="1"/>
  <c r="G195" i="10"/>
  <c r="E195" i="10"/>
  <c r="K195" i="10" s="1"/>
  <c r="N195" i="10" s="1"/>
  <c r="G194" i="10"/>
  <c r="E194" i="10"/>
  <c r="K194" i="10" s="1"/>
  <c r="N194" i="10" s="1"/>
  <c r="G193" i="10"/>
  <c r="E193" i="10"/>
  <c r="K193" i="10" s="1"/>
  <c r="N193" i="10" s="1"/>
  <c r="G192" i="10"/>
  <c r="E192" i="10"/>
  <c r="K192" i="10" s="1"/>
  <c r="N192" i="10" s="1"/>
  <c r="P192" i="10" s="1"/>
  <c r="G191" i="10"/>
  <c r="E191" i="10"/>
  <c r="K191" i="10" s="1"/>
  <c r="N191" i="10" s="1"/>
  <c r="G190" i="10"/>
  <c r="E190" i="10"/>
  <c r="K190" i="10" s="1"/>
  <c r="N190" i="10" s="1"/>
  <c r="G189" i="10"/>
  <c r="E189" i="10"/>
  <c r="K189" i="10" s="1"/>
  <c r="N189" i="10" s="1"/>
  <c r="G188" i="10"/>
  <c r="E188" i="10"/>
  <c r="K188" i="10" s="1"/>
  <c r="N188" i="10" s="1"/>
  <c r="P188" i="10" s="1"/>
  <c r="G187" i="10"/>
  <c r="E187" i="10"/>
  <c r="K187" i="10" s="1"/>
  <c r="N187" i="10" s="1"/>
  <c r="G186" i="10"/>
  <c r="E186" i="10"/>
  <c r="K186" i="10" s="1"/>
  <c r="N186" i="10" s="1"/>
  <c r="G185" i="10"/>
  <c r="E185" i="10"/>
  <c r="K185" i="10" s="1"/>
  <c r="N185" i="10" s="1"/>
  <c r="G184" i="10"/>
  <c r="E184" i="10"/>
  <c r="K184" i="10" s="1"/>
  <c r="N184" i="10" s="1"/>
  <c r="P184" i="10" s="1"/>
  <c r="G183" i="10"/>
  <c r="E183" i="10"/>
  <c r="K183" i="10" s="1"/>
  <c r="N183" i="10" s="1"/>
  <c r="G182" i="10"/>
  <c r="E182" i="10"/>
  <c r="K182" i="10" s="1"/>
  <c r="N182" i="10" s="1"/>
  <c r="G181" i="10"/>
  <c r="E181" i="10"/>
  <c r="K181" i="10" s="1"/>
  <c r="N181" i="10" s="1"/>
  <c r="G180" i="10"/>
  <c r="E180" i="10"/>
  <c r="K180" i="10" s="1"/>
  <c r="N180" i="10" s="1"/>
  <c r="P180" i="10" s="1"/>
  <c r="G179" i="10"/>
  <c r="E179" i="10"/>
  <c r="K179" i="10" s="1"/>
  <c r="N179" i="10" s="1"/>
  <c r="G178" i="10"/>
  <c r="E178" i="10"/>
  <c r="K178" i="10" s="1"/>
  <c r="N178" i="10" s="1"/>
  <c r="G177" i="10"/>
  <c r="E177" i="10"/>
  <c r="K177" i="10" s="1"/>
  <c r="N177" i="10" s="1"/>
  <c r="G176" i="10"/>
  <c r="E176" i="10"/>
  <c r="K176" i="10" s="1"/>
  <c r="N176" i="10" s="1"/>
  <c r="P176" i="10" s="1"/>
  <c r="G175" i="10"/>
  <c r="E175" i="10"/>
  <c r="K175" i="10" s="1"/>
  <c r="N175" i="10" s="1"/>
  <c r="G174" i="10"/>
  <c r="E174" i="10"/>
  <c r="K174" i="10" s="1"/>
  <c r="N174" i="10" s="1"/>
  <c r="P174" i="10" s="1"/>
  <c r="G173" i="10"/>
  <c r="E173" i="10"/>
  <c r="K173" i="10" s="1"/>
  <c r="N173" i="10" s="1"/>
  <c r="G172" i="10"/>
  <c r="E172" i="10"/>
  <c r="K172" i="10" s="1"/>
  <c r="N172" i="10" s="1"/>
  <c r="P172" i="10" s="1"/>
  <c r="G171" i="10"/>
  <c r="E171" i="10"/>
  <c r="K171" i="10" s="1"/>
  <c r="N171" i="10" s="1"/>
  <c r="G170" i="10"/>
  <c r="E170" i="10"/>
  <c r="K170" i="10" s="1"/>
  <c r="N170" i="10" s="1"/>
  <c r="P170" i="10" s="1"/>
  <c r="G169" i="10"/>
  <c r="E169" i="10"/>
  <c r="K169" i="10" s="1"/>
  <c r="N169" i="10" s="1"/>
  <c r="G168" i="10"/>
  <c r="E168" i="10"/>
  <c r="K168" i="10" s="1"/>
  <c r="N168" i="10" s="1"/>
  <c r="P168" i="10" s="1"/>
  <c r="G167" i="10"/>
  <c r="E167" i="10"/>
  <c r="K167" i="10" s="1"/>
  <c r="N167" i="10" s="1"/>
  <c r="G166" i="10"/>
  <c r="E166" i="10"/>
  <c r="K166" i="10" s="1"/>
  <c r="N166" i="10" s="1"/>
  <c r="P166" i="10" s="1"/>
  <c r="G165" i="10"/>
  <c r="E165" i="10"/>
  <c r="K165" i="10" s="1"/>
  <c r="N165" i="10" s="1"/>
  <c r="G164" i="10"/>
  <c r="E164" i="10"/>
  <c r="K164" i="10" s="1"/>
  <c r="N164" i="10" s="1"/>
  <c r="P164" i="10" s="1"/>
  <c r="G163" i="10"/>
  <c r="E163" i="10"/>
  <c r="K163" i="10" s="1"/>
  <c r="N163" i="10" s="1"/>
  <c r="G162" i="10"/>
  <c r="E162" i="10"/>
  <c r="K162" i="10" s="1"/>
  <c r="N162" i="10" s="1"/>
  <c r="P162" i="10" s="1"/>
  <c r="G161" i="10"/>
  <c r="E161" i="10"/>
  <c r="K161" i="10" s="1"/>
  <c r="N161" i="10" s="1"/>
  <c r="G160" i="10"/>
  <c r="E160" i="10"/>
  <c r="K160" i="10" s="1"/>
  <c r="N160" i="10" s="1"/>
  <c r="P160" i="10" s="1"/>
  <c r="G159" i="10"/>
  <c r="E159" i="10"/>
  <c r="K159" i="10" s="1"/>
  <c r="N159" i="10" s="1"/>
  <c r="G158" i="10"/>
  <c r="E158" i="10"/>
  <c r="K158" i="10" s="1"/>
  <c r="N158" i="10" s="1"/>
  <c r="P158" i="10" s="1"/>
  <c r="G157" i="10"/>
  <c r="E157" i="10"/>
  <c r="K157" i="10" s="1"/>
  <c r="N157" i="10" s="1"/>
  <c r="G156" i="10"/>
  <c r="E156" i="10"/>
  <c r="K156" i="10" s="1"/>
  <c r="N156" i="10" s="1"/>
  <c r="G155" i="10"/>
  <c r="E155" i="10"/>
  <c r="K155" i="10" s="1"/>
  <c r="N155" i="10" s="1"/>
  <c r="G154" i="10"/>
  <c r="E154" i="10"/>
  <c r="G153" i="10"/>
  <c r="E153" i="10"/>
  <c r="K153" i="10" s="1"/>
  <c r="N153" i="10" s="1"/>
  <c r="P153" i="10" s="1"/>
  <c r="G152" i="10"/>
  <c r="E152" i="10"/>
  <c r="K152" i="10" s="1"/>
  <c r="N152" i="10" s="1"/>
  <c r="G151" i="10"/>
  <c r="E151" i="10"/>
  <c r="K151" i="10" s="1"/>
  <c r="N151" i="10" s="1"/>
  <c r="G150" i="10"/>
  <c r="E150" i="10"/>
  <c r="K150" i="10" s="1"/>
  <c r="N150" i="10" s="1"/>
  <c r="P150" i="10" s="1"/>
  <c r="G149" i="10"/>
  <c r="E149" i="10"/>
  <c r="G148" i="10"/>
  <c r="E148" i="10"/>
  <c r="K148" i="10" s="1"/>
  <c r="N148" i="10" s="1"/>
  <c r="O148" i="10" s="1"/>
  <c r="G147" i="10"/>
  <c r="E147" i="10"/>
  <c r="K147" i="10" s="1"/>
  <c r="N147" i="10" s="1"/>
  <c r="G146" i="10"/>
  <c r="E146" i="10"/>
  <c r="G145" i="10"/>
  <c r="E145" i="10"/>
  <c r="K145" i="10" s="1"/>
  <c r="N145" i="10" s="1"/>
  <c r="P145" i="10" s="1"/>
  <c r="G144" i="10"/>
  <c r="E144" i="10"/>
  <c r="K144" i="10" s="1"/>
  <c r="N144" i="10" s="1"/>
  <c r="G143" i="10"/>
  <c r="E143" i="10"/>
  <c r="G142" i="10"/>
  <c r="E142" i="10"/>
  <c r="K142" i="10" s="1"/>
  <c r="N142" i="10" s="1"/>
  <c r="G141" i="10"/>
  <c r="E141" i="10"/>
  <c r="K141" i="10" s="1"/>
  <c r="N141" i="10" s="1"/>
  <c r="P141" i="10" s="1"/>
  <c r="G140" i="10"/>
  <c r="E140" i="10"/>
  <c r="K140" i="10" s="1"/>
  <c r="N140" i="10" s="1"/>
  <c r="G139" i="10"/>
  <c r="E139" i="10"/>
  <c r="G138" i="10"/>
  <c r="E138" i="10"/>
  <c r="K138" i="10" s="1"/>
  <c r="N138" i="10" s="1"/>
  <c r="G137" i="10"/>
  <c r="E137" i="10"/>
  <c r="K137" i="10" s="1"/>
  <c r="N137" i="10" s="1"/>
  <c r="P137" i="10" s="1"/>
  <c r="G136" i="10"/>
  <c r="E136" i="10"/>
  <c r="G135" i="10"/>
  <c r="E135" i="10"/>
  <c r="G134" i="10"/>
  <c r="E134" i="10"/>
  <c r="K134" i="10" s="1"/>
  <c r="N134" i="10" s="1"/>
  <c r="O134" i="10" s="1"/>
  <c r="G133" i="10"/>
  <c r="E133" i="10"/>
  <c r="K133" i="10" s="1"/>
  <c r="N133" i="10" s="1"/>
  <c r="G132" i="10"/>
  <c r="E132" i="10"/>
  <c r="K132" i="10" s="1"/>
  <c r="N132" i="10" s="1"/>
  <c r="G131" i="10"/>
  <c r="E131" i="10"/>
  <c r="G130" i="10"/>
  <c r="E130" i="10"/>
  <c r="K130" i="10" s="1"/>
  <c r="N130" i="10" s="1"/>
  <c r="O130" i="10" s="1"/>
  <c r="G129" i="10"/>
  <c r="E129" i="10"/>
  <c r="K129" i="10" s="1"/>
  <c r="N129" i="10" s="1"/>
  <c r="G128" i="10"/>
  <c r="E128" i="10"/>
  <c r="G127" i="10"/>
  <c r="E127" i="10"/>
  <c r="G126" i="10"/>
  <c r="E126" i="10"/>
  <c r="K126" i="10" s="1"/>
  <c r="N126" i="10" s="1"/>
  <c r="O126" i="10" s="1"/>
  <c r="G125" i="10"/>
  <c r="E125" i="10"/>
  <c r="K125" i="10" s="1"/>
  <c r="N125" i="10" s="1"/>
  <c r="G124" i="10"/>
  <c r="E124" i="10"/>
  <c r="K124" i="10" s="1"/>
  <c r="N124" i="10" s="1"/>
  <c r="G123" i="10"/>
  <c r="E123" i="10"/>
  <c r="G122" i="10"/>
  <c r="E122" i="10"/>
  <c r="K122" i="10" s="1"/>
  <c r="N122" i="10" s="1"/>
  <c r="O122" i="10" s="1"/>
  <c r="G121" i="10"/>
  <c r="E121" i="10"/>
  <c r="K121" i="10" s="1"/>
  <c r="N121" i="10" s="1"/>
  <c r="G120" i="10"/>
  <c r="E120" i="10"/>
  <c r="G119" i="10"/>
  <c r="E119" i="10"/>
  <c r="G118" i="10"/>
  <c r="E118" i="10"/>
  <c r="K118" i="10" s="1"/>
  <c r="N118" i="10" s="1"/>
  <c r="O118" i="10" s="1"/>
  <c r="G117" i="10"/>
  <c r="E117" i="10"/>
  <c r="K117" i="10" s="1"/>
  <c r="N117" i="10" s="1"/>
  <c r="G116" i="10"/>
  <c r="E116" i="10"/>
  <c r="G115" i="10"/>
  <c r="E115" i="10"/>
  <c r="G114" i="10"/>
  <c r="E114" i="10"/>
  <c r="K114" i="10" s="1"/>
  <c r="N114" i="10" s="1"/>
  <c r="O114" i="10" s="1"/>
  <c r="G113" i="10"/>
  <c r="E113" i="10"/>
  <c r="K113" i="10" s="1"/>
  <c r="N113" i="10" s="1"/>
  <c r="G112" i="10"/>
  <c r="E112" i="10"/>
  <c r="G111" i="10"/>
  <c r="E111" i="10"/>
  <c r="G110" i="10"/>
  <c r="E110" i="10"/>
  <c r="K110" i="10" s="1"/>
  <c r="N110" i="10" s="1"/>
  <c r="O110" i="10" s="1"/>
  <c r="G109" i="10"/>
  <c r="E109" i="10"/>
  <c r="K109" i="10" s="1"/>
  <c r="N109" i="10" s="1"/>
  <c r="G108" i="10"/>
  <c r="E108" i="10"/>
  <c r="K108" i="10" s="1"/>
  <c r="N108" i="10" s="1"/>
  <c r="G107" i="10"/>
  <c r="E107" i="10"/>
  <c r="G106" i="10"/>
  <c r="E106" i="10"/>
  <c r="K106" i="10" s="1"/>
  <c r="N106" i="10" s="1"/>
  <c r="O106" i="10" s="1"/>
  <c r="G105" i="10"/>
  <c r="E105" i="10"/>
  <c r="K105" i="10" s="1"/>
  <c r="N105" i="10" s="1"/>
  <c r="G104" i="10"/>
  <c r="E104" i="10"/>
  <c r="G103" i="10"/>
  <c r="E103" i="10"/>
  <c r="G102" i="10"/>
  <c r="E102" i="10"/>
  <c r="K102" i="10" s="1"/>
  <c r="N102" i="10" s="1"/>
  <c r="O102" i="10" s="1"/>
  <c r="G101" i="10"/>
  <c r="E101" i="10"/>
  <c r="K101" i="10" s="1"/>
  <c r="N101" i="10" s="1"/>
  <c r="G100" i="10"/>
  <c r="E100" i="10"/>
  <c r="K100" i="10" s="1"/>
  <c r="N100" i="10" s="1"/>
  <c r="G99" i="10"/>
  <c r="E99" i="10"/>
  <c r="G98" i="10"/>
  <c r="E98" i="10"/>
  <c r="K98" i="10" s="1"/>
  <c r="N98" i="10" s="1"/>
  <c r="O98" i="10" s="1"/>
  <c r="G97" i="10"/>
  <c r="E97" i="10"/>
  <c r="K97" i="10" s="1"/>
  <c r="N97" i="10" s="1"/>
  <c r="G96" i="10"/>
  <c r="E96" i="10"/>
  <c r="G95" i="10"/>
  <c r="E95" i="10"/>
  <c r="G94" i="10"/>
  <c r="E94" i="10"/>
  <c r="K94" i="10" s="1"/>
  <c r="N94" i="10" s="1"/>
  <c r="O94" i="10" s="1"/>
  <c r="G93" i="10"/>
  <c r="E93" i="10"/>
  <c r="K93" i="10" s="1"/>
  <c r="N93" i="10" s="1"/>
  <c r="G92" i="10"/>
  <c r="E92" i="10"/>
  <c r="K92" i="10" s="1"/>
  <c r="N92" i="10" s="1"/>
  <c r="G91" i="10"/>
  <c r="E91" i="10"/>
  <c r="G90" i="10"/>
  <c r="E90" i="10"/>
  <c r="K90" i="10" s="1"/>
  <c r="N90" i="10" s="1"/>
  <c r="O90" i="10" s="1"/>
  <c r="G89" i="10"/>
  <c r="E89" i="10"/>
  <c r="K89" i="10" s="1"/>
  <c r="N89" i="10" s="1"/>
  <c r="G88" i="10"/>
  <c r="E88" i="10"/>
  <c r="G87" i="10"/>
  <c r="E87" i="10"/>
  <c r="G86" i="10"/>
  <c r="E86" i="10"/>
  <c r="K86" i="10" s="1"/>
  <c r="N86" i="10" s="1"/>
  <c r="O86" i="10" s="1"/>
  <c r="G85" i="10"/>
  <c r="E85" i="10"/>
  <c r="K85" i="10" s="1"/>
  <c r="N85" i="10" s="1"/>
  <c r="G84" i="10"/>
  <c r="E84" i="10"/>
  <c r="G83" i="10"/>
  <c r="E83" i="10"/>
  <c r="G82" i="10"/>
  <c r="E82" i="10"/>
  <c r="K82" i="10" s="1"/>
  <c r="N82" i="10" s="1"/>
  <c r="O82" i="10" s="1"/>
  <c r="G81" i="10"/>
  <c r="E81" i="10"/>
  <c r="K81" i="10" s="1"/>
  <c r="N81" i="10" s="1"/>
  <c r="G80" i="10"/>
  <c r="E80" i="10"/>
  <c r="G79" i="10"/>
  <c r="E79" i="10"/>
  <c r="G78" i="10"/>
  <c r="E78" i="10"/>
  <c r="K78" i="10" s="1"/>
  <c r="N78" i="10" s="1"/>
  <c r="O78" i="10" s="1"/>
  <c r="G77" i="10"/>
  <c r="E77" i="10"/>
  <c r="K77" i="10" s="1"/>
  <c r="N77" i="10" s="1"/>
  <c r="G76" i="10"/>
  <c r="E76" i="10"/>
  <c r="K76" i="10" s="1"/>
  <c r="N76" i="10" s="1"/>
  <c r="G75" i="10"/>
  <c r="E75" i="10"/>
  <c r="G74" i="10"/>
  <c r="E74" i="10"/>
  <c r="K74" i="10" s="1"/>
  <c r="N74" i="10" s="1"/>
  <c r="O74" i="10" s="1"/>
  <c r="G73" i="10"/>
  <c r="E73" i="10"/>
  <c r="K73" i="10" s="1"/>
  <c r="N73" i="10" s="1"/>
  <c r="G72" i="10"/>
  <c r="E72" i="10"/>
  <c r="G71" i="10"/>
  <c r="E71" i="10"/>
  <c r="G70" i="10"/>
  <c r="E70" i="10"/>
  <c r="K70" i="10" s="1"/>
  <c r="N70" i="10" s="1"/>
  <c r="O70" i="10" s="1"/>
  <c r="G69" i="10"/>
  <c r="E69" i="10"/>
  <c r="K69" i="10" s="1"/>
  <c r="N69" i="10" s="1"/>
  <c r="G68" i="10"/>
  <c r="E68" i="10"/>
  <c r="K68" i="10" s="1"/>
  <c r="N68" i="10" s="1"/>
  <c r="G67" i="10"/>
  <c r="E67" i="10"/>
  <c r="G66" i="10"/>
  <c r="E66" i="10"/>
  <c r="K66" i="10" s="1"/>
  <c r="N66" i="10" s="1"/>
  <c r="O66" i="10" s="1"/>
  <c r="G65" i="10"/>
  <c r="E65" i="10"/>
  <c r="K65" i="10" s="1"/>
  <c r="N65" i="10" s="1"/>
  <c r="G64" i="10"/>
  <c r="E64" i="10"/>
  <c r="G63" i="10"/>
  <c r="E63" i="10"/>
  <c r="G62" i="10"/>
  <c r="E62" i="10"/>
  <c r="K62" i="10" s="1"/>
  <c r="N62" i="10" s="1"/>
  <c r="O62" i="10" s="1"/>
  <c r="G61" i="10"/>
  <c r="E61" i="10"/>
  <c r="K61" i="10" s="1"/>
  <c r="N61" i="10" s="1"/>
  <c r="G60" i="10"/>
  <c r="E60" i="10"/>
  <c r="K60" i="10" s="1"/>
  <c r="N60" i="10" s="1"/>
  <c r="G59" i="10"/>
  <c r="E59" i="10"/>
  <c r="G58" i="10"/>
  <c r="E58" i="10"/>
  <c r="K58" i="10" s="1"/>
  <c r="N58" i="10" s="1"/>
  <c r="P58" i="10" s="1"/>
  <c r="G57" i="10"/>
  <c r="E57" i="10"/>
  <c r="K57" i="10" s="1"/>
  <c r="N57" i="10" s="1"/>
  <c r="G56" i="10"/>
  <c r="E56" i="10"/>
  <c r="K56" i="10" s="1"/>
  <c r="N56" i="10" s="1"/>
  <c r="G55" i="10"/>
  <c r="E55" i="10"/>
  <c r="G54" i="10"/>
  <c r="E54" i="10"/>
  <c r="K54" i="10" s="1"/>
  <c r="N54" i="10" s="1"/>
  <c r="P54" i="10" s="1"/>
  <c r="G53" i="10"/>
  <c r="E53" i="10"/>
  <c r="K53" i="10" s="1"/>
  <c r="N53" i="10" s="1"/>
  <c r="G52" i="10"/>
  <c r="E52" i="10"/>
  <c r="K52" i="10" s="1"/>
  <c r="N52" i="10" s="1"/>
  <c r="G51" i="10"/>
  <c r="E51" i="10"/>
  <c r="G50" i="10"/>
  <c r="E50" i="10"/>
  <c r="K50" i="10" s="1"/>
  <c r="N50" i="10" s="1"/>
  <c r="P50" i="10" s="1"/>
  <c r="G49" i="10"/>
  <c r="E49" i="10"/>
  <c r="K49" i="10" s="1"/>
  <c r="N49" i="10" s="1"/>
  <c r="G48" i="10"/>
  <c r="E48" i="10"/>
  <c r="K48" i="10" s="1"/>
  <c r="N48" i="10" s="1"/>
  <c r="G47" i="10"/>
  <c r="E47" i="10"/>
  <c r="G46" i="10"/>
  <c r="E46" i="10"/>
  <c r="K46" i="10" s="1"/>
  <c r="N46" i="10" s="1"/>
  <c r="P46" i="10" s="1"/>
  <c r="G45" i="10"/>
  <c r="E45" i="10"/>
  <c r="K45" i="10" s="1"/>
  <c r="N45" i="10" s="1"/>
  <c r="G44" i="10"/>
  <c r="E44" i="10"/>
  <c r="K44" i="10" s="1"/>
  <c r="N44" i="10" s="1"/>
  <c r="G43" i="10"/>
  <c r="E43" i="10"/>
  <c r="G42" i="10"/>
  <c r="E42" i="10"/>
  <c r="K42" i="10" s="1"/>
  <c r="N42" i="10" s="1"/>
  <c r="P42" i="10" s="1"/>
  <c r="G41" i="10"/>
  <c r="E41" i="10"/>
  <c r="K41" i="10" s="1"/>
  <c r="N41" i="10" s="1"/>
  <c r="G40" i="10"/>
  <c r="E40" i="10"/>
  <c r="K40" i="10" s="1"/>
  <c r="N40" i="10" s="1"/>
  <c r="G39" i="10"/>
  <c r="E39" i="10"/>
  <c r="G38" i="10"/>
  <c r="E38" i="10"/>
  <c r="K38" i="10" s="1"/>
  <c r="N38" i="10" s="1"/>
  <c r="P38" i="10" s="1"/>
  <c r="G37" i="10"/>
  <c r="E37" i="10"/>
  <c r="K37" i="10" s="1"/>
  <c r="N37" i="10" s="1"/>
  <c r="G36" i="10"/>
  <c r="E36" i="10"/>
  <c r="K36" i="10" s="1"/>
  <c r="N36" i="10" s="1"/>
  <c r="G35" i="10"/>
  <c r="E35" i="10"/>
  <c r="G34" i="10"/>
  <c r="E34" i="10"/>
  <c r="K34" i="10" s="1"/>
  <c r="N34" i="10" s="1"/>
  <c r="P34" i="10" s="1"/>
  <c r="G33" i="10"/>
  <c r="E33" i="10"/>
  <c r="K33" i="10" s="1"/>
  <c r="N33" i="10" s="1"/>
  <c r="G32" i="10"/>
  <c r="E32" i="10"/>
  <c r="K32" i="10" s="1"/>
  <c r="N32" i="10" s="1"/>
  <c r="G31" i="10"/>
  <c r="E31" i="10"/>
  <c r="G30" i="10"/>
  <c r="E30" i="10"/>
  <c r="K30" i="10" s="1"/>
  <c r="N30" i="10" s="1"/>
  <c r="P30" i="10" s="1"/>
  <c r="G29" i="10"/>
  <c r="E29" i="10"/>
  <c r="K29" i="10" s="1"/>
  <c r="N29" i="10" s="1"/>
  <c r="G28" i="10"/>
  <c r="E28" i="10"/>
  <c r="K28" i="10" s="1"/>
  <c r="N28" i="10" s="1"/>
  <c r="G27" i="10"/>
  <c r="E27" i="10"/>
  <c r="G26" i="10"/>
  <c r="E26" i="10"/>
  <c r="K26" i="10" s="1"/>
  <c r="N26" i="10" s="1"/>
  <c r="P26" i="10" s="1"/>
  <c r="G25" i="10"/>
  <c r="E25" i="10"/>
  <c r="K25" i="10" s="1"/>
  <c r="N25" i="10" s="1"/>
  <c r="G24" i="10"/>
  <c r="E24" i="10"/>
  <c r="K24" i="10" s="1"/>
  <c r="N24" i="10" s="1"/>
  <c r="G23" i="10"/>
  <c r="E23" i="10"/>
  <c r="G22" i="10"/>
  <c r="E22" i="10"/>
  <c r="K22" i="10" s="1"/>
  <c r="N22" i="10" s="1"/>
  <c r="P22" i="10" s="1"/>
  <c r="G21" i="10"/>
  <c r="E21" i="10"/>
  <c r="K21" i="10" s="1"/>
  <c r="N21" i="10" s="1"/>
  <c r="G20" i="10"/>
  <c r="E20" i="10"/>
  <c r="K20" i="10" s="1"/>
  <c r="N20" i="10" s="1"/>
  <c r="G19" i="10"/>
  <c r="E19" i="10"/>
  <c r="G18" i="10"/>
  <c r="E18" i="10"/>
  <c r="K18" i="10" s="1"/>
  <c r="N18" i="10" s="1"/>
  <c r="P18" i="10" s="1"/>
  <c r="G17" i="10"/>
  <c r="E17" i="10"/>
  <c r="K17" i="10" s="1"/>
  <c r="N17" i="10" s="1"/>
  <c r="G16" i="10"/>
  <c r="E16" i="10"/>
  <c r="K16" i="10" s="1"/>
  <c r="N16" i="10" s="1"/>
  <c r="G15" i="10"/>
  <c r="E15" i="10"/>
  <c r="G14" i="10"/>
  <c r="E14" i="10"/>
  <c r="K14" i="10" s="1"/>
  <c r="N14" i="10" s="1"/>
  <c r="P14" i="10" s="1"/>
  <c r="G13" i="10"/>
  <c r="E13" i="10"/>
  <c r="K13" i="10" s="1"/>
  <c r="N13" i="10" s="1"/>
  <c r="G12" i="10"/>
  <c r="E12" i="10"/>
  <c r="K12" i="10" s="1"/>
  <c r="N12" i="10" s="1"/>
  <c r="G11" i="10"/>
  <c r="E11" i="10"/>
  <c r="G10" i="10"/>
  <c r="E10" i="10"/>
  <c r="K10" i="10" s="1"/>
  <c r="N10" i="10" s="1"/>
  <c r="P10" i="10" s="1"/>
  <c r="G9" i="10"/>
  <c r="E9" i="10"/>
  <c r="K9" i="10" s="1"/>
  <c r="N9" i="10" s="1"/>
  <c r="G8" i="10"/>
  <c r="E8" i="10"/>
  <c r="K8" i="10" s="1"/>
  <c r="N8" i="10" s="1"/>
  <c r="C4" i="5"/>
  <c r="B3" i="5"/>
  <c r="C3" i="5"/>
  <c r="T189" i="2"/>
  <c r="T188" i="2"/>
  <c r="T187" i="2"/>
  <c r="T186" i="2"/>
  <c r="T184" i="2"/>
  <c r="W182" i="2"/>
  <c r="T181" i="2"/>
  <c r="W179" i="2"/>
  <c r="T178" i="2"/>
  <c r="W177" i="2"/>
  <c r="T176" i="2"/>
  <c r="W175" i="2"/>
  <c r="W174" i="2"/>
  <c r="T174" i="2"/>
  <c r="T173" i="2"/>
  <c r="T170" i="2"/>
  <c r="W169" i="2"/>
  <c r="T168" i="2"/>
  <c r="T165" i="2"/>
  <c r="T162" i="2"/>
  <c r="T160" i="2"/>
  <c r="T159" i="2"/>
  <c r="W158" i="2"/>
  <c r="T157" i="2"/>
  <c r="T156" i="2"/>
  <c r="W155" i="2"/>
  <c r="T154" i="2"/>
  <c r="T153" i="2"/>
  <c r="W152" i="2"/>
  <c r="W151" i="2"/>
  <c r="T150" i="2"/>
  <c r="T148" i="2"/>
  <c r="T147" i="2"/>
  <c r="T145" i="2"/>
  <c r="W144" i="2"/>
  <c r="W143" i="2"/>
  <c r="W142" i="2"/>
  <c r="W141" i="2"/>
  <c r="T139" i="2"/>
  <c r="T137" i="2"/>
  <c r="T136" i="2"/>
  <c r="W135" i="2"/>
  <c r="T133" i="2"/>
  <c r="T130" i="2"/>
  <c r="W129" i="2"/>
  <c r="T127" i="2"/>
  <c r="W125" i="2"/>
  <c r="T124" i="2"/>
  <c r="T122" i="2"/>
  <c r="T121" i="2"/>
  <c r="T119" i="2"/>
  <c r="T116" i="2"/>
  <c r="T113" i="2"/>
  <c r="T110" i="2"/>
  <c r="W109" i="2"/>
  <c r="T108" i="2"/>
  <c r="W107" i="2"/>
  <c r="W106" i="2"/>
  <c r="T105" i="2"/>
  <c r="T102" i="2"/>
  <c r="T100" i="2"/>
  <c r="T99" i="2"/>
  <c r="W97" i="2"/>
  <c r="T96" i="2"/>
  <c r="T93" i="2"/>
  <c r="T90" i="2"/>
  <c r="T87" i="2"/>
  <c r="T85" i="2"/>
  <c r="W84" i="2"/>
  <c r="W83" i="2"/>
  <c r="T82" i="2"/>
  <c r="W81" i="2"/>
  <c r="W78" i="2"/>
  <c r="T77" i="2"/>
  <c r="W75" i="2"/>
  <c r="W73" i="2"/>
  <c r="V72" i="2"/>
  <c r="V71" i="2"/>
  <c r="V70" i="2"/>
  <c r="T70" i="2"/>
  <c r="V68" i="2"/>
  <c r="T68" i="2"/>
  <c r="V67" i="2"/>
  <c r="T67" i="2"/>
  <c r="V66" i="2"/>
  <c r="W66" i="2"/>
  <c r="V65" i="2"/>
  <c r="T65" i="2"/>
  <c r="V64" i="2"/>
  <c r="T64" i="2"/>
  <c r="V63" i="2"/>
  <c r="T63" i="2"/>
  <c r="W62" i="2"/>
  <c r="V61" i="2"/>
  <c r="T61" i="2"/>
  <c r="V58" i="2"/>
  <c r="W58" i="2"/>
  <c r="V57" i="2"/>
  <c r="V56" i="2"/>
  <c r="T55" i="2"/>
  <c r="V54" i="2"/>
  <c r="W54" i="2"/>
  <c r="V52" i="2"/>
  <c r="V51" i="2"/>
  <c r="T51" i="2"/>
  <c r="V50" i="2"/>
  <c r="W50" i="2"/>
  <c r="V49" i="2"/>
  <c r="V48" i="2"/>
  <c r="V47" i="2"/>
  <c r="T47" i="2"/>
  <c r="V46" i="2"/>
  <c r="W46" i="2"/>
  <c r="V45" i="2"/>
  <c r="T45" i="2"/>
  <c r="V44" i="2"/>
  <c r="T44" i="2"/>
  <c r="V43" i="2"/>
  <c r="W43" i="2"/>
  <c r="T42" i="2"/>
  <c r="T40" i="2"/>
  <c r="V39" i="2"/>
  <c r="V38" i="2"/>
  <c r="W38" i="2"/>
  <c r="V37" i="2"/>
  <c r="T37" i="2"/>
  <c r="V36" i="2"/>
  <c r="W35" i="2"/>
  <c r="V34" i="2"/>
  <c r="T34" i="2"/>
  <c r="V33" i="2"/>
  <c r="V32" i="2"/>
  <c r="V31" i="2"/>
  <c r="V30" i="2"/>
  <c r="W30" i="2"/>
  <c r="V29" i="2"/>
  <c r="T29" i="2"/>
  <c r="V28" i="2"/>
  <c r="V27" i="2"/>
  <c r="V26" i="2"/>
  <c r="T26" i="2"/>
  <c r="V25" i="2"/>
  <c r="V24" i="2"/>
  <c r="W24" i="2"/>
  <c r="V23" i="2"/>
  <c r="T23" i="2"/>
  <c r="V20" i="2"/>
  <c r="T20" i="2"/>
  <c r="V19" i="2"/>
  <c r="W19" i="2"/>
  <c r="V18" i="2"/>
  <c r="T18" i="2"/>
  <c r="V17" i="2"/>
  <c r="V16" i="2"/>
  <c r="W16" i="2"/>
  <c r="V15" i="2"/>
  <c r="T15" i="2"/>
  <c r="V14" i="2"/>
  <c r="W14" i="2"/>
  <c r="V13" i="2"/>
  <c r="V12" i="2"/>
  <c r="T12" i="2"/>
  <c r="V11" i="2"/>
  <c r="W11" i="2"/>
  <c r="V10" i="2"/>
  <c r="T10" i="2"/>
  <c r="V8" i="2"/>
  <c r="T8" i="2"/>
  <c r="V7" i="2"/>
  <c r="H16" i="2"/>
  <c r="H15" i="2"/>
  <c r="H14" i="2"/>
  <c r="H8" i="2"/>
  <c r="H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F22" i="2" s="1"/>
  <c r="C23" i="2"/>
  <c r="C24" i="2"/>
  <c r="C25" i="2"/>
  <c r="C26" i="2"/>
  <c r="C27" i="2"/>
  <c r="C28" i="2"/>
  <c r="C29" i="2"/>
  <c r="C30" i="2"/>
  <c r="F30" i="2" s="1"/>
  <c r="C31" i="2"/>
  <c r="C32" i="2"/>
  <c r="C33" i="2"/>
  <c r="C34" i="2"/>
  <c r="C35" i="2"/>
  <c r="C36" i="2"/>
  <c r="C37" i="2"/>
  <c r="C38" i="2"/>
  <c r="F38" i="2" s="1"/>
  <c r="C39" i="2"/>
  <c r="C40" i="2"/>
  <c r="C41" i="2"/>
  <c r="C42" i="2"/>
  <c r="C43" i="2"/>
  <c r="C44" i="2"/>
  <c r="C45" i="2"/>
  <c r="C46" i="2"/>
  <c r="F46" i="2" s="1"/>
  <c r="C47" i="2"/>
  <c r="C48" i="2"/>
  <c r="C49" i="2"/>
  <c r="C50" i="2"/>
  <c r="C51" i="2"/>
  <c r="C52" i="2"/>
  <c r="C53" i="2"/>
  <c r="C54" i="2"/>
  <c r="F54" i="2" s="1"/>
  <c r="C55" i="2"/>
  <c r="C56" i="2"/>
  <c r="C57" i="2"/>
  <c r="C58" i="2"/>
  <c r="C59" i="2"/>
  <c r="C60" i="2"/>
  <c r="C61" i="2"/>
  <c r="C62" i="2"/>
  <c r="F62" i="2" s="1"/>
  <c r="C63" i="2"/>
  <c r="C64" i="2"/>
  <c r="C65" i="2"/>
  <c r="C66" i="2"/>
  <c r="C67" i="2"/>
  <c r="C68" i="2"/>
  <c r="C69" i="2"/>
  <c r="C70" i="2"/>
  <c r="F70" i="2" s="1"/>
  <c r="C71" i="2"/>
  <c r="C72" i="2"/>
  <c r="C73" i="2"/>
  <c r="C74" i="2"/>
  <c r="C75" i="2"/>
  <c r="C76" i="2"/>
  <c r="C77" i="2"/>
  <c r="C78" i="2"/>
  <c r="F78" i="2" s="1"/>
  <c r="C79" i="2"/>
  <c r="C80" i="2"/>
  <c r="C81" i="2"/>
  <c r="C82" i="2"/>
  <c r="C83" i="2"/>
  <c r="C84" i="2"/>
  <c r="C85" i="2"/>
  <c r="C86" i="2"/>
  <c r="C87" i="2"/>
  <c r="C88" i="2"/>
  <c r="F88" i="2" s="1"/>
  <c r="C89" i="2"/>
  <c r="C90" i="2"/>
  <c r="C91" i="2"/>
  <c r="C92" i="2"/>
  <c r="C93" i="2"/>
  <c r="C94" i="2"/>
  <c r="C95" i="2"/>
  <c r="C96" i="2"/>
  <c r="F96" i="2" s="1"/>
  <c r="C97" i="2"/>
  <c r="F97" i="2" s="1"/>
  <c r="C98" i="2"/>
  <c r="C99" i="2"/>
  <c r="C100" i="2"/>
  <c r="C101" i="2"/>
  <c r="C102" i="2"/>
  <c r="F102" i="2" s="1"/>
  <c r="C103" i="2"/>
  <c r="C104" i="2"/>
  <c r="F104" i="2" s="1"/>
  <c r="C105" i="2"/>
  <c r="F105" i="2" s="1"/>
  <c r="C106" i="2"/>
  <c r="C107" i="2"/>
  <c r="C108" i="2"/>
  <c r="C109" i="2"/>
  <c r="F109" i="2" s="1"/>
  <c r="C110" i="2"/>
  <c r="F110" i="2" s="1"/>
  <c r="C111" i="2"/>
  <c r="C112" i="2"/>
  <c r="F112" i="2" s="1"/>
  <c r="C113" i="2"/>
  <c r="F113" i="2" s="1"/>
  <c r="C114" i="2"/>
  <c r="C115" i="2"/>
  <c r="C116" i="2"/>
  <c r="C117" i="2"/>
  <c r="F117" i="2" s="1"/>
  <c r="C118" i="2"/>
  <c r="F118" i="2" s="1"/>
  <c r="C119" i="2"/>
  <c r="C120" i="2"/>
  <c r="F120" i="2" s="1"/>
  <c r="C121" i="2"/>
  <c r="F121" i="2" s="1"/>
  <c r="C122" i="2"/>
  <c r="C123" i="2"/>
  <c r="C124" i="2"/>
  <c r="C125" i="2"/>
  <c r="F125" i="2" s="1"/>
  <c r="C126" i="2"/>
  <c r="F126" i="2" s="1"/>
  <c r="C127" i="2"/>
  <c r="C128" i="2"/>
  <c r="F128" i="2" s="1"/>
  <c r="C129" i="2"/>
  <c r="F129" i="2" s="1"/>
  <c r="C130" i="2"/>
  <c r="C131" i="2"/>
  <c r="C132" i="2"/>
  <c r="C133" i="2"/>
  <c r="F133" i="2" s="1"/>
  <c r="C134" i="2"/>
  <c r="F134" i="2" s="1"/>
  <c r="C135" i="2"/>
  <c r="C136" i="2"/>
  <c r="F136" i="2" s="1"/>
  <c r="C137" i="2"/>
  <c r="F137" i="2" s="1"/>
  <c r="C138" i="2"/>
  <c r="C139" i="2"/>
  <c r="C140" i="2"/>
  <c r="C141" i="2"/>
  <c r="F141" i="2" s="1"/>
  <c r="C142" i="2"/>
  <c r="F142" i="2" s="1"/>
  <c r="C143" i="2"/>
  <c r="C144" i="2"/>
  <c r="F144" i="2" s="1"/>
  <c r="C145" i="2"/>
  <c r="F145" i="2" s="1"/>
  <c r="C146" i="2"/>
  <c r="C147" i="2"/>
  <c r="C148" i="2"/>
  <c r="C149" i="2"/>
  <c r="F149" i="2" s="1"/>
  <c r="C150" i="2"/>
  <c r="F150" i="2" s="1"/>
  <c r="C151" i="2"/>
  <c r="C152" i="2"/>
  <c r="F152" i="2" s="1"/>
  <c r="C153" i="2"/>
  <c r="F153" i="2" s="1"/>
  <c r="C154" i="2"/>
  <c r="C155" i="2"/>
  <c r="C156" i="2"/>
  <c r="C157" i="2"/>
  <c r="F157" i="2" s="1"/>
  <c r="C158" i="2"/>
  <c r="F158" i="2" s="1"/>
  <c r="C159" i="2"/>
  <c r="C160" i="2"/>
  <c r="F160" i="2" s="1"/>
  <c r="C161" i="2"/>
  <c r="F161" i="2" s="1"/>
  <c r="C162" i="2"/>
  <c r="C163" i="2"/>
  <c r="C164" i="2"/>
  <c r="C165" i="2"/>
  <c r="F165" i="2" s="1"/>
  <c r="C166" i="2"/>
  <c r="C167" i="2"/>
  <c r="C168" i="2"/>
  <c r="F168" i="2" s="1"/>
  <c r="C169" i="2"/>
  <c r="F169" i="2" s="1"/>
  <c r="C170" i="2"/>
  <c r="C171" i="2"/>
  <c r="C172" i="2"/>
  <c r="C173" i="2"/>
  <c r="F173" i="2" s="1"/>
  <c r="C174" i="2"/>
  <c r="C175" i="2"/>
  <c r="C176" i="2"/>
  <c r="F176" i="2" s="1"/>
  <c r="C177" i="2"/>
  <c r="F177" i="2" s="1"/>
  <c r="C178" i="2"/>
  <c r="C179" i="2"/>
  <c r="C180" i="2"/>
  <c r="C181" i="2"/>
  <c r="F181" i="2" s="1"/>
  <c r="C182" i="2"/>
  <c r="C183" i="2"/>
  <c r="C184" i="2"/>
  <c r="F184" i="2" s="1"/>
  <c r="C185" i="2"/>
  <c r="F185" i="2" s="1"/>
  <c r="C186" i="2"/>
  <c r="C187" i="2"/>
  <c r="C188" i="2"/>
  <c r="C189" i="2"/>
  <c r="F189" i="2" s="1"/>
  <c r="C190" i="2"/>
  <c r="C191" i="2"/>
  <c r="C192" i="2"/>
  <c r="F192" i="2" s="1"/>
  <c r="C193" i="2"/>
  <c r="F193" i="2" s="1"/>
  <c r="C194" i="2"/>
  <c r="C195" i="2"/>
  <c r="C196" i="2"/>
  <c r="C197" i="2"/>
  <c r="F197" i="2" s="1"/>
  <c r="C198" i="2"/>
  <c r="C199" i="2"/>
  <c r="C200" i="2"/>
  <c r="F200" i="2" s="1"/>
  <c r="C201" i="2"/>
  <c r="F201" i="2" s="1"/>
  <c r="C202" i="2"/>
  <c r="C203" i="2"/>
  <c r="C204" i="2"/>
  <c r="C205" i="2"/>
  <c r="F205" i="2" s="1"/>
  <c r="C206" i="2"/>
  <c r="C207" i="2"/>
  <c r="C208" i="2"/>
  <c r="F208" i="2" s="1"/>
  <c r="C209" i="2"/>
  <c r="F209" i="2" s="1"/>
  <c r="C210" i="2"/>
  <c r="C211" i="2"/>
  <c r="C212" i="2"/>
  <c r="C213" i="2"/>
  <c r="F213" i="2" s="1"/>
  <c r="C214" i="2"/>
  <c r="C215" i="2"/>
  <c r="C216" i="2"/>
  <c r="F216" i="2" s="1"/>
  <c r="C217" i="2"/>
  <c r="F217" i="2" s="1"/>
  <c r="C218" i="2"/>
  <c r="C219" i="2"/>
  <c r="C220" i="2"/>
  <c r="C221" i="2"/>
  <c r="F221" i="2" s="1"/>
  <c r="C222" i="2"/>
  <c r="C223" i="2"/>
  <c r="C224" i="2"/>
  <c r="F224" i="2" s="1"/>
  <c r="C225" i="2"/>
  <c r="F225" i="2" s="1"/>
  <c r="C226" i="2"/>
  <c r="C227" i="2"/>
  <c r="C228" i="2"/>
  <c r="C229" i="2"/>
  <c r="F229" i="2" s="1"/>
  <c r="C230" i="2"/>
  <c r="C231" i="2"/>
  <c r="C232" i="2"/>
  <c r="F232" i="2" s="1"/>
  <c r="C233" i="2"/>
  <c r="F233" i="2" s="1"/>
  <c r="C234" i="2"/>
  <c r="C235" i="2"/>
  <c r="C236" i="2"/>
  <c r="C237" i="2"/>
  <c r="F237" i="2" s="1"/>
  <c r="C238" i="2"/>
  <c r="C239" i="2"/>
  <c r="C240" i="2"/>
  <c r="C241" i="2"/>
  <c r="F241" i="2" s="1"/>
  <c r="C242" i="2"/>
  <c r="C243" i="2"/>
  <c r="C244" i="2"/>
  <c r="C245" i="2"/>
  <c r="F245" i="2" s="1"/>
  <c r="C246" i="2"/>
  <c r="C247" i="2"/>
  <c r="C248" i="2"/>
  <c r="F248" i="2" s="1"/>
  <c r="C249" i="2"/>
  <c r="F249" i="2" s="1"/>
  <c r="C250" i="2"/>
  <c r="C251" i="2"/>
  <c r="C252" i="2"/>
  <c r="C253" i="2"/>
  <c r="F253" i="2" s="1"/>
  <c r="C254" i="2"/>
  <c r="C255" i="2"/>
  <c r="C256" i="2"/>
  <c r="F256" i="2" s="1"/>
  <c r="C257" i="2"/>
  <c r="F257" i="2" s="1"/>
  <c r="C258" i="2"/>
  <c r="C259" i="2"/>
  <c r="C260" i="2"/>
  <c r="C261" i="2"/>
  <c r="F261" i="2" s="1"/>
  <c r="C262" i="2"/>
  <c r="C263" i="2"/>
  <c r="C264" i="2"/>
  <c r="F264" i="2" s="1"/>
  <c r="C265" i="2"/>
  <c r="F265" i="2" s="1"/>
  <c r="C266" i="2"/>
  <c r="C267" i="2"/>
  <c r="C268" i="2"/>
  <c r="C269" i="2"/>
  <c r="F269" i="2" s="1"/>
  <c r="C270" i="2"/>
  <c r="C271" i="2"/>
  <c r="C272" i="2"/>
  <c r="F272" i="2" s="1"/>
  <c r="C273" i="2"/>
  <c r="F273" i="2" s="1"/>
  <c r="C274" i="2"/>
  <c r="C275" i="2"/>
  <c r="C276" i="2"/>
  <c r="C277" i="2"/>
  <c r="F277" i="2" s="1"/>
  <c r="C278" i="2"/>
  <c r="C279" i="2"/>
  <c r="C280" i="2"/>
  <c r="F280" i="2" s="1"/>
  <c r="C281" i="2"/>
  <c r="F281" i="2" s="1"/>
  <c r="C282" i="2"/>
  <c r="C283" i="2"/>
  <c r="C284" i="2"/>
  <c r="C285" i="2"/>
  <c r="F285" i="2" s="1"/>
  <c r="C286" i="2"/>
  <c r="C287" i="2"/>
  <c r="C288" i="2"/>
  <c r="F288" i="2" s="1"/>
  <c r="C289" i="2"/>
  <c r="F289" i="2" s="1"/>
  <c r="C290" i="2"/>
  <c r="C291" i="2"/>
  <c r="C292" i="2"/>
  <c r="C293" i="2"/>
  <c r="F293" i="2" s="1"/>
  <c r="C294" i="2"/>
  <c r="C295" i="2"/>
  <c r="C296" i="2"/>
  <c r="F296" i="2" s="1"/>
  <c r="C297" i="2"/>
  <c r="F297" i="2" s="1"/>
  <c r="C298" i="2"/>
  <c r="C299" i="2"/>
  <c r="C300" i="2"/>
  <c r="C301" i="2"/>
  <c r="F301" i="2" s="1"/>
  <c r="C302" i="2"/>
  <c r="C303" i="2"/>
  <c r="C304" i="2"/>
  <c r="F304" i="2" s="1"/>
  <c r="C305" i="2"/>
  <c r="F305" i="2" s="1"/>
  <c r="C306" i="2"/>
  <c r="C307" i="2"/>
  <c r="C308" i="2"/>
  <c r="C309" i="2"/>
  <c r="F309" i="2" s="1"/>
  <c r="C310" i="2"/>
  <c r="I310" i="2" s="1"/>
  <c r="C311" i="2"/>
  <c r="C312" i="2"/>
  <c r="F312" i="2" s="1"/>
  <c r="C7" i="2"/>
  <c r="H312" i="2"/>
  <c r="H311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0" i="2"/>
  <c r="H159" i="2"/>
  <c r="H158" i="2"/>
  <c r="H157" i="2"/>
  <c r="H155" i="2"/>
  <c r="H153" i="2"/>
  <c r="H152" i="2"/>
  <c r="H150" i="2"/>
  <c r="H148" i="2"/>
  <c r="H147" i="2"/>
  <c r="H146" i="2"/>
  <c r="H145" i="2"/>
  <c r="H144" i="2"/>
  <c r="H143" i="2"/>
  <c r="H141" i="2"/>
  <c r="H139" i="2"/>
  <c r="H138" i="2"/>
  <c r="H137" i="2"/>
  <c r="H136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0" i="2"/>
  <c r="H119" i="2"/>
  <c r="H118" i="2"/>
  <c r="H117" i="2"/>
  <c r="H116" i="2"/>
  <c r="H115" i="2"/>
  <c r="H113" i="2"/>
  <c r="H112" i="2"/>
  <c r="H111" i="2"/>
  <c r="H110" i="2"/>
  <c r="H109" i="2"/>
  <c r="H108" i="2"/>
  <c r="H107" i="2"/>
  <c r="H106" i="2"/>
  <c r="H105" i="2"/>
  <c r="H104" i="2"/>
  <c r="H103" i="2"/>
  <c r="H101" i="2"/>
  <c r="H99" i="2"/>
  <c r="H98" i="2"/>
  <c r="H97" i="2"/>
  <c r="H96" i="2"/>
  <c r="H94" i="2"/>
  <c r="H93" i="2"/>
  <c r="H90" i="2"/>
  <c r="H89" i="2"/>
  <c r="H88" i="2"/>
  <c r="H87" i="2"/>
  <c r="H86" i="2"/>
  <c r="H85" i="2"/>
  <c r="H84" i="2"/>
  <c r="H83" i="2"/>
  <c r="H82" i="2"/>
  <c r="H80" i="2"/>
  <c r="H78" i="2"/>
  <c r="H75" i="2"/>
  <c r="H76" i="2"/>
  <c r="H74" i="2"/>
  <c r="H9" i="2"/>
  <c r="H10" i="2"/>
  <c r="H11" i="2"/>
  <c r="H12" i="2"/>
  <c r="H13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C5" i="7"/>
  <c r="A3" i="6"/>
  <c r="C28" i="7"/>
  <c r="C13" i="1"/>
  <c r="C12" i="1"/>
  <c r="C6" i="7"/>
  <c r="C13" i="7"/>
  <c r="C21" i="7" s="1"/>
  <c r="C22" i="7" s="1"/>
  <c r="C9" i="1"/>
  <c r="O3" i="6"/>
  <c r="M3" i="6"/>
  <c r="K3" i="6"/>
  <c r="I3" i="6"/>
  <c r="G3" i="6"/>
  <c r="E3" i="6"/>
  <c r="B4" i="5"/>
  <c r="W27" i="2" l="1"/>
  <c r="W80" i="2"/>
  <c r="T106" i="2"/>
  <c r="W118" i="2"/>
  <c r="W185" i="2"/>
  <c r="W103" i="2"/>
  <c r="W123" i="2"/>
  <c r="W131" i="2"/>
  <c r="W166" i="2"/>
  <c r="W94" i="2"/>
  <c r="W72" i="2"/>
  <c r="W86" i="2"/>
  <c r="W111" i="2"/>
  <c r="W132" i="2"/>
  <c r="W163" i="2"/>
  <c r="W171" i="2"/>
  <c r="W120" i="2"/>
  <c r="W136" i="2"/>
  <c r="W22" i="2"/>
  <c r="W146" i="2"/>
  <c r="W87" i="2"/>
  <c r="T111" i="2"/>
  <c r="W127" i="2"/>
  <c r="T131" i="2"/>
  <c r="W165" i="2"/>
  <c r="T75" i="2"/>
  <c r="T80" i="2"/>
  <c r="W187" i="2"/>
  <c r="W160" i="2"/>
  <c r="W96" i="2"/>
  <c r="T78" i="2"/>
  <c r="T94" i="2"/>
  <c r="T97" i="2"/>
  <c r="W110" i="2"/>
  <c r="T118" i="2"/>
  <c r="W82" i="2"/>
  <c r="W13" i="2"/>
  <c r="W55" i="2"/>
  <c r="W105" i="2"/>
  <c r="W29" i="2"/>
  <c r="W44" i="2"/>
  <c r="W63" i="2"/>
  <c r="T182" i="2"/>
  <c r="K55" i="10"/>
  <c r="N55" i="10" s="1"/>
  <c r="P55" i="10" s="1"/>
  <c r="W18" i="2"/>
  <c r="T43" i="2"/>
  <c r="W67" i="2"/>
  <c r="T84" i="2"/>
  <c r="W90" i="2"/>
  <c r="T125" i="2"/>
  <c r="T144" i="2"/>
  <c r="T19" i="2"/>
  <c r="T72" i="2"/>
  <c r="T107" i="2"/>
  <c r="T142" i="2"/>
  <c r="W37" i="2"/>
  <c r="W47" i="2"/>
  <c r="W102" i="2"/>
  <c r="W116" i="2"/>
  <c r="T129" i="2"/>
  <c r="T24" i="2"/>
  <c r="W52" i="2"/>
  <c r="W99" i="2"/>
  <c r="T103" i="2"/>
  <c r="W113" i="2"/>
  <c r="T143" i="2"/>
  <c r="W124" i="2"/>
  <c r="T166" i="2"/>
  <c r="W189" i="2"/>
  <c r="T11" i="2"/>
  <c r="W77" i="2"/>
  <c r="O300" i="10"/>
  <c r="O188" i="10"/>
  <c r="O236" i="10"/>
  <c r="O276" i="10"/>
  <c r="K149" i="10"/>
  <c r="N149" i="10" s="1"/>
  <c r="O172" i="10"/>
  <c r="O204" i="10"/>
  <c r="O212" i="10"/>
  <c r="K103" i="10"/>
  <c r="N103" i="10" s="1"/>
  <c r="P103" i="10" s="1"/>
  <c r="K143" i="10"/>
  <c r="N143" i="10" s="1"/>
  <c r="O143" i="10" s="1"/>
  <c r="K99" i="10"/>
  <c r="N99" i="10" s="1"/>
  <c r="O99" i="10" s="1"/>
  <c r="K75" i="10"/>
  <c r="N75" i="10" s="1"/>
  <c r="P75" i="10" s="1"/>
  <c r="O268" i="10"/>
  <c r="O244" i="10"/>
  <c r="P110" i="10"/>
  <c r="K23" i="10"/>
  <c r="N23" i="10" s="1"/>
  <c r="P23" i="10" s="1"/>
  <c r="K131" i="10"/>
  <c r="N131" i="10" s="1"/>
  <c r="P131" i="10" s="1"/>
  <c r="K83" i="10"/>
  <c r="N83" i="10" s="1"/>
  <c r="P83" i="10" s="1"/>
  <c r="K27" i="10"/>
  <c r="N27" i="10" s="1"/>
  <c r="P27" i="10" s="1"/>
  <c r="K35" i="10"/>
  <c r="N35" i="10" s="1"/>
  <c r="P35" i="10" s="1"/>
  <c r="K127" i="10"/>
  <c r="N127" i="10" s="1"/>
  <c r="P127" i="10" s="1"/>
  <c r="K87" i="10"/>
  <c r="N87" i="10" s="1"/>
  <c r="P87" i="10" s="1"/>
  <c r="K146" i="10"/>
  <c r="N146" i="10" s="1"/>
  <c r="P146" i="10" s="1"/>
  <c r="O176" i="10"/>
  <c r="K91" i="10"/>
  <c r="N91" i="10" s="1"/>
  <c r="O91" i="10" s="1"/>
  <c r="P98" i="10"/>
  <c r="K63" i="10"/>
  <c r="N63" i="10" s="1"/>
  <c r="P63" i="10" s="1"/>
  <c r="P66" i="10"/>
  <c r="K19" i="10"/>
  <c r="N19" i="10" s="1"/>
  <c r="P19" i="10" s="1"/>
  <c r="O220" i="10"/>
  <c r="O284" i="10"/>
  <c r="O26" i="10"/>
  <c r="O228" i="10"/>
  <c r="P118" i="10"/>
  <c r="O164" i="10"/>
  <c r="O192" i="10"/>
  <c r="O252" i="10"/>
  <c r="O58" i="10"/>
  <c r="O22" i="10"/>
  <c r="P130" i="10"/>
  <c r="O168" i="10"/>
  <c r="O260" i="10"/>
  <c r="O10" i="10"/>
  <c r="P156" i="10"/>
  <c r="O156" i="10"/>
  <c r="K43" i="10"/>
  <c r="N43" i="10" s="1"/>
  <c r="P43" i="10" s="1"/>
  <c r="K79" i="10"/>
  <c r="N79" i="10" s="1"/>
  <c r="P79" i="10" s="1"/>
  <c r="K123" i="10"/>
  <c r="N123" i="10" s="1"/>
  <c r="P123" i="10" s="1"/>
  <c r="K139" i="10"/>
  <c r="N139" i="10" s="1"/>
  <c r="O139" i="10" s="1"/>
  <c r="O145" i="10"/>
  <c r="K154" i="10"/>
  <c r="N154" i="10" s="1"/>
  <c r="O154" i="10" s="1"/>
  <c r="O180" i="10"/>
  <c r="O14" i="10"/>
  <c r="O30" i="10"/>
  <c r="K47" i="10"/>
  <c r="N47" i="10" s="1"/>
  <c r="O47" i="10" s="1"/>
  <c r="O50" i="10"/>
  <c r="K67" i="10"/>
  <c r="N67" i="10" s="1"/>
  <c r="O67" i="10" s="1"/>
  <c r="K95" i="10"/>
  <c r="N95" i="10" s="1"/>
  <c r="O95" i="10" s="1"/>
  <c r="K111" i="10"/>
  <c r="N111" i="10" s="1"/>
  <c r="O111" i="10" s="1"/>
  <c r="O160" i="10"/>
  <c r="K15" i="10"/>
  <c r="N15" i="10" s="1"/>
  <c r="P15" i="10" s="1"/>
  <c r="O18" i="10"/>
  <c r="K31" i="10"/>
  <c r="N31" i="10" s="1"/>
  <c r="P31" i="10" s="1"/>
  <c r="O34" i="10"/>
  <c r="K51" i="10"/>
  <c r="N51" i="10" s="1"/>
  <c r="P51" i="10" s="1"/>
  <c r="K71" i="10"/>
  <c r="N71" i="10" s="1"/>
  <c r="O71" i="10" s="1"/>
  <c r="P86" i="10"/>
  <c r="K115" i="10"/>
  <c r="N115" i="10" s="1"/>
  <c r="O115" i="10" s="1"/>
  <c r="K39" i="10"/>
  <c r="N39" i="10" s="1"/>
  <c r="P39" i="10" s="1"/>
  <c r="O42" i="10"/>
  <c r="K59" i="10"/>
  <c r="N59" i="10" s="1"/>
  <c r="O59" i="10" s="1"/>
  <c r="P78" i="10"/>
  <c r="K107" i="10"/>
  <c r="N107" i="10" s="1"/>
  <c r="O107" i="10" s="1"/>
  <c r="K119" i="10"/>
  <c r="N119" i="10" s="1"/>
  <c r="O119" i="10" s="1"/>
  <c r="K135" i="10"/>
  <c r="N135" i="10" s="1"/>
  <c r="P135" i="10" s="1"/>
  <c r="K11" i="10"/>
  <c r="N11" i="10" s="1"/>
  <c r="O11" i="10" s="1"/>
  <c r="P148" i="10"/>
  <c r="O153" i="10"/>
  <c r="P17" i="10"/>
  <c r="O17" i="10"/>
  <c r="P33" i="10"/>
  <c r="O33" i="10"/>
  <c r="P53" i="10"/>
  <c r="O53" i="10"/>
  <c r="P57" i="10"/>
  <c r="O57" i="10"/>
  <c r="P21" i="10"/>
  <c r="O21" i="10"/>
  <c r="P37" i="10"/>
  <c r="O37" i="10"/>
  <c r="P41" i="10"/>
  <c r="O41" i="10"/>
  <c r="P9" i="10"/>
  <c r="O9" i="10"/>
  <c r="P25" i="10"/>
  <c r="O25" i="10"/>
  <c r="P45" i="10"/>
  <c r="O45" i="10"/>
  <c r="P13" i="10"/>
  <c r="O13" i="10"/>
  <c r="P29" i="10"/>
  <c r="O29" i="10"/>
  <c r="P49" i="10"/>
  <c r="O49" i="10"/>
  <c r="P32" i="10"/>
  <c r="O32" i="10"/>
  <c r="P81" i="10"/>
  <c r="O81" i="10"/>
  <c r="P108" i="10"/>
  <c r="O108" i="10"/>
  <c r="P113" i="10"/>
  <c r="O113" i="10"/>
  <c r="P143" i="10"/>
  <c r="P61" i="10"/>
  <c r="O61" i="10"/>
  <c r="K88" i="10"/>
  <c r="N88" i="10" s="1"/>
  <c r="P90" i="10"/>
  <c r="P93" i="10"/>
  <c r="O93" i="10"/>
  <c r="K120" i="10"/>
  <c r="N120" i="10" s="1"/>
  <c r="P122" i="10"/>
  <c r="P125" i="10"/>
  <c r="O125" i="10"/>
  <c r="P144" i="10"/>
  <c r="O144" i="10"/>
  <c r="P151" i="10"/>
  <c r="O151" i="10"/>
  <c r="P157" i="10"/>
  <c r="O157" i="10"/>
  <c r="P16" i="10"/>
  <c r="O16" i="10"/>
  <c r="P68" i="10"/>
  <c r="O68" i="10"/>
  <c r="P70" i="10"/>
  <c r="P73" i="10"/>
  <c r="O73" i="10"/>
  <c r="P100" i="10"/>
  <c r="O100" i="10"/>
  <c r="P102" i="10"/>
  <c r="P105" i="10"/>
  <c r="O105" i="10"/>
  <c r="P132" i="10"/>
  <c r="O132" i="10"/>
  <c r="P134" i="10"/>
  <c r="P149" i="10"/>
  <c r="O149" i="10"/>
  <c r="P152" i="10"/>
  <c r="O152" i="10"/>
  <c r="P8" i="10"/>
  <c r="O8" i="10"/>
  <c r="P48" i="10"/>
  <c r="O48" i="10"/>
  <c r="P76" i="10"/>
  <c r="O76" i="10"/>
  <c r="K80" i="10"/>
  <c r="N80" i="10" s="1"/>
  <c r="P82" i="10"/>
  <c r="P85" i="10"/>
  <c r="O85" i="10"/>
  <c r="K112" i="10"/>
  <c r="N112" i="10" s="1"/>
  <c r="P114" i="10"/>
  <c r="P117" i="10"/>
  <c r="O117" i="10"/>
  <c r="O138" i="10"/>
  <c r="P138" i="10"/>
  <c r="P147" i="10"/>
  <c r="O147" i="10"/>
  <c r="P56" i="10"/>
  <c r="O56" i="10"/>
  <c r="P12" i="10"/>
  <c r="O12" i="10"/>
  <c r="P20" i="10"/>
  <c r="O20" i="10"/>
  <c r="P28" i="10"/>
  <c r="O28" i="10"/>
  <c r="P36" i="10"/>
  <c r="O36" i="10"/>
  <c r="O38" i="10"/>
  <c r="P44" i="10"/>
  <c r="O44" i="10"/>
  <c r="O46" i="10"/>
  <c r="P52" i="10"/>
  <c r="O52" i="10"/>
  <c r="O54" i="10"/>
  <c r="P60" i="10"/>
  <c r="O60" i="10"/>
  <c r="P62" i="10"/>
  <c r="P65" i="10"/>
  <c r="O65" i="10"/>
  <c r="P92" i="10"/>
  <c r="O92" i="10"/>
  <c r="P94" i="10"/>
  <c r="P97" i="10"/>
  <c r="O97" i="10"/>
  <c r="P124" i="10"/>
  <c r="O124" i="10"/>
  <c r="P126" i="10"/>
  <c r="P129" i="10"/>
  <c r="O129" i="10"/>
  <c r="P155" i="10"/>
  <c r="O155" i="10"/>
  <c r="P24" i="10"/>
  <c r="O24" i="10"/>
  <c r="K72" i="10"/>
  <c r="N72" i="10" s="1"/>
  <c r="P74" i="10"/>
  <c r="P77" i="10"/>
  <c r="O77" i="10"/>
  <c r="K104" i="10"/>
  <c r="N104" i="10" s="1"/>
  <c r="P106" i="10"/>
  <c r="P109" i="10"/>
  <c r="O109" i="10"/>
  <c r="K136" i="10"/>
  <c r="N136" i="10" s="1"/>
  <c r="O142" i="10"/>
  <c r="P142" i="10"/>
  <c r="P40" i="10"/>
  <c r="O40" i="10"/>
  <c r="K84" i="10"/>
  <c r="N84" i="10" s="1"/>
  <c r="P89" i="10"/>
  <c r="O89" i="10"/>
  <c r="P95" i="10"/>
  <c r="K116" i="10"/>
  <c r="N116" i="10" s="1"/>
  <c r="P121" i="10"/>
  <c r="O121" i="10"/>
  <c r="O55" i="10"/>
  <c r="K64" i="10"/>
  <c r="N64" i="10" s="1"/>
  <c r="P69" i="10"/>
  <c r="O69" i="10"/>
  <c r="K96" i="10"/>
  <c r="N96" i="10" s="1"/>
  <c r="P101" i="10"/>
  <c r="O101" i="10"/>
  <c r="K128" i="10"/>
  <c r="N128" i="10" s="1"/>
  <c r="P133" i="10"/>
  <c r="O133" i="10"/>
  <c r="P140" i="10"/>
  <c r="O140" i="10"/>
  <c r="P202" i="10"/>
  <c r="O202" i="10"/>
  <c r="P227" i="10"/>
  <c r="O227" i="10"/>
  <c r="P250" i="10"/>
  <c r="O250" i="10"/>
  <c r="P259" i="10"/>
  <c r="O259" i="10"/>
  <c r="P285" i="10"/>
  <c r="O285" i="10"/>
  <c r="O137" i="10"/>
  <c r="O141" i="10"/>
  <c r="O150" i="10"/>
  <c r="O162" i="10"/>
  <c r="O170" i="10"/>
  <c r="P181" i="10"/>
  <c r="O181" i="10"/>
  <c r="O184" i="10"/>
  <c r="P187" i="10"/>
  <c r="O187" i="10"/>
  <c r="O208" i="10"/>
  <c r="O224" i="10"/>
  <c r="O240" i="10"/>
  <c r="O256" i="10"/>
  <c r="O272" i="10"/>
  <c r="O288" i="10"/>
  <c r="O304" i="10"/>
  <c r="P167" i="10"/>
  <c r="O167" i="10"/>
  <c r="P234" i="10"/>
  <c r="O234" i="10"/>
  <c r="P266" i="10"/>
  <c r="O266" i="10"/>
  <c r="P307" i="10"/>
  <c r="O307" i="10"/>
  <c r="P165" i="10"/>
  <c r="O165" i="10"/>
  <c r="P173" i="10"/>
  <c r="O173" i="10"/>
  <c r="P182" i="10"/>
  <c r="O182" i="10"/>
  <c r="P193" i="10"/>
  <c r="O193" i="10"/>
  <c r="O196" i="10"/>
  <c r="P199" i="10"/>
  <c r="O199" i="10"/>
  <c r="P206" i="10"/>
  <c r="O206" i="10"/>
  <c r="P209" i="10"/>
  <c r="O209" i="10"/>
  <c r="P215" i="10"/>
  <c r="O215" i="10"/>
  <c r="P222" i="10"/>
  <c r="O222" i="10"/>
  <c r="P225" i="10"/>
  <c r="O225" i="10"/>
  <c r="P231" i="10"/>
  <c r="O231" i="10"/>
  <c r="P238" i="10"/>
  <c r="O238" i="10"/>
  <c r="P241" i="10"/>
  <c r="O241" i="10"/>
  <c r="P247" i="10"/>
  <c r="O247" i="10"/>
  <c r="P254" i="10"/>
  <c r="O254" i="10"/>
  <c r="P257" i="10"/>
  <c r="O257" i="10"/>
  <c r="P263" i="10"/>
  <c r="O263" i="10"/>
  <c r="P270" i="10"/>
  <c r="O270" i="10"/>
  <c r="P273" i="10"/>
  <c r="O273" i="10"/>
  <c r="P279" i="10"/>
  <c r="O279" i="10"/>
  <c r="P286" i="10"/>
  <c r="O286" i="10"/>
  <c r="P289" i="10"/>
  <c r="O289" i="10"/>
  <c r="P295" i="10"/>
  <c r="O295" i="10"/>
  <c r="P302" i="10"/>
  <c r="O302" i="10"/>
  <c r="P305" i="10"/>
  <c r="O305" i="10"/>
  <c r="P311" i="10"/>
  <c r="O311" i="10"/>
  <c r="P190" i="10"/>
  <c r="O190" i="10"/>
  <c r="P211" i="10"/>
  <c r="O211" i="10"/>
  <c r="P243" i="10"/>
  <c r="O243" i="10"/>
  <c r="P269" i="10"/>
  <c r="O269" i="10"/>
  <c r="P291" i="10"/>
  <c r="O291" i="10"/>
  <c r="P179" i="10"/>
  <c r="O179" i="10"/>
  <c r="P194" i="10"/>
  <c r="O194" i="10"/>
  <c r="O292" i="10"/>
  <c r="O308" i="10"/>
  <c r="P175" i="10"/>
  <c r="O175" i="10"/>
  <c r="P218" i="10"/>
  <c r="O218" i="10"/>
  <c r="P253" i="10"/>
  <c r="O253" i="10"/>
  <c r="P275" i="10"/>
  <c r="O275" i="10"/>
  <c r="P301" i="10"/>
  <c r="O301" i="10"/>
  <c r="P163" i="10"/>
  <c r="O163" i="10"/>
  <c r="P171" i="10"/>
  <c r="O171" i="10"/>
  <c r="P185" i="10"/>
  <c r="O185" i="10"/>
  <c r="P191" i="10"/>
  <c r="O191" i="10"/>
  <c r="P203" i="10"/>
  <c r="O203" i="10"/>
  <c r="P210" i="10"/>
  <c r="O210" i="10"/>
  <c r="P213" i="10"/>
  <c r="O213" i="10"/>
  <c r="P219" i="10"/>
  <c r="O219" i="10"/>
  <c r="P226" i="10"/>
  <c r="O226" i="10"/>
  <c r="P229" i="10"/>
  <c r="O229" i="10"/>
  <c r="P235" i="10"/>
  <c r="O235" i="10"/>
  <c r="P242" i="10"/>
  <c r="O242" i="10"/>
  <c r="P245" i="10"/>
  <c r="O245" i="10"/>
  <c r="P251" i="10"/>
  <c r="O251" i="10"/>
  <c r="P258" i="10"/>
  <c r="O258" i="10"/>
  <c r="P261" i="10"/>
  <c r="O261" i="10"/>
  <c r="P267" i="10"/>
  <c r="O267" i="10"/>
  <c r="P274" i="10"/>
  <c r="O274" i="10"/>
  <c r="P277" i="10"/>
  <c r="O277" i="10"/>
  <c r="P283" i="10"/>
  <c r="O283" i="10"/>
  <c r="P290" i="10"/>
  <c r="O290" i="10"/>
  <c r="P293" i="10"/>
  <c r="O293" i="10"/>
  <c r="P299" i="10"/>
  <c r="O299" i="10"/>
  <c r="P306" i="10"/>
  <c r="O306" i="10"/>
  <c r="P309" i="10"/>
  <c r="O309" i="10"/>
  <c r="P159" i="10"/>
  <c r="O159" i="10"/>
  <c r="P205" i="10"/>
  <c r="O205" i="10"/>
  <c r="P221" i="10"/>
  <c r="O221" i="10"/>
  <c r="P237" i="10"/>
  <c r="O237" i="10"/>
  <c r="P282" i="10"/>
  <c r="O282" i="10"/>
  <c r="P298" i="10"/>
  <c r="O298" i="10"/>
  <c r="O158" i="10"/>
  <c r="O166" i="10"/>
  <c r="O174" i="10"/>
  <c r="P186" i="10"/>
  <c r="O186" i="10"/>
  <c r="P197" i="10"/>
  <c r="O197" i="10"/>
  <c r="O200" i="10"/>
  <c r="O216" i="10"/>
  <c r="O232" i="10"/>
  <c r="O248" i="10"/>
  <c r="O264" i="10"/>
  <c r="O280" i="10"/>
  <c r="O296" i="10"/>
  <c r="O312" i="10"/>
  <c r="P161" i="10"/>
  <c r="O161" i="10"/>
  <c r="P169" i="10"/>
  <c r="O169" i="10"/>
  <c r="P177" i="10"/>
  <c r="O177" i="10"/>
  <c r="P183" i="10"/>
  <c r="O183" i="10"/>
  <c r="P198" i="10"/>
  <c r="O198" i="10"/>
  <c r="P201" i="10"/>
  <c r="O201" i="10"/>
  <c r="P207" i="10"/>
  <c r="O207" i="10"/>
  <c r="P214" i="10"/>
  <c r="O214" i="10"/>
  <c r="P217" i="10"/>
  <c r="O217" i="10"/>
  <c r="P223" i="10"/>
  <c r="O223" i="10"/>
  <c r="P230" i="10"/>
  <c r="O230" i="10"/>
  <c r="P233" i="10"/>
  <c r="O233" i="10"/>
  <c r="P239" i="10"/>
  <c r="O239" i="10"/>
  <c r="P246" i="10"/>
  <c r="O246" i="10"/>
  <c r="P249" i="10"/>
  <c r="O249" i="10"/>
  <c r="P255" i="10"/>
  <c r="O255" i="10"/>
  <c r="P262" i="10"/>
  <c r="O262" i="10"/>
  <c r="P265" i="10"/>
  <c r="O265" i="10"/>
  <c r="P271" i="10"/>
  <c r="O271" i="10"/>
  <c r="P278" i="10"/>
  <c r="O278" i="10"/>
  <c r="P281" i="10"/>
  <c r="O281" i="10"/>
  <c r="P287" i="10"/>
  <c r="O287" i="10"/>
  <c r="P294" i="10"/>
  <c r="O294" i="10"/>
  <c r="P297" i="10"/>
  <c r="O297" i="10"/>
  <c r="P303" i="10"/>
  <c r="O303" i="10"/>
  <c r="P310" i="10"/>
  <c r="O310" i="10"/>
  <c r="P313" i="10"/>
  <c r="O313" i="10"/>
  <c r="P178" i="10"/>
  <c r="O178" i="10"/>
  <c r="P189" i="10"/>
  <c r="O189" i="10"/>
  <c r="P195" i="10"/>
  <c r="O195" i="10"/>
  <c r="T59" i="2"/>
  <c r="W59" i="2"/>
  <c r="T31" i="2"/>
  <c r="W31" i="2"/>
  <c r="T56" i="2"/>
  <c r="T76" i="2"/>
  <c r="T28" i="2"/>
  <c r="W28" i="2"/>
  <c r="T39" i="2"/>
  <c r="W39" i="2"/>
  <c r="T53" i="2"/>
  <c r="T36" i="2"/>
  <c r="W36" i="2"/>
  <c r="W20" i="2"/>
  <c r="W23" i="2"/>
  <c r="W42" i="2"/>
  <c r="T48" i="2"/>
  <c r="W74" i="2"/>
  <c r="T79" i="2"/>
  <c r="T81" i="2"/>
  <c r="T138" i="2"/>
  <c r="T141" i="2"/>
  <c r="T183" i="2"/>
  <c r="T88" i="2"/>
  <c r="T135" i="2"/>
  <c r="T151" i="2"/>
  <c r="T117" i="2"/>
  <c r="T132" i="2"/>
  <c r="W154" i="2"/>
  <c r="T175" i="2"/>
  <c r="W12" i="2"/>
  <c r="W15" i="2"/>
  <c r="W26" i="2"/>
  <c r="T32" i="2"/>
  <c r="W34" i="2"/>
  <c r="W45" i="2"/>
  <c r="W48" i="2"/>
  <c r="W51" i="2"/>
  <c r="T57" i="2"/>
  <c r="T60" i="2"/>
  <c r="T71" i="2"/>
  <c r="W79" i="2"/>
  <c r="W117" i="2"/>
  <c r="W128" i="2"/>
  <c r="W130" i="2"/>
  <c r="W148" i="2"/>
  <c r="W167" i="2"/>
  <c r="T74" i="2"/>
  <c r="T83" i="2"/>
  <c r="T128" i="2"/>
  <c r="T21" i="2"/>
  <c r="T73" i="2"/>
  <c r="W93" i="2"/>
  <c r="W138" i="2"/>
  <c r="W173" i="2"/>
  <c r="W183" i="2"/>
  <c r="T91" i="2"/>
  <c r="W56" i="2"/>
  <c r="T114" i="2"/>
  <c r="T167" i="2"/>
  <c r="W188" i="2"/>
  <c r="W10" i="2"/>
  <c r="T13" i="2"/>
  <c r="T16" i="2"/>
  <c r="W21" i="2"/>
  <c r="T27" i="2"/>
  <c r="W32" i="2"/>
  <c r="T35" i="2"/>
  <c r="W40" i="2"/>
  <c r="T49" i="2"/>
  <c r="T52" i="2"/>
  <c r="W71" i="2"/>
  <c r="T163" i="2"/>
  <c r="T171" i="2"/>
  <c r="T179" i="2"/>
  <c r="W181" i="2"/>
  <c r="W25" i="2"/>
  <c r="T25" i="2"/>
  <c r="W17" i="2"/>
  <c r="T17" i="2"/>
  <c r="W9" i="2"/>
  <c r="U16" i="2"/>
  <c r="W41" i="2"/>
  <c r="T41" i="2"/>
  <c r="W33" i="2"/>
  <c r="T33" i="2"/>
  <c r="W95" i="2"/>
  <c r="T95" i="2"/>
  <c r="W161" i="2"/>
  <c r="T161" i="2"/>
  <c r="T14" i="2"/>
  <c r="T22" i="2"/>
  <c r="T30" i="2"/>
  <c r="T38" i="2"/>
  <c r="T46" i="2"/>
  <c r="W60" i="2"/>
  <c r="W64" i="2"/>
  <c r="W98" i="2"/>
  <c r="T98" i="2"/>
  <c r="W101" i="2"/>
  <c r="T101" i="2"/>
  <c r="T50" i="2"/>
  <c r="T54" i="2"/>
  <c r="T58" i="2"/>
  <c r="T62" i="2"/>
  <c r="T66" i="2"/>
  <c r="W69" i="2"/>
  <c r="T69" i="2"/>
  <c r="W70" i="2"/>
  <c r="W8" i="2"/>
  <c r="W49" i="2"/>
  <c r="W53" i="2"/>
  <c r="W57" i="2"/>
  <c r="W61" i="2"/>
  <c r="W65" i="2"/>
  <c r="W89" i="2"/>
  <c r="T89" i="2"/>
  <c r="W92" i="2"/>
  <c r="T92" i="2"/>
  <c r="W104" i="2"/>
  <c r="T104" i="2"/>
  <c r="W112" i="2"/>
  <c r="T112" i="2"/>
  <c r="W115" i="2"/>
  <c r="T115" i="2"/>
  <c r="R7" i="2"/>
  <c r="W126" i="2"/>
  <c r="T126" i="2"/>
  <c r="W172" i="2"/>
  <c r="T172" i="2"/>
  <c r="W121" i="2"/>
  <c r="W180" i="2"/>
  <c r="T180" i="2"/>
  <c r="W76" i="2"/>
  <c r="W85" i="2"/>
  <c r="T86" i="2"/>
  <c r="W108" i="2"/>
  <c r="T109" i="2"/>
  <c r="W119" i="2"/>
  <c r="T120" i="2"/>
  <c r="W122" i="2"/>
  <c r="T123" i="2"/>
  <c r="T134" i="2"/>
  <c r="W68" i="2"/>
  <c r="W88" i="2"/>
  <c r="W91" i="2"/>
  <c r="W100" i="2"/>
  <c r="W114" i="2"/>
  <c r="W137" i="2"/>
  <c r="W164" i="2"/>
  <c r="T164" i="2"/>
  <c r="W133" i="2"/>
  <c r="W134" i="2"/>
  <c r="W140" i="2"/>
  <c r="T140" i="2"/>
  <c r="W149" i="2"/>
  <c r="T149" i="2"/>
  <c r="W156" i="2"/>
  <c r="W186" i="2"/>
  <c r="W147" i="2"/>
  <c r="W150" i="2"/>
  <c r="W153" i="2"/>
  <c r="W159" i="2"/>
  <c r="W162" i="2"/>
  <c r="W170" i="2"/>
  <c r="W178" i="2"/>
  <c r="W139" i="2"/>
  <c r="W145" i="2"/>
  <c r="T146" i="2"/>
  <c r="T152" i="2"/>
  <c r="T155" i="2"/>
  <c r="W157" i="2"/>
  <c r="T158" i="2"/>
  <c r="W168" i="2"/>
  <c r="T169" i="2"/>
  <c r="W176" i="2"/>
  <c r="T177" i="2"/>
  <c r="W184" i="2"/>
  <c r="T185" i="2"/>
  <c r="F89" i="2"/>
  <c r="F81" i="2"/>
  <c r="F240" i="2"/>
  <c r="F80" i="2"/>
  <c r="F94" i="2"/>
  <c r="F86" i="2"/>
  <c r="F101" i="2"/>
  <c r="F93" i="2"/>
  <c r="F85" i="2"/>
  <c r="F77" i="2"/>
  <c r="F14" i="2"/>
  <c r="I94" i="2"/>
  <c r="I62" i="2"/>
  <c r="I134" i="2"/>
  <c r="I9" i="2"/>
  <c r="F291" i="2"/>
  <c r="F267" i="2"/>
  <c r="F243" i="2"/>
  <c r="F227" i="2"/>
  <c r="F203" i="2"/>
  <c r="F171" i="2"/>
  <c r="F139" i="2"/>
  <c r="F107" i="2"/>
  <c r="F83" i="2"/>
  <c r="F19" i="2"/>
  <c r="F306" i="2"/>
  <c r="F298" i="2"/>
  <c r="F290" i="2"/>
  <c r="F282" i="2"/>
  <c r="F274" i="2"/>
  <c r="F266" i="2"/>
  <c r="F258" i="2"/>
  <c r="F250" i="2"/>
  <c r="F242" i="2"/>
  <c r="F234" i="2"/>
  <c r="F226" i="2"/>
  <c r="F218" i="2"/>
  <c r="F210" i="2"/>
  <c r="F202" i="2"/>
  <c r="F194" i="2"/>
  <c r="F186" i="2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26" i="2"/>
  <c r="F7" i="2"/>
  <c r="F42" i="2"/>
  <c r="F34" i="2"/>
  <c r="F18" i="2"/>
  <c r="F10" i="2"/>
  <c r="F299" i="2"/>
  <c r="F283" i="2"/>
  <c r="F259" i="2"/>
  <c r="F235" i="2"/>
  <c r="F211" i="2"/>
  <c r="F179" i="2"/>
  <c r="F147" i="2"/>
  <c r="F115" i="2"/>
  <c r="F91" i="2"/>
  <c r="F59" i="2"/>
  <c r="F43" i="2"/>
  <c r="F311" i="2"/>
  <c r="F295" i="2"/>
  <c r="F271" i="2"/>
  <c r="F255" i="2"/>
  <c r="F239" i="2"/>
  <c r="F223" i="2"/>
  <c r="F199" i="2"/>
  <c r="F175" i="2"/>
  <c r="F159" i="2"/>
  <c r="F135" i="2"/>
  <c r="F119" i="2"/>
  <c r="F103" i="2"/>
  <c r="F87" i="2"/>
  <c r="F71" i="2"/>
  <c r="F55" i="2"/>
  <c r="F39" i="2"/>
  <c r="F23" i="2"/>
  <c r="F310" i="2"/>
  <c r="F302" i="2"/>
  <c r="F294" i="2"/>
  <c r="F286" i="2"/>
  <c r="F278" i="2"/>
  <c r="F270" i="2"/>
  <c r="F262" i="2"/>
  <c r="F254" i="2"/>
  <c r="I254" i="2"/>
  <c r="F246" i="2"/>
  <c r="I246" i="2"/>
  <c r="F238" i="2"/>
  <c r="F230" i="2"/>
  <c r="F222" i="2"/>
  <c r="F214" i="2"/>
  <c r="F206" i="2"/>
  <c r="F198" i="2"/>
  <c r="F190" i="2"/>
  <c r="I190" i="2"/>
  <c r="F182" i="2"/>
  <c r="F174" i="2"/>
  <c r="F166" i="2"/>
  <c r="I182" i="2"/>
  <c r="F187" i="2"/>
  <c r="F155" i="2"/>
  <c r="F131" i="2"/>
  <c r="F99" i="2"/>
  <c r="F67" i="2"/>
  <c r="F51" i="2"/>
  <c r="F35" i="2"/>
  <c r="F11" i="2"/>
  <c r="F303" i="2"/>
  <c r="F279" i="2"/>
  <c r="F263" i="2"/>
  <c r="F247" i="2"/>
  <c r="F231" i="2"/>
  <c r="F215" i="2"/>
  <c r="F207" i="2"/>
  <c r="F191" i="2"/>
  <c r="F183" i="2"/>
  <c r="F167" i="2"/>
  <c r="F151" i="2"/>
  <c r="F143" i="2"/>
  <c r="F127" i="2"/>
  <c r="F111" i="2"/>
  <c r="F95" i="2"/>
  <c r="F79" i="2"/>
  <c r="F63" i="2"/>
  <c r="F47" i="2"/>
  <c r="F31" i="2"/>
  <c r="F15" i="2"/>
  <c r="F307" i="2"/>
  <c r="F275" i="2"/>
  <c r="F251" i="2"/>
  <c r="F219" i="2"/>
  <c r="F195" i="2"/>
  <c r="F163" i="2"/>
  <c r="F123" i="2"/>
  <c r="F75" i="2"/>
  <c r="F27" i="2"/>
  <c r="F287" i="2"/>
  <c r="F73" i="2"/>
  <c r="F65" i="2"/>
  <c r="F57" i="2"/>
  <c r="F49" i="2"/>
  <c r="F41" i="2"/>
  <c r="F33" i="2"/>
  <c r="F25" i="2"/>
  <c r="F17" i="2"/>
  <c r="F9" i="2"/>
  <c r="I126" i="2"/>
  <c r="F72" i="2"/>
  <c r="F64" i="2"/>
  <c r="F56" i="2"/>
  <c r="F48" i="2"/>
  <c r="F40" i="2"/>
  <c r="F32" i="2"/>
  <c r="F24" i="2"/>
  <c r="F16" i="2"/>
  <c r="F8" i="2"/>
  <c r="I118" i="2"/>
  <c r="I54" i="2"/>
  <c r="F69" i="2"/>
  <c r="F61" i="2"/>
  <c r="F53" i="2"/>
  <c r="F45" i="2"/>
  <c r="F37" i="2"/>
  <c r="F29" i="2"/>
  <c r="F21" i="2"/>
  <c r="F13" i="2"/>
  <c r="I46" i="2"/>
  <c r="I302" i="2"/>
  <c r="I238" i="2"/>
  <c r="I174" i="2"/>
  <c r="I110" i="2"/>
  <c r="I38" i="2"/>
  <c r="I294" i="2"/>
  <c r="I230" i="2"/>
  <c r="I166" i="2"/>
  <c r="I102" i="2"/>
  <c r="I30" i="2"/>
  <c r="I286" i="2"/>
  <c r="I222" i="2"/>
  <c r="I158" i="2"/>
  <c r="I86" i="2"/>
  <c r="I22" i="2"/>
  <c r="I278" i="2"/>
  <c r="I214" i="2"/>
  <c r="I150" i="2"/>
  <c r="I78" i="2"/>
  <c r="I14" i="2"/>
  <c r="I270" i="2"/>
  <c r="I206" i="2"/>
  <c r="I142" i="2"/>
  <c r="I70" i="2"/>
  <c r="I262" i="2"/>
  <c r="I198" i="2"/>
  <c r="F308" i="2"/>
  <c r="I308" i="2"/>
  <c r="F300" i="2"/>
  <c r="I300" i="2"/>
  <c r="F292" i="2"/>
  <c r="I292" i="2"/>
  <c r="F284" i="2"/>
  <c r="I284" i="2"/>
  <c r="F276" i="2"/>
  <c r="I276" i="2"/>
  <c r="F268" i="2"/>
  <c r="I268" i="2"/>
  <c r="F260" i="2"/>
  <c r="I260" i="2"/>
  <c r="F252" i="2"/>
  <c r="I252" i="2"/>
  <c r="F244" i="2"/>
  <c r="I244" i="2"/>
  <c r="F236" i="2"/>
  <c r="I236" i="2"/>
  <c r="F228" i="2"/>
  <c r="I228" i="2"/>
  <c r="F220" i="2"/>
  <c r="I220" i="2"/>
  <c r="F212" i="2"/>
  <c r="I212" i="2"/>
  <c r="F204" i="2"/>
  <c r="I204" i="2"/>
  <c r="F196" i="2"/>
  <c r="I196" i="2"/>
  <c r="F188" i="2"/>
  <c r="I188" i="2"/>
  <c r="F180" i="2"/>
  <c r="I180" i="2"/>
  <c r="F172" i="2"/>
  <c r="I172" i="2"/>
  <c r="F164" i="2"/>
  <c r="I164" i="2"/>
  <c r="F156" i="2"/>
  <c r="I156" i="2"/>
  <c r="F148" i="2"/>
  <c r="I148" i="2"/>
  <c r="F140" i="2"/>
  <c r="I140" i="2"/>
  <c r="F132" i="2"/>
  <c r="I132" i="2"/>
  <c r="F124" i="2"/>
  <c r="I124" i="2"/>
  <c r="F116" i="2"/>
  <c r="I116" i="2"/>
  <c r="F108" i="2"/>
  <c r="I108" i="2"/>
  <c r="F100" i="2"/>
  <c r="I100" i="2"/>
  <c r="F92" i="2"/>
  <c r="I92" i="2"/>
  <c r="F84" i="2"/>
  <c r="I84" i="2"/>
  <c r="F76" i="2"/>
  <c r="I76" i="2"/>
  <c r="F68" i="2"/>
  <c r="I68" i="2"/>
  <c r="F60" i="2"/>
  <c r="I60" i="2"/>
  <c r="F52" i="2"/>
  <c r="I52" i="2"/>
  <c r="F44" i="2"/>
  <c r="I44" i="2"/>
  <c r="F36" i="2"/>
  <c r="I36" i="2"/>
  <c r="F28" i="2"/>
  <c r="I28" i="2"/>
  <c r="F20" i="2"/>
  <c r="I20" i="2"/>
  <c r="F12" i="2"/>
  <c r="I12" i="2"/>
  <c r="I309" i="2"/>
  <c r="I301" i="2"/>
  <c r="I293" i="2"/>
  <c r="I285" i="2"/>
  <c r="I277" i="2"/>
  <c r="I269" i="2"/>
  <c r="I261" i="2"/>
  <c r="I253" i="2"/>
  <c r="I245" i="2"/>
  <c r="I237" i="2"/>
  <c r="I229" i="2"/>
  <c r="I221" i="2"/>
  <c r="I213" i="2"/>
  <c r="I205" i="2"/>
  <c r="I197" i="2"/>
  <c r="I189" i="2"/>
  <c r="I181" i="2"/>
  <c r="I173" i="2"/>
  <c r="I165" i="2"/>
  <c r="I157" i="2"/>
  <c r="I149" i="2"/>
  <c r="I141" i="2"/>
  <c r="I133" i="2"/>
  <c r="I125" i="2"/>
  <c r="I117" i="2"/>
  <c r="I109" i="2"/>
  <c r="I101" i="2"/>
  <c r="I93" i="2"/>
  <c r="I85" i="2"/>
  <c r="I77" i="2"/>
  <c r="I69" i="2"/>
  <c r="I61" i="2"/>
  <c r="I53" i="2"/>
  <c r="I45" i="2"/>
  <c r="I37" i="2"/>
  <c r="I29" i="2"/>
  <c r="I21" i="2"/>
  <c r="I13" i="2"/>
  <c r="I307" i="2"/>
  <c r="I299" i="2"/>
  <c r="I291" i="2"/>
  <c r="I283" i="2"/>
  <c r="I275" i="2"/>
  <c r="I267" i="2"/>
  <c r="I259" i="2"/>
  <c r="I251" i="2"/>
  <c r="I243" i="2"/>
  <c r="I235" i="2"/>
  <c r="I227" i="2"/>
  <c r="I219" i="2"/>
  <c r="I211" i="2"/>
  <c r="I203" i="2"/>
  <c r="I195" i="2"/>
  <c r="I187" i="2"/>
  <c r="I179" i="2"/>
  <c r="I171" i="2"/>
  <c r="I163" i="2"/>
  <c r="I155" i="2"/>
  <c r="I147" i="2"/>
  <c r="I139" i="2"/>
  <c r="I131" i="2"/>
  <c r="I123" i="2"/>
  <c r="I115" i="2"/>
  <c r="I107" i="2"/>
  <c r="I99" i="2"/>
  <c r="I91" i="2"/>
  <c r="I83" i="2"/>
  <c r="I75" i="2"/>
  <c r="I67" i="2"/>
  <c r="I59" i="2"/>
  <c r="I51" i="2"/>
  <c r="I43" i="2"/>
  <c r="I35" i="2"/>
  <c r="I27" i="2"/>
  <c r="I19" i="2"/>
  <c r="I11" i="2"/>
  <c r="I306" i="2"/>
  <c r="I298" i="2"/>
  <c r="I290" i="2"/>
  <c r="I282" i="2"/>
  <c r="I274" i="2"/>
  <c r="I266" i="2"/>
  <c r="I258" i="2"/>
  <c r="I250" i="2"/>
  <c r="I242" i="2"/>
  <c r="I234" i="2"/>
  <c r="I226" i="2"/>
  <c r="I218" i="2"/>
  <c r="I210" i="2"/>
  <c r="I202" i="2"/>
  <c r="I194" i="2"/>
  <c r="I186" i="2"/>
  <c r="I178" i="2"/>
  <c r="I170" i="2"/>
  <c r="I162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7" i="2"/>
  <c r="I305" i="2"/>
  <c r="I297" i="2"/>
  <c r="I289" i="2"/>
  <c r="I281" i="2"/>
  <c r="I273" i="2"/>
  <c r="I265" i="2"/>
  <c r="I257" i="2"/>
  <c r="I249" i="2"/>
  <c r="I241" i="2"/>
  <c r="I233" i="2"/>
  <c r="I225" i="2"/>
  <c r="I217" i="2"/>
  <c r="I209" i="2"/>
  <c r="I201" i="2"/>
  <c r="I193" i="2"/>
  <c r="I185" i="2"/>
  <c r="I177" i="2"/>
  <c r="I169" i="2"/>
  <c r="I161" i="2"/>
  <c r="I153" i="2"/>
  <c r="I145" i="2"/>
  <c r="I137" i="2"/>
  <c r="I129" i="2"/>
  <c r="I121" i="2"/>
  <c r="I113" i="2"/>
  <c r="I105" i="2"/>
  <c r="I97" i="2"/>
  <c r="I89" i="2"/>
  <c r="I81" i="2"/>
  <c r="I73" i="2"/>
  <c r="I65" i="2"/>
  <c r="I57" i="2"/>
  <c r="I49" i="2"/>
  <c r="I41" i="2"/>
  <c r="I33" i="2"/>
  <c r="I25" i="2"/>
  <c r="I17" i="2"/>
  <c r="I312" i="2"/>
  <c r="I304" i="2"/>
  <c r="I296" i="2"/>
  <c r="I288" i="2"/>
  <c r="I280" i="2"/>
  <c r="I272" i="2"/>
  <c r="I264" i="2"/>
  <c r="I256" i="2"/>
  <c r="I248" i="2"/>
  <c r="I240" i="2"/>
  <c r="I232" i="2"/>
  <c r="I224" i="2"/>
  <c r="I216" i="2"/>
  <c r="I208" i="2"/>
  <c r="I200" i="2"/>
  <c r="I192" i="2"/>
  <c r="I184" i="2"/>
  <c r="I176" i="2"/>
  <c r="I168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311" i="2"/>
  <c r="I303" i="2"/>
  <c r="I295" i="2"/>
  <c r="I287" i="2"/>
  <c r="I279" i="2"/>
  <c r="I271" i="2"/>
  <c r="I263" i="2"/>
  <c r="I255" i="2"/>
  <c r="I247" i="2"/>
  <c r="I239" i="2"/>
  <c r="I231" i="2"/>
  <c r="I223" i="2"/>
  <c r="I215" i="2"/>
  <c r="I207" i="2"/>
  <c r="I199" i="2"/>
  <c r="I191" i="2"/>
  <c r="I183" i="2"/>
  <c r="I175" i="2"/>
  <c r="I167" i="2"/>
  <c r="I159" i="2"/>
  <c r="I151" i="2"/>
  <c r="I143" i="2"/>
  <c r="I135" i="2"/>
  <c r="I127" i="2"/>
  <c r="I119" i="2"/>
  <c r="I111" i="2"/>
  <c r="I103" i="2"/>
  <c r="I95" i="2"/>
  <c r="I87" i="2"/>
  <c r="I79" i="2"/>
  <c r="I71" i="2"/>
  <c r="I63" i="2"/>
  <c r="I55" i="2"/>
  <c r="I47" i="2"/>
  <c r="I39" i="2"/>
  <c r="I31" i="2"/>
  <c r="I23" i="2"/>
  <c r="I15" i="2"/>
  <c r="D302" i="2"/>
  <c r="D222" i="2"/>
  <c r="D134" i="2"/>
  <c r="D70" i="2"/>
  <c r="D301" i="2"/>
  <c r="D269" i="2"/>
  <c r="D237" i="2"/>
  <c r="D205" i="2"/>
  <c r="D173" i="2"/>
  <c r="D133" i="2"/>
  <c r="D92" i="2"/>
  <c r="D46" i="2"/>
  <c r="D15" i="2"/>
  <c r="D23" i="2"/>
  <c r="D31" i="2"/>
  <c r="D39" i="2"/>
  <c r="D47" i="2"/>
  <c r="D55" i="2"/>
  <c r="D63" i="2"/>
  <c r="D71" i="2"/>
  <c r="D79" i="2"/>
  <c r="D87" i="2"/>
  <c r="D95" i="2"/>
  <c r="D103" i="2"/>
  <c r="D111" i="2"/>
  <c r="D119" i="2"/>
  <c r="D127" i="2"/>
  <c r="D135" i="2"/>
  <c r="D143" i="2"/>
  <c r="D151" i="2"/>
  <c r="D159" i="2"/>
  <c r="D167" i="2"/>
  <c r="D175" i="2"/>
  <c r="D183" i="2"/>
  <c r="D191" i="2"/>
  <c r="D199" i="2"/>
  <c r="D207" i="2"/>
  <c r="D215" i="2"/>
  <c r="D223" i="2"/>
  <c r="D231" i="2"/>
  <c r="D239" i="2"/>
  <c r="D247" i="2"/>
  <c r="D255" i="2"/>
  <c r="D263" i="2"/>
  <c r="D271" i="2"/>
  <c r="D279" i="2"/>
  <c r="D287" i="2"/>
  <c r="D295" i="2"/>
  <c r="D303" i="2"/>
  <c r="D311" i="2"/>
  <c r="D16" i="2"/>
  <c r="D24" i="2"/>
  <c r="D32" i="2"/>
  <c r="D40" i="2"/>
  <c r="D48" i="2"/>
  <c r="D56" i="2"/>
  <c r="D64" i="2"/>
  <c r="D72" i="2"/>
  <c r="D80" i="2"/>
  <c r="D88" i="2"/>
  <c r="D96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216" i="2"/>
  <c r="D224" i="2"/>
  <c r="D232" i="2"/>
  <c r="D240" i="2"/>
  <c r="D248" i="2"/>
  <c r="D256" i="2"/>
  <c r="D264" i="2"/>
  <c r="D272" i="2"/>
  <c r="D280" i="2"/>
  <c r="D288" i="2"/>
  <c r="D296" i="2"/>
  <c r="D304" i="2"/>
  <c r="D11" i="2"/>
  <c r="D27" i="2"/>
  <c r="D91" i="2"/>
  <c r="D139" i="2"/>
  <c r="D163" i="2"/>
  <c r="D8" i="2"/>
  <c r="D17" i="2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D193" i="2"/>
  <c r="D201" i="2"/>
  <c r="D209" i="2"/>
  <c r="D217" i="2"/>
  <c r="D225" i="2"/>
  <c r="D233" i="2"/>
  <c r="D241" i="2"/>
  <c r="D249" i="2"/>
  <c r="D257" i="2"/>
  <c r="D265" i="2"/>
  <c r="D273" i="2"/>
  <c r="D281" i="2"/>
  <c r="D289" i="2"/>
  <c r="D297" i="2"/>
  <c r="D305" i="2"/>
  <c r="D10" i="2"/>
  <c r="D19" i="2"/>
  <c r="D43" i="2"/>
  <c r="D59" i="2"/>
  <c r="D67" i="2"/>
  <c r="D83" i="2"/>
  <c r="D107" i="2"/>
  <c r="D123" i="2"/>
  <c r="D147" i="2"/>
  <c r="D7" i="2"/>
  <c r="D18" i="2"/>
  <c r="D26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D274" i="2"/>
  <c r="D282" i="2"/>
  <c r="D290" i="2"/>
  <c r="D298" i="2"/>
  <c r="D306" i="2"/>
  <c r="D9" i="2"/>
  <c r="D312" i="2"/>
  <c r="D35" i="2"/>
  <c r="D51" i="2"/>
  <c r="D75" i="2"/>
  <c r="D99" i="2"/>
  <c r="D115" i="2"/>
  <c r="D131" i="2"/>
  <c r="D155" i="2"/>
  <c r="D300" i="2"/>
  <c r="D284" i="2"/>
  <c r="D268" i="2"/>
  <c r="D252" i="2"/>
  <c r="D236" i="2"/>
  <c r="D220" i="2"/>
  <c r="D204" i="2"/>
  <c r="D188" i="2"/>
  <c r="D172" i="2"/>
  <c r="D150" i="2"/>
  <c r="D132" i="2"/>
  <c r="D109" i="2"/>
  <c r="D86" i="2"/>
  <c r="D68" i="2"/>
  <c r="D45" i="2"/>
  <c r="D22" i="2"/>
  <c r="D238" i="2"/>
  <c r="D157" i="2"/>
  <c r="D93" i="2"/>
  <c r="D285" i="2"/>
  <c r="D253" i="2"/>
  <c r="D221" i="2"/>
  <c r="D189" i="2"/>
  <c r="D156" i="2"/>
  <c r="D110" i="2"/>
  <c r="D69" i="2"/>
  <c r="D28" i="2"/>
  <c r="D299" i="2"/>
  <c r="D283" i="2"/>
  <c r="D267" i="2"/>
  <c r="D251" i="2"/>
  <c r="D235" i="2"/>
  <c r="D219" i="2"/>
  <c r="D203" i="2"/>
  <c r="D187" i="2"/>
  <c r="D171" i="2"/>
  <c r="D149" i="2"/>
  <c r="D126" i="2"/>
  <c r="D108" i="2"/>
  <c r="D85" i="2"/>
  <c r="D62" i="2"/>
  <c r="D44" i="2"/>
  <c r="D21" i="2"/>
  <c r="D270" i="2"/>
  <c r="D174" i="2"/>
  <c r="D29" i="2"/>
  <c r="D294" i="2"/>
  <c r="D230" i="2"/>
  <c r="D38" i="2"/>
  <c r="D206" i="2"/>
  <c r="D246" i="2"/>
  <c r="D182" i="2"/>
  <c r="D61" i="2"/>
  <c r="D309" i="2"/>
  <c r="D293" i="2"/>
  <c r="D277" i="2"/>
  <c r="D261" i="2"/>
  <c r="D245" i="2"/>
  <c r="D229" i="2"/>
  <c r="D213" i="2"/>
  <c r="D197" i="2"/>
  <c r="D181" i="2"/>
  <c r="D165" i="2"/>
  <c r="D142" i="2"/>
  <c r="D124" i="2"/>
  <c r="D101" i="2"/>
  <c r="D78" i="2"/>
  <c r="D60" i="2"/>
  <c r="D37" i="2"/>
  <c r="D14" i="2"/>
  <c r="D286" i="2"/>
  <c r="D190" i="2"/>
  <c r="D52" i="2"/>
  <c r="D310" i="2"/>
  <c r="D262" i="2"/>
  <c r="D214" i="2"/>
  <c r="D148" i="2"/>
  <c r="D84" i="2"/>
  <c r="D308" i="2"/>
  <c r="D292" i="2"/>
  <c r="D276" i="2"/>
  <c r="D260" i="2"/>
  <c r="D244" i="2"/>
  <c r="D228" i="2"/>
  <c r="D212" i="2"/>
  <c r="D196" i="2"/>
  <c r="D180" i="2"/>
  <c r="D164" i="2"/>
  <c r="D141" i="2"/>
  <c r="D118" i="2"/>
  <c r="D100" i="2"/>
  <c r="D77" i="2"/>
  <c r="D54" i="2"/>
  <c r="D36" i="2"/>
  <c r="D13" i="2"/>
  <c r="D254" i="2"/>
  <c r="D116" i="2"/>
  <c r="D278" i="2"/>
  <c r="D198" i="2"/>
  <c r="D166" i="2"/>
  <c r="D125" i="2"/>
  <c r="D102" i="2"/>
  <c r="D20" i="2"/>
  <c r="D307" i="2"/>
  <c r="D291" i="2"/>
  <c r="D275" i="2"/>
  <c r="D259" i="2"/>
  <c r="D243" i="2"/>
  <c r="D227" i="2"/>
  <c r="D211" i="2"/>
  <c r="D195" i="2"/>
  <c r="D179" i="2"/>
  <c r="D158" i="2"/>
  <c r="D140" i="2"/>
  <c r="D117" i="2"/>
  <c r="D94" i="2"/>
  <c r="D76" i="2"/>
  <c r="D53" i="2"/>
  <c r="D30" i="2"/>
  <c r="D12" i="2"/>
  <c r="C18" i="7"/>
  <c r="C26" i="7" s="1"/>
  <c r="A3" i="8"/>
  <c r="C29" i="7"/>
  <c r="C30" i="7" s="1"/>
  <c r="U130" i="2" l="1"/>
  <c r="U65" i="2"/>
  <c r="U13" i="2"/>
  <c r="U11" i="2"/>
  <c r="U156" i="2"/>
  <c r="U22" i="2"/>
  <c r="U75" i="2"/>
  <c r="U66" i="2"/>
  <c r="U167" i="2"/>
  <c r="U182" i="2"/>
  <c r="U179" i="2"/>
  <c r="U140" i="2"/>
  <c r="U136" i="2"/>
  <c r="U72" i="2"/>
  <c r="U79" i="2"/>
  <c r="U15" i="2"/>
  <c r="U78" i="2"/>
  <c r="U14" i="2"/>
  <c r="U133" i="2"/>
  <c r="U69" i="2"/>
  <c r="U124" i="2"/>
  <c r="U60" i="2"/>
  <c r="U131" i="2"/>
  <c r="U67" i="2"/>
  <c r="U186" i="2"/>
  <c r="U122" i="2"/>
  <c r="U58" i="2"/>
  <c r="U177" i="2"/>
  <c r="U113" i="2"/>
  <c r="U49" i="2"/>
  <c r="U103" i="2"/>
  <c r="U23" i="2"/>
  <c r="U141" i="2"/>
  <c r="U139" i="2"/>
  <c r="U185" i="2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6" i="2"/>
  <c r="X24" i="2"/>
  <c r="X32" i="2"/>
  <c r="X40" i="2"/>
  <c r="X48" i="2"/>
  <c r="X56" i="2"/>
  <c r="X64" i="2"/>
  <c r="X72" i="2"/>
  <c r="X80" i="2"/>
  <c r="X88" i="2"/>
  <c r="X96" i="2"/>
  <c r="X104" i="2"/>
  <c r="X112" i="2"/>
  <c r="X120" i="2"/>
  <c r="X128" i="2"/>
  <c r="X136" i="2"/>
  <c r="X144" i="2"/>
  <c r="X152" i="2"/>
  <c r="X160" i="2"/>
  <c r="X168" i="2"/>
  <c r="X176" i="2"/>
  <c r="X184" i="2"/>
  <c r="X9" i="2"/>
  <c r="X17" i="2"/>
  <c r="X25" i="2"/>
  <c r="X33" i="2"/>
  <c r="X41" i="2"/>
  <c r="X49" i="2"/>
  <c r="X57" i="2"/>
  <c r="X65" i="2"/>
  <c r="X73" i="2"/>
  <c r="X81" i="2"/>
  <c r="X89" i="2"/>
  <c r="X97" i="2"/>
  <c r="X105" i="2"/>
  <c r="X113" i="2"/>
  <c r="X121" i="2"/>
  <c r="X129" i="2"/>
  <c r="X137" i="2"/>
  <c r="X145" i="2"/>
  <c r="X153" i="2"/>
  <c r="X161" i="2"/>
  <c r="X169" i="2"/>
  <c r="X177" i="2"/>
  <c r="X185" i="2"/>
  <c r="X10" i="2"/>
  <c r="X18" i="2"/>
  <c r="X26" i="2"/>
  <c r="X34" i="2"/>
  <c r="X42" i="2"/>
  <c r="X50" i="2"/>
  <c r="X58" i="2"/>
  <c r="X66" i="2"/>
  <c r="X74" i="2"/>
  <c r="X82" i="2"/>
  <c r="X90" i="2"/>
  <c r="X98" i="2"/>
  <c r="X106" i="2"/>
  <c r="X114" i="2"/>
  <c r="X122" i="2"/>
  <c r="X130" i="2"/>
  <c r="X138" i="2"/>
  <c r="X146" i="2"/>
  <c r="X154" i="2"/>
  <c r="X162" i="2"/>
  <c r="X170" i="2"/>
  <c r="X178" i="2"/>
  <c r="X186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2" i="2"/>
  <c r="X20" i="2"/>
  <c r="X28" i="2"/>
  <c r="X36" i="2"/>
  <c r="X44" i="2"/>
  <c r="X52" i="2"/>
  <c r="X60" i="2"/>
  <c r="X68" i="2"/>
  <c r="X76" i="2"/>
  <c r="X84" i="2"/>
  <c r="X92" i="2"/>
  <c r="X100" i="2"/>
  <c r="X108" i="2"/>
  <c r="X116" i="2"/>
  <c r="X124" i="2"/>
  <c r="X132" i="2"/>
  <c r="X140" i="2"/>
  <c r="X148" i="2"/>
  <c r="X156" i="2"/>
  <c r="X164" i="2"/>
  <c r="X172" i="2"/>
  <c r="X180" i="2"/>
  <c r="X188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65" i="2"/>
  <c r="X173" i="2"/>
  <c r="X181" i="2"/>
  <c r="X189" i="2"/>
  <c r="X14" i="2"/>
  <c r="X22" i="2"/>
  <c r="X30" i="2"/>
  <c r="X38" i="2"/>
  <c r="X46" i="2"/>
  <c r="X54" i="2"/>
  <c r="X62" i="2"/>
  <c r="X70" i="2"/>
  <c r="X78" i="2"/>
  <c r="X86" i="2"/>
  <c r="X94" i="2"/>
  <c r="X102" i="2"/>
  <c r="X110" i="2"/>
  <c r="X118" i="2"/>
  <c r="X126" i="2"/>
  <c r="X134" i="2"/>
  <c r="X142" i="2"/>
  <c r="X150" i="2"/>
  <c r="X158" i="2"/>
  <c r="X166" i="2"/>
  <c r="X174" i="2"/>
  <c r="X182" i="2"/>
  <c r="X8" i="2"/>
  <c r="U166" i="2"/>
  <c r="U132" i="2"/>
  <c r="U163" i="2"/>
  <c r="U174" i="2"/>
  <c r="U87" i="2"/>
  <c r="U128" i="2"/>
  <c r="U64" i="2"/>
  <c r="U71" i="2"/>
  <c r="U134" i="2"/>
  <c r="U70" i="2"/>
  <c r="U189" i="2"/>
  <c r="U125" i="2"/>
  <c r="U61" i="2"/>
  <c r="U116" i="2"/>
  <c r="U52" i="2"/>
  <c r="U123" i="2"/>
  <c r="U59" i="2"/>
  <c r="U178" i="2"/>
  <c r="U114" i="2"/>
  <c r="U50" i="2"/>
  <c r="U169" i="2"/>
  <c r="U105" i="2"/>
  <c r="U41" i="2"/>
  <c r="U119" i="2"/>
  <c r="U80" i="2"/>
  <c r="U77" i="2"/>
  <c r="U121" i="2"/>
  <c r="U155" i="2"/>
  <c r="U171" i="2"/>
  <c r="U147" i="2"/>
  <c r="U158" i="2"/>
  <c r="U184" i="2"/>
  <c r="U120" i="2"/>
  <c r="U56" i="2"/>
  <c r="U63" i="2"/>
  <c r="U126" i="2"/>
  <c r="U62" i="2"/>
  <c r="U181" i="2"/>
  <c r="U117" i="2"/>
  <c r="U53" i="2"/>
  <c r="U108" i="2"/>
  <c r="U44" i="2"/>
  <c r="U115" i="2"/>
  <c r="U51" i="2"/>
  <c r="U170" i="2"/>
  <c r="U106" i="2"/>
  <c r="U42" i="2"/>
  <c r="U161" i="2"/>
  <c r="U97" i="2"/>
  <c r="U33" i="2"/>
  <c r="U135" i="2"/>
  <c r="U144" i="2"/>
  <c r="U86" i="2"/>
  <c r="U68" i="2"/>
  <c r="U57" i="2"/>
  <c r="U151" i="2"/>
  <c r="U127" i="2"/>
  <c r="U111" i="2"/>
  <c r="U142" i="2"/>
  <c r="U176" i="2"/>
  <c r="U112" i="2"/>
  <c r="U48" i="2"/>
  <c r="U55" i="2"/>
  <c r="U118" i="2"/>
  <c r="U54" i="2"/>
  <c r="U173" i="2"/>
  <c r="U109" i="2"/>
  <c r="U45" i="2"/>
  <c r="U100" i="2"/>
  <c r="U36" i="2"/>
  <c r="U107" i="2"/>
  <c r="U43" i="2"/>
  <c r="U162" i="2"/>
  <c r="U98" i="2"/>
  <c r="U34" i="2"/>
  <c r="U153" i="2"/>
  <c r="U89" i="2"/>
  <c r="U25" i="2"/>
  <c r="U187" i="2"/>
  <c r="U180" i="2"/>
  <c r="U175" i="2"/>
  <c r="U95" i="2"/>
  <c r="U168" i="2"/>
  <c r="U104" i="2"/>
  <c r="U40" i="2"/>
  <c r="U47" i="2"/>
  <c r="U110" i="2"/>
  <c r="U46" i="2"/>
  <c r="U165" i="2"/>
  <c r="U101" i="2"/>
  <c r="U37" i="2"/>
  <c r="U92" i="2"/>
  <c r="U28" i="2"/>
  <c r="U99" i="2"/>
  <c r="U35" i="2"/>
  <c r="U154" i="2"/>
  <c r="U90" i="2"/>
  <c r="U26" i="2"/>
  <c r="U145" i="2"/>
  <c r="U81" i="2"/>
  <c r="U17" i="2"/>
  <c r="U150" i="2"/>
  <c r="U164" i="2"/>
  <c r="U159" i="2"/>
  <c r="U188" i="2"/>
  <c r="U160" i="2"/>
  <c r="U96" i="2"/>
  <c r="U32" i="2"/>
  <c r="U39" i="2"/>
  <c r="U102" i="2"/>
  <c r="U38" i="2"/>
  <c r="U157" i="2"/>
  <c r="U93" i="2"/>
  <c r="U29" i="2"/>
  <c r="U84" i="2"/>
  <c r="U20" i="2"/>
  <c r="U91" i="2"/>
  <c r="U27" i="2"/>
  <c r="U146" i="2"/>
  <c r="U82" i="2"/>
  <c r="U18" i="2"/>
  <c r="U137" i="2"/>
  <c r="U73" i="2"/>
  <c r="U9" i="2"/>
  <c r="U183" i="2"/>
  <c r="U148" i="2"/>
  <c r="U143" i="2"/>
  <c r="U172" i="2"/>
  <c r="U152" i="2"/>
  <c r="U88" i="2"/>
  <c r="U24" i="2"/>
  <c r="U31" i="2"/>
  <c r="U94" i="2"/>
  <c r="U30" i="2"/>
  <c r="U149" i="2"/>
  <c r="U85" i="2"/>
  <c r="U21" i="2"/>
  <c r="U76" i="2"/>
  <c r="U12" i="2"/>
  <c r="U83" i="2"/>
  <c r="U19" i="2"/>
  <c r="U138" i="2"/>
  <c r="U74" i="2"/>
  <c r="U10" i="2"/>
  <c r="U129" i="2"/>
  <c r="CE62" i="2"/>
  <c r="CE209" i="2"/>
  <c r="CE206" i="2"/>
  <c r="CE59" i="2"/>
  <c r="CE57" i="2"/>
  <c r="CE63" i="2"/>
  <c r="CE61" i="2"/>
  <c r="CE58" i="2"/>
  <c r="CE47" i="2"/>
  <c r="BO151" i="2"/>
  <c r="BO92" i="2"/>
  <c r="CE202" i="2"/>
  <c r="BO127" i="2"/>
  <c r="BO117" i="2"/>
  <c r="BO113" i="2"/>
  <c r="CE50" i="2"/>
  <c r="BO142" i="2"/>
  <c r="BO84" i="2"/>
  <c r="BO62" i="2"/>
  <c r="BO91" i="2"/>
  <c r="BO78" i="2"/>
  <c r="BO66" i="2"/>
  <c r="BO57" i="2"/>
  <c r="CE65" i="2"/>
  <c r="BO73" i="2"/>
  <c r="BO71" i="2"/>
  <c r="BO53" i="2"/>
  <c r="BO154" i="2"/>
  <c r="CE210" i="2"/>
  <c r="BO128" i="2"/>
  <c r="BO90" i="2"/>
  <c r="BO75" i="2"/>
  <c r="BO51" i="2"/>
  <c r="BO64" i="2"/>
  <c r="BO56" i="2"/>
  <c r="BO74" i="2"/>
  <c r="BO58" i="2"/>
  <c r="BO60" i="2"/>
  <c r="BO82" i="2"/>
  <c r="BO116" i="2"/>
  <c r="BO87" i="2"/>
  <c r="BO107" i="2"/>
  <c r="BO156" i="2"/>
  <c r="BO138" i="2"/>
  <c r="BO52" i="2"/>
  <c r="BO98" i="2"/>
  <c r="BO146" i="2"/>
  <c r="CE66" i="2"/>
  <c r="CE64" i="2"/>
  <c r="BO68" i="2"/>
  <c r="BO123" i="2"/>
  <c r="BO109" i="2"/>
  <c r="BO157" i="2"/>
  <c r="CE53" i="2"/>
  <c r="BO145" i="2"/>
  <c r="CE51" i="2"/>
  <c r="BO139" i="2"/>
  <c r="BO101" i="2"/>
  <c r="BO149" i="2"/>
  <c r="CE212" i="2"/>
  <c r="BD7" i="2"/>
  <c r="BO36" i="2"/>
  <c r="BO136" i="2"/>
  <c r="BO63" i="2"/>
  <c r="BO44" i="2"/>
  <c r="BO104" i="2"/>
  <c r="BO50" i="2"/>
  <c r="BO133" i="2"/>
  <c r="BO59" i="2"/>
  <c r="BO121" i="2"/>
  <c r="CE49" i="2"/>
  <c r="BO86" i="2"/>
  <c r="BO69" i="2"/>
  <c r="BO31" i="2"/>
  <c r="CE8" i="2"/>
  <c r="BO140" i="2"/>
  <c r="BO45" i="2"/>
  <c r="BO95" i="2"/>
  <c r="BO124" i="2"/>
  <c r="CE204" i="2"/>
  <c r="BO76" i="2"/>
  <c r="BO129" i="2"/>
  <c r="BO89" i="2"/>
  <c r="BO97" i="2"/>
  <c r="CE55" i="2"/>
  <c r="BO118" i="2"/>
  <c r="BO47" i="2"/>
  <c r="BO126" i="2"/>
  <c r="BO132" i="2"/>
  <c r="BO108" i="2"/>
  <c r="BO72" i="2"/>
  <c r="BO114" i="2"/>
  <c r="CE54" i="2"/>
  <c r="BO39" i="2"/>
  <c r="BO144" i="2"/>
  <c r="BO119" i="2"/>
  <c r="BO141" i="2"/>
  <c r="BO77" i="2"/>
  <c r="BO54" i="2"/>
  <c r="BO79" i="2"/>
  <c r="BO152" i="2"/>
  <c r="BO155" i="2"/>
  <c r="BO85" i="2"/>
  <c r="CE56" i="2"/>
  <c r="BO42" i="2"/>
  <c r="BO70" i="2"/>
  <c r="BO67" i="2"/>
  <c r="BO35" i="2"/>
  <c r="CE211" i="2"/>
  <c r="BO111" i="2"/>
  <c r="BO46" i="2"/>
  <c r="CE60" i="2"/>
  <c r="CE213" i="2"/>
  <c r="BO48" i="2"/>
  <c r="BO32" i="2"/>
  <c r="BO49" i="2"/>
  <c r="BO43" i="2"/>
  <c r="BO30" i="2"/>
  <c r="BO55" i="2"/>
  <c r="CE48" i="2"/>
  <c r="CE205" i="2"/>
  <c r="BO37" i="2"/>
  <c r="BO40" i="2"/>
  <c r="CE203" i="2"/>
  <c r="BO34" i="2"/>
  <c r="BO102" i="2"/>
  <c r="BO61" i="2"/>
  <c r="BO38" i="2"/>
  <c r="CE52" i="2"/>
  <c r="CE207" i="2"/>
  <c r="BO41" i="2"/>
  <c r="BO99" i="2"/>
  <c r="BO81" i="2"/>
  <c r="BO93" i="2"/>
  <c r="BO125" i="2"/>
  <c r="BO88" i="2"/>
  <c r="BO120" i="2"/>
  <c r="BO137" i="2"/>
  <c r="BO96" i="2"/>
  <c r="BO94" i="2"/>
  <c r="BO80" i="2"/>
  <c r="BO100" i="2"/>
  <c r="BO83" i="2"/>
  <c r="BO122" i="2"/>
  <c r="BO150" i="2"/>
  <c r="BO65" i="2"/>
  <c r="BO103" i="2"/>
  <c r="BO106" i="2"/>
  <c r="BO153" i="2"/>
  <c r="BO143" i="2"/>
  <c r="BO105" i="2"/>
  <c r="BO112" i="2"/>
  <c r="BO130" i="2"/>
  <c r="BO134" i="2"/>
  <c r="BO131" i="2"/>
  <c r="BO33" i="2"/>
  <c r="BO115" i="2"/>
  <c r="AM25" i="2"/>
  <c r="BO147" i="2"/>
  <c r="BO148" i="2"/>
  <c r="BO110" i="2"/>
  <c r="BO135" i="2"/>
  <c r="AP7" i="2"/>
  <c r="L144" i="2"/>
  <c r="L84" i="2"/>
  <c r="L148" i="2"/>
  <c r="P99" i="10"/>
  <c r="O35" i="10"/>
  <c r="O87" i="10"/>
  <c r="P71" i="10"/>
  <c r="O83" i="10"/>
  <c r="P11" i="10"/>
  <c r="P115" i="10"/>
  <c r="O131" i="10"/>
  <c r="P91" i="10"/>
  <c r="O75" i="10"/>
  <c r="O103" i="10"/>
  <c r="P107" i="10"/>
  <c r="O51" i="10"/>
  <c r="P47" i="10"/>
  <c r="O146" i="10"/>
  <c r="O31" i="10"/>
  <c r="P59" i="10"/>
  <c r="O23" i="10"/>
  <c r="O79" i="10"/>
  <c r="O43" i="10"/>
  <c r="O27" i="10"/>
  <c r="P111" i="10"/>
  <c r="O63" i="10"/>
  <c r="O15" i="10"/>
  <c r="O39" i="10"/>
  <c r="O127" i="10"/>
  <c r="O19" i="10"/>
  <c r="O123" i="10"/>
  <c r="P119" i="10"/>
  <c r="O135" i="10"/>
  <c r="P154" i="10"/>
  <c r="P139" i="10"/>
  <c r="P67" i="10"/>
  <c r="P80" i="10"/>
  <c r="O80" i="10"/>
  <c r="P96" i="10"/>
  <c r="O96" i="10"/>
  <c r="P116" i="10"/>
  <c r="O116" i="10"/>
  <c r="P72" i="10"/>
  <c r="O72" i="10"/>
  <c r="P88" i="10"/>
  <c r="O88" i="10"/>
  <c r="P128" i="10"/>
  <c r="O128" i="10"/>
  <c r="P120" i="10"/>
  <c r="O120" i="10"/>
  <c r="P104" i="10"/>
  <c r="O104" i="10"/>
  <c r="P136" i="10"/>
  <c r="O136" i="10"/>
  <c r="P112" i="10"/>
  <c r="O112" i="10"/>
  <c r="P64" i="10"/>
  <c r="O64" i="10"/>
  <c r="P84" i="10"/>
  <c r="O84" i="10"/>
  <c r="L149" i="2"/>
  <c r="L100" i="2"/>
  <c r="L119" i="2"/>
  <c r="L105" i="2"/>
  <c r="L165" i="2"/>
  <c r="L298" i="2"/>
  <c r="L29" i="2"/>
  <c r="L309" i="2"/>
  <c r="L18" i="2"/>
  <c r="L16" i="2"/>
  <c r="L128" i="2"/>
  <c r="L45" i="2"/>
  <c r="L64" i="2"/>
  <c r="M64" i="2" s="1"/>
  <c r="L213" i="2"/>
  <c r="M213" i="2" s="1"/>
  <c r="L248" i="2"/>
  <c r="L192" i="2"/>
  <c r="L106" i="2"/>
  <c r="L291" i="2"/>
  <c r="L80" i="2"/>
  <c r="L229" i="2"/>
  <c r="L264" i="2"/>
  <c r="L208" i="2"/>
  <c r="L122" i="2"/>
  <c r="L180" i="2"/>
  <c r="L85" i="2"/>
  <c r="L39" i="2"/>
  <c r="L33" i="2"/>
  <c r="L312" i="2"/>
  <c r="M312" i="2" s="1"/>
  <c r="L257" i="2"/>
  <c r="L170" i="2"/>
  <c r="L116" i="2"/>
  <c r="L55" i="2"/>
  <c r="M55" i="2" s="1"/>
  <c r="L49" i="2"/>
  <c r="M49" i="2" s="1"/>
  <c r="L19" i="2"/>
  <c r="L273" i="2"/>
  <c r="L186" i="2"/>
  <c r="L191" i="2"/>
  <c r="L93" i="2"/>
  <c r="L245" i="2"/>
  <c r="L42" i="2"/>
  <c r="L67" i="2"/>
  <c r="L20" i="2"/>
  <c r="L234" i="2"/>
  <c r="L270" i="2"/>
  <c r="L261" i="2"/>
  <c r="L62" i="2"/>
  <c r="M62" i="2" s="1"/>
  <c r="L89" i="2"/>
  <c r="L83" i="2"/>
  <c r="L36" i="2"/>
  <c r="L250" i="2"/>
  <c r="L151" i="2"/>
  <c r="L275" i="2"/>
  <c r="L164" i="2"/>
  <c r="L228" i="2"/>
  <c r="L159" i="2"/>
  <c r="L254" i="2"/>
  <c r="L30" i="2"/>
  <c r="L88" i="2"/>
  <c r="L104" i="2"/>
  <c r="L113" i="2"/>
  <c r="L121" i="2"/>
  <c r="L129" i="2"/>
  <c r="L137" i="2"/>
  <c r="L145" i="2"/>
  <c r="L153" i="2"/>
  <c r="L161" i="2"/>
  <c r="L169" i="2"/>
  <c r="L177" i="2"/>
  <c r="L185" i="2"/>
  <c r="L193" i="2"/>
  <c r="L201" i="2"/>
  <c r="L209" i="2"/>
  <c r="M209" i="2" s="1"/>
  <c r="L217" i="2"/>
  <c r="L225" i="2"/>
  <c r="L233" i="2"/>
  <c r="L142" i="2"/>
  <c r="L46" i="2"/>
  <c r="L96" i="2"/>
  <c r="L115" i="2"/>
  <c r="L123" i="2"/>
  <c r="L131" i="2"/>
  <c r="L139" i="2"/>
  <c r="L147" i="2"/>
  <c r="L155" i="2"/>
  <c r="L163" i="2"/>
  <c r="L171" i="2"/>
  <c r="L179" i="2"/>
  <c r="L187" i="2"/>
  <c r="L195" i="2"/>
  <c r="L203" i="2"/>
  <c r="M203" i="2" s="1"/>
  <c r="L211" i="2"/>
  <c r="M211" i="2" s="1"/>
  <c r="L219" i="2"/>
  <c r="L227" i="2"/>
  <c r="L235" i="2"/>
  <c r="L244" i="2"/>
  <c r="L252" i="2"/>
  <c r="L260" i="2"/>
  <c r="L268" i="2"/>
  <c r="L276" i="2"/>
  <c r="L284" i="2"/>
  <c r="L292" i="2"/>
  <c r="L300" i="2"/>
  <c r="L308" i="2"/>
  <c r="L158" i="2"/>
  <c r="L99" i="2"/>
  <c r="L118" i="2"/>
  <c r="L134" i="2"/>
  <c r="L166" i="2"/>
  <c r="L182" i="2"/>
  <c r="L198" i="2"/>
  <c r="L214" i="2"/>
  <c r="L230" i="2"/>
  <c r="L247" i="2"/>
  <c r="L263" i="2"/>
  <c r="L279" i="2"/>
  <c r="L295" i="2"/>
  <c r="L311" i="2"/>
  <c r="L70" i="2"/>
  <c r="L110" i="2"/>
  <c r="L126" i="2"/>
  <c r="L150" i="2"/>
  <c r="L174" i="2"/>
  <c r="L190" i="2"/>
  <c r="L206" i="2"/>
  <c r="M206" i="2" s="1"/>
  <c r="L222" i="2"/>
  <c r="L238" i="2"/>
  <c r="L255" i="2"/>
  <c r="L271" i="2"/>
  <c r="L287" i="2"/>
  <c r="L303" i="2"/>
  <c r="L37" i="2"/>
  <c r="L86" i="2"/>
  <c r="L47" i="2"/>
  <c r="M47" i="2" s="1"/>
  <c r="L253" i="2"/>
  <c r="L8" i="2"/>
  <c r="M8" i="2" s="1"/>
  <c r="L72" i="2"/>
  <c r="L58" i="2"/>
  <c r="M58" i="2" s="1"/>
  <c r="L157" i="2"/>
  <c r="L221" i="2"/>
  <c r="L41" i="2"/>
  <c r="L256" i="2"/>
  <c r="L11" i="2"/>
  <c r="L75" i="2"/>
  <c r="L136" i="2"/>
  <c r="L200" i="2"/>
  <c r="L265" i="2"/>
  <c r="L28" i="2"/>
  <c r="L92" i="2"/>
  <c r="L114" i="2"/>
  <c r="L178" i="2"/>
  <c r="L242" i="2"/>
  <c r="L306" i="2"/>
  <c r="L283" i="2"/>
  <c r="L172" i="2"/>
  <c r="L236" i="2"/>
  <c r="L175" i="2"/>
  <c r="L262" i="2"/>
  <c r="L135" i="2"/>
  <c r="L53" i="2"/>
  <c r="M53" i="2" s="1"/>
  <c r="L94" i="2"/>
  <c r="L63" i="2"/>
  <c r="M63" i="2" s="1"/>
  <c r="L269" i="2"/>
  <c r="L24" i="2"/>
  <c r="L109" i="2"/>
  <c r="L173" i="2"/>
  <c r="L237" i="2"/>
  <c r="L57" i="2"/>
  <c r="M57" i="2" s="1"/>
  <c r="L26" i="2"/>
  <c r="L272" i="2"/>
  <c r="L27" i="2"/>
  <c r="L91" i="2"/>
  <c r="L152" i="2"/>
  <c r="L216" i="2"/>
  <c r="L281" i="2"/>
  <c r="L44" i="2"/>
  <c r="L108" i="2"/>
  <c r="L130" i="2"/>
  <c r="L194" i="2"/>
  <c r="L258" i="2"/>
  <c r="L107" i="2"/>
  <c r="L299" i="2"/>
  <c r="L188" i="2"/>
  <c r="L87" i="2"/>
  <c r="L207" i="2"/>
  <c r="M207" i="2" s="1"/>
  <c r="L278" i="2"/>
  <c r="L167" i="2"/>
  <c r="L61" i="2"/>
  <c r="M61" i="2" s="1"/>
  <c r="L101" i="2"/>
  <c r="L71" i="2"/>
  <c r="L277" i="2"/>
  <c r="L32" i="2"/>
  <c r="L240" i="2"/>
  <c r="L117" i="2"/>
  <c r="L181" i="2"/>
  <c r="L310" i="2"/>
  <c r="L65" i="2"/>
  <c r="M65" i="2" s="1"/>
  <c r="L50" i="2"/>
  <c r="M50" i="2" s="1"/>
  <c r="L280" i="2"/>
  <c r="L35" i="2"/>
  <c r="L74" i="2"/>
  <c r="L160" i="2"/>
  <c r="L224" i="2"/>
  <c r="L289" i="2"/>
  <c r="L52" i="2"/>
  <c r="M52" i="2" s="1"/>
  <c r="L90" i="2"/>
  <c r="L138" i="2"/>
  <c r="L202" i="2"/>
  <c r="M202" i="2" s="1"/>
  <c r="L266" i="2"/>
  <c r="L243" i="2"/>
  <c r="L307" i="2"/>
  <c r="L196" i="2"/>
  <c r="L103" i="2"/>
  <c r="L223" i="2"/>
  <c r="L286" i="2"/>
  <c r="L183" i="2"/>
  <c r="L69" i="2"/>
  <c r="L15" i="2"/>
  <c r="L79" i="2"/>
  <c r="L285" i="2"/>
  <c r="L40" i="2"/>
  <c r="L125" i="2"/>
  <c r="L189" i="2"/>
  <c r="L9" i="2"/>
  <c r="L73" i="2"/>
  <c r="L66" i="2"/>
  <c r="M66" i="2" s="1"/>
  <c r="L288" i="2"/>
  <c r="L43" i="2"/>
  <c r="L22" i="2"/>
  <c r="L168" i="2"/>
  <c r="L232" i="2"/>
  <c r="L297" i="2"/>
  <c r="L60" i="2"/>
  <c r="M60" i="2" s="1"/>
  <c r="L7" i="2"/>
  <c r="M7" i="2" s="1"/>
  <c r="L146" i="2"/>
  <c r="L210" i="2"/>
  <c r="M210" i="2" s="1"/>
  <c r="L274" i="2"/>
  <c r="L251" i="2"/>
  <c r="L124" i="2"/>
  <c r="L204" i="2"/>
  <c r="M204" i="2" s="1"/>
  <c r="L111" i="2"/>
  <c r="L239" i="2"/>
  <c r="L294" i="2"/>
  <c r="L199" i="2"/>
  <c r="L13" i="2"/>
  <c r="L77" i="2"/>
  <c r="L82" i="2"/>
  <c r="L23" i="2"/>
  <c r="L54" i="2"/>
  <c r="M54" i="2" s="1"/>
  <c r="L293" i="2"/>
  <c r="L48" i="2"/>
  <c r="M48" i="2" s="1"/>
  <c r="L10" i="2"/>
  <c r="L133" i="2"/>
  <c r="L197" i="2"/>
  <c r="L17" i="2"/>
  <c r="L81" i="2"/>
  <c r="L78" i="2"/>
  <c r="L296" i="2"/>
  <c r="L51" i="2"/>
  <c r="M51" i="2" s="1"/>
  <c r="L112" i="2"/>
  <c r="L176" i="2"/>
  <c r="L241" i="2"/>
  <c r="L305" i="2"/>
  <c r="L68" i="2"/>
  <c r="L140" i="2"/>
  <c r="L154" i="2"/>
  <c r="L218" i="2"/>
  <c r="L282" i="2"/>
  <c r="L259" i="2"/>
  <c r="L132" i="2"/>
  <c r="L212" i="2"/>
  <c r="M212" i="2" s="1"/>
  <c r="L127" i="2"/>
  <c r="L14" i="2"/>
  <c r="L302" i="2"/>
  <c r="L215" i="2"/>
  <c r="L21" i="2"/>
  <c r="L38" i="2"/>
  <c r="L31" i="2"/>
  <c r="L97" i="2"/>
  <c r="L301" i="2"/>
  <c r="L56" i="2"/>
  <c r="M56" i="2" s="1"/>
  <c r="L34" i="2"/>
  <c r="L141" i="2"/>
  <c r="L205" i="2"/>
  <c r="M205" i="2" s="1"/>
  <c r="L25" i="2"/>
  <c r="L102" i="2"/>
  <c r="L304" i="2"/>
  <c r="L59" i="2"/>
  <c r="M59" i="2" s="1"/>
  <c r="L120" i="2"/>
  <c r="L184" i="2"/>
  <c r="L249" i="2"/>
  <c r="L12" i="2"/>
  <c r="L76" i="2"/>
  <c r="L98" i="2"/>
  <c r="L162" i="2"/>
  <c r="L226" i="2"/>
  <c r="L290" i="2"/>
  <c r="L267" i="2"/>
  <c r="L156" i="2"/>
  <c r="L220" i="2"/>
  <c r="L143" i="2"/>
  <c r="L246" i="2"/>
  <c r="L95" i="2"/>
  <c r="L231" i="2"/>
  <c r="G9" i="2"/>
  <c r="G10" i="2"/>
  <c r="G11" i="2"/>
  <c r="G8" i="2"/>
  <c r="G7" i="2"/>
  <c r="G69" i="2"/>
  <c r="G15" i="2"/>
  <c r="G107" i="2"/>
  <c r="G18" i="2"/>
  <c r="G53" i="2"/>
  <c r="G284" i="2"/>
  <c r="G16" i="2"/>
  <c r="G143" i="2"/>
  <c r="G128" i="2"/>
  <c r="G82" i="2"/>
  <c r="G246" i="2"/>
  <c r="G66" i="2"/>
  <c r="G192" i="2"/>
  <c r="G201" i="2"/>
  <c r="G146" i="2"/>
  <c r="G235" i="2"/>
  <c r="G110" i="2"/>
  <c r="G95" i="2"/>
  <c r="G256" i="2"/>
  <c r="G265" i="2"/>
  <c r="G210" i="2"/>
  <c r="G299" i="2"/>
  <c r="G239" i="2"/>
  <c r="G33" i="2"/>
  <c r="G137" i="2"/>
  <c r="G19" i="2"/>
  <c r="G274" i="2"/>
  <c r="G14" i="2"/>
  <c r="G27" i="2"/>
  <c r="G51" i="2"/>
  <c r="G20" i="2"/>
  <c r="G222" i="2"/>
  <c r="G17" i="2"/>
  <c r="G92" i="2"/>
  <c r="G181" i="2"/>
  <c r="G171" i="2"/>
  <c r="G21" i="2"/>
  <c r="G12" i="2"/>
  <c r="G167" i="2"/>
  <c r="G94" i="2"/>
  <c r="G22" i="2"/>
  <c r="G72" i="2"/>
  <c r="G156" i="2"/>
  <c r="G245" i="2"/>
  <c r="G26" i="2"/>
  <c r="G117" i="2"/>
  <c r="G190" i="2"/>
  <c r="G23" i="2"/>
  <c r="G24" i="2"/>
  <c r="G223" i="2"/>
  <c r="G13" i="2"/>
  <c r="G25" i="2"/>
  <c r="G220" i="2"/>
  <c r="G309" i="2"/>
  <c r="G74" i="2"/>
  <c r="G86" i="2"/>
  <c r="G273" i="2"/>
  <c r="G90" i="2"/>
  <c r="G30" i="2"/>
  <c r="G56" i="2"/>
  <c r="G228" i="2"/>
  <c r="G189" i="2"/>
  <c r="G79" i="2"/>
  <c r="G144" i="2"/>
  <c r="G208" i="2"/>
  <c r="G272" i="2"/>
  <c r="G126" i="2"/>
  <c r="G255" i="2"/>
  <c r="G89" i="2"/>
  <c r="G153" i="2"/>
  <c r="G217" i="2"/>
  <c r="G281" i="2"/>
  <c r="G206" i="2"/>
  <c r="G295" i="2"/>
  <c r="G98" i="2"/>
  <c r="G162" i="2"/>
  <c r="G226" i="2"/>
  <c r="G290" i="2"/>
  <c r="G44" i="2"/>
  <c r="G123" i="2"/>
  <c r="G187" i="2"/>
  <c r="G251" i="2"/>
  <c r="G77" i="2"/>
  <c r="G47" i="2"/>
  <c r="G54" i="2"/>
  <c r="G230" i="2"/>
  <c r="G108" i="2"/>
  <c r="G172" i="2"/>
  <c r="G236" i="2"/>
  <c r="G300" i="2"/>
  <c r="G37" i="2"/>
  <c r="G62" i="2"/>
  <c r="G133" i="2"/>
  <c r="G197" i="2"/>
  <c r="G261" i="2"/>
  <c r="G118" i="2"/>
  <c r="G247" i="2"/>
  <c r="G65" i="2"/>
  <c r="G67" i="2"/>
  <c r="G80" i="2"/>
  <c r="G150" i="2"/>
  <c r="G278" i="2"/>
  <c r="G307" i="2"/>
  <c r="G287" i="2"/>
  <c r="G48" i="2"/>
  <c r="G253" i="2"/>
  <c r="G88" i="2"/>
  <c r="G152" i="2"/>
  <c r="G216" i="2"/>
  <c r="G280" i="2"/>
  <c r="G166" i="2"/>
  <c r="G311" i="2"/>
  <c r="G97" i="2"/>
  <c r="G161" i="2"/>
  <c r="G225" i="2"/>
  <c r="G289" i="2"/>
  <c r="G254" i="2"/>
  <c r="G106" i="2"/>
  <c r="G170" i="2"/>
  <c r="G234" i="2"/>
  <c r="G298" i="2"/>
  <c r="G87" i="2"/>
  <c r="G60" i="2"/>
  <c r="G131" i="2"/>
  <c r="G195" i="2"/>
  <c r="G259" i="2"/>
  <c r="G68" i="2"/>
  <c r="G38" i="2"/>
  <c r="G45" i="2"/>
  <c r="G270" i="2"/>
  <c r="G32" i="2"/>
  <c r="G116" i="2"/>
  <c r="G180" i="2"/>
  <c r="G244" i="2"/>
  <c r="G308" i="2"/>
  <c r="G119" i="2"/>
  <c r="G75" i="2"/>
  <c r="G141" i="2"/>
  <c r="G205" i="2"/>
  <c r="G269" i="2"/>
  <c r="G158" i="2"/>
  <c r="G303" i="2"/>
  <c r="G136" i="2"/>
  <c r="G282" i="2"/>
  <c r="G164" i="2"/>
  <c r="G34" i="2"/>
  <c r="G96" i="2"/>
  <c r="G160" i="2"/>
  <c r="G224" i="2"/>
  <c r="G288" i="2"/>
  <c r="G214" i="2"/>
  <c r="G312" i="2"/>
  <c r="G105" i="2"/>
  <c r="G169" i="2"/>
  <c r="G233" i="2"/>
  <c r="G297" i="2"/>
  <c r="G302" i="2"/>
  <c r="G28" i="2"/>
  <c r="G114" i="2"/>
  <c r="G178" i="2"/>
  <c r="G242" i="2"/>
  <c r="G306" i="2"/>
  <c r="G135" i="2"/>
  <c r="G71" i="2"/>
  <c r="G139" i="2"/>
  <c r="G203" i="2"/>
  <c r="G267" i="2"/>
  <c r="G59" i="2"/>
  <c r="G29" i="2"/>
  <c r="G36" i="2"/>
  <c r="G78" i="2"/>
  <c r="G46" i="2"/>
  <c r="G124" i="2"/>
  <c r="G188" i="2"/>
  <c r="G252" i="2"/>
  <c r="G35" i="2"/>
  <c r="G159" i="2"/>
  <c r="G85" i="2"/>
  <c r="G149" i="2"/>
  <c r="G213" i="2"/>
  <c r="G277" i="2"/>
  <c r="G198" i="2"/>
  <c r="G264" i="2"/>
  <c r="G209" i="2"/>
  <c r="G154" i="2"/>
  <c r="G115" i="2"/>
  <c r="G63" i="2"/>
  <c r="G292" i="2"/>
  <c r="G191" i="2"/>
  <c r="G42" i="2"/>
  <c r="G104" i="2"/>
  <c r="G168" i="2"/>
  <c r="G232" i="2"/>
  <c r="G296" i="2"/>
  <c r="G262" i="2"/>
  <c r="G113" i="2"/>
  <c r="G177" i="2"/>
  <c r="G241" i="2"/>
  <c r="G305" i="2"/>
  <c r="G52" i="2"/>
  <c r="G43" i="2"/>
  <c r="G122" i="2"/>
  <c r="G186" i="2"/>
  <c r="G250" i="2"/>
  <c r="G76" i="2"/>
  <c r="G183" i="2"/>
  <c r="G83" i="2"/>
  <c r="G147" i="2"/>
  <c r="G211" i="2"/>
  <c r="G275" i="2"/>
  <c r="G49" i="2"/>
  <c r="G103" i="2"/>
  <c r="G61" i="2"/>
  <c r="G132" i="2"/>
  <c r="G196" i="2"/>
  <c r="G260" i="2"/>
  <c r="G102" i="2"/>
  <c r="G207" i="2"/>
  <c r="G93" i="2"/>
  <c r="G157" i="2"/>
  <c r="G221" i="2"/>
  <c r="G285" i="2"/>
  <c r="G238" i="2"/>
  <c r="G215" i="2"/>
  <c r="G263" i="2"/>
  <c r="G179" i="2"/>
  <c r="G100" i="2"/>
  <c r="G125" i="2"/>
  <c r="G50" i="2"/>
  <c r="G112" i="2"/>
  <c r="G176" i="2"/>
  <c r="G240" i="2"/>
  <c r="G304" i="2"/>
  <c r="G310" i="2"/>
  <c r="G41" i="2"/>
  <c r="G121" i="2"/>
  <c r="G185" i="2"/>
  <c r="G249" i="2"/>
  <c r="G111" i="2"/>
  <c r="G57" i="2"/>
  <c r="G130" i="2"/>
  <c r="G194" i="2"/>
  <c r="G258" i="2"/>
  <c r="G134" i="2"/>
  <c r="G231" i="2"/>
  <c r="G91" i="2"/>
  <c r="G155" i="2"/>
  <c r="G219" i="2"/>
  <c r="G283" i="2"/>
  <c r="G40" i="2"/>
  <c r="G151" i="2"/>
  <c r="G73" i="2"/>
  <c r="G140" i="2"/>
  <c r="G204" i="2"/>
  <c r="G268" i="2"/>
  <c r="G142" i="2"/>
  <c r="G271" i="2"/>
  <c r="G101" i="2"/>
  <c r="G165" i="2"/>
  <c r="G229" i="2"/>
  <c r="G293" i="2"/>
  <c r="G286" i="2"/>
  <c r="G200" i="2"/>
  <c r="G145" i="2"/>
  <c r="G218" i="2"/>
  <c r="G243" i="2"/>
  <c r="G174" i="2"/>
  <c r="G294" i="2"/>
  <c r="G64" i="2"/>
  <c r="G58" i="2"/>
  <c r="G39" i="2"/>
  <c r="G120" i="2"/>
  <c r="G184" i="2"/>
  <c r="G248" i="2"/>
  <c r="G127" i="2"/>
  <c r="G55" i="2"/>
  <c r="G129" i="2"/>
  <c r="G193" i="2"/>
  <c r="G257" i="2"/>
  <c r="G175" i="2"/>
  <c r="G70" i="2"/>
  <c r="G138" i="2"/>
  <c r="G202" i="2"/>
  <c r="G266" i="2"/>
  <c r="G182" i="2"/>
  <c r="G279" i="2"/>
  <c r="G99" i="2"/>
  <c r="G163" i="2"/>
  <c r="G227" i="2"/>
  <c r="G291" i="2"/>
  <c r="G31" i="2"/>
  <c r="G81" i="2"/>
  <c r="G199" i="2"/>
  <c r="G84" i="2"/>
  <c r="G148" i="2"/>
  <c r="G212" i="2"/>
  <c r="G276" i="2"/>
  <c r="G109" i="2"/>
  <c r="G173" i="2"/>
  <c r="G237" i="2"/>
  <c r="G301" i="2"/>
  <c r="J9" i="2"/>
  <c r="J17" i="2"/>
  <c r="J25" i="2"/>
  <c r="J33" i="2"/>
  <c r="J41" i="2"/>
  <c r="J49" i="2"/>
  <c r="J57" i="2"/>
  <c r="J65" i="2"/>
  <c r="J73" i="2"/>
  <c r="J81" i="2"/>
  <c r="J89" i="2"/>
  <c r="J97" i="2"/>
  <c r="J105" i="2"/>
  <c r="J113" i="2"/>
  <c r="J121" i="2"/>
  <c r="J129" i="2"/>
  <c r="J137" i="2"/>
  <c r="J145" i="2"/>
  <c r="J153" i="2"/>
  <c r="J161" i="2"/>
  <c r="J169" i="2"/>
  <c r="J177" i="2"/>
  <c r="J185" i="2"/>
  <c r="J193" i="2"/>
  <c r="J201" i="2"/>
  <c r="J209" i="2"/>
  <c r="J217" i="2"/>
  <c r="J225" i="2"/>
  <c r="J233" i="2"/>
  <c r="J241" i="2"/>
  <c r="J249" i="2"/>
  <c r="J257" i="2"/>
  <c r="J265" i="2"/>
  <c r="J273" i="2"/>
  <c r="J281" i="2"/>
  <c r="J289" i="2"/>
  <c r="J297" i="2"/>
  <c r="J305" i="2"/>
  <c r="J8" i="2"/>
  <c r="J10" i="2"/>
  <c r="J18" i="2"/>
  <c r="J26" i="2"/>
  <c r="J34" i="2"/>
  <c r="J42" i="2"/>
  <c r="J50" i="2"/>
  <c r="J58" i="2"/>
  <c r="J66" i="2"/>
  <c r="J74" i="2"/>
  <c r="J82" i="2"/>
  <c r="J90" i="2"/>
  <c r="J98" i="2"/>
  <c r="J106" i="2"/>
  <c r="J114" i="2"/>
  <c r="J122" i="2"/>
  <c r="J130" i="2"/>
  <c r="J138" i="2"/>
  <c r="J146" i="2"/>
  <c r="J154" i="2"/>
  <c r="J162" i="2"/>
  <c r="J170" i="2"/>
  <c r="J178" i="2"/>
  <c r="J186" i="2"/>
  <c r="J194" i="2"/>
  <c r="J202" i="2"/>
  <c r="J210" i="2"/>
  <c r="J218" i="2"/>
  <c r="J226" i="2"/>
  <c r="J234" i="2"/>
  <c r="J242" i="2"/>
  <c r="J250" i="2"/>
  <c r="J258" i="2"/>
  <c r="J266" i="2"/>
  <c r="J274" i="2"/>
  <c r="J282" i="2"/>
  <c r="J290" i="2"/>
  <c r="J298" i="2"/>
  <c r="J306" i="2"/>
  <c r="J11" i="2"/>
  <c r="J19" i="2"/>
  <c r="J27" i="2"/>
  <c r="J35" i="2"/>
  <c r="J43" i="2"/>
  <c r="J51" i="2"/>
  <c r="J59" i="2"/>
  <c r="J67" i="2"/>
  <c r="J75" i="2"/>
  <c r="J83" i="2"/>
  <c r="J91" i="2"/>
  <c r="J99" i="2"/>
  <c r="J107" i="2"/>
  <c r="J115" i="2"/>
  <c r="J123" i="2"/>
  <c r="J131" i="2"/>
  <c r="J139" i="2"/>
  <c r="J147" i="2"/>
  <c r="J155" i="2"/>
  <c r="J163" i="2"/>
  <c r="J171" i="2"/>
  <c r="J179" i="2"/>
  <c r="J187" i="2"/>
  <c r="J195" i="2"/>
  <c r="J203" i="2"/>
  <c r="J211" i="2"/>
  <c r="J219" i="2"/>
  <c r="J227" i="2"/>
  <c r="J235" i="2"/>
  <c r="J243" i="2"/>
  <c r="J251" i="2"/>
  <c r="J259" i="2"/>
  <c r="J267" i="2"/>
  <c r="J275" i="2"/>
  <c r="J283" i="2"/>
  <c r="J291" i="2"/>
  <c r="J299" i="2"/>
  <c r="J307" i="2"/>
  <c r="J12" i="2"/>
  <c r="J20" i="2"/>
  <c r="J28" i="2"/>
  <c r="J36" i="2"/>
  <c r="J44" i="2"/>
  <c r="J52" i="2"/>
  <c r="J60" i="2"/>
  <c r="J68" i="2"/>
  <c r="J76" i="2"/>
  <c r="J84" i="2"/>
  <c r="J92" i="2"/>
  <c r="J100" i="2"/>
  <c r="J108" i="2"/>
  <c r="J116" i="2"/>
  <c r="J124" i="2"/>
  <c r="J132" i="2"/>
  <c r="J140" i="2"/>
  <c r="J148" i="2"/>
  <c r="J156" i="2"/>
  <c r="J164" i="2"/>
  <c r="J172" i="2"/>
  <c r="J180" i="2"/>
  <c r="J188" i="2"/>
  <c r="J196" i="2"/>
  <c r="J204" i="2"/>
  <c r="J212" i="2"/>
  <c r="J220" i="2"/>
  <c r="J228" i="2"/>
  <c r="J236" i="2"/>
  <c r="J244" i="2"/>
  <c r="J252" i="2"/>
  <c r="J260" i="2"/>
  <c r="J268" i="2"/>
  <c r="J276" i="2"/>
  <c r="J284" i="2"/>
  <c r="J292" i="2"/>
  <c r="J300" i="2"/>
  <c r="J308" i="2"/>
  <c r="J13" i="2"/>
  <c r="J21" i="2"/>
  <c r="J29" i="2"/>
  <c r="J37" i="2"/>
  <c r="J45" i="2"/>
  <c r="J53" i="2"/>
  <c r="J61" i="2"/>
  <c r="J69" i="2"/>
  <c r="J77" i="2"/>
  <c r="J85" i="2"/>
  <c r="J93" i="2"/>
  <c r="J101" i="2"/>
  <c r="J109" i="2"/>
  <c r="J117" i="2"/>
  <c r="J125" i="2"/>
  <c r="J133" i="2"/>
  <c r="J141" i="2"/>
  <c r="J149" i="2"/>
  <c r="J157" i="2"/>
  <c r="J165" i="2"/>
  <c r="J173" i="2"/>
  <c r="J181" i="2"/>
  <c r="J189" i="2"/>
  <c r="J197" i="2"/>
  <c r="J205" i="2"/>
  <c r="J213" i="2"/>
  <c r="J221" i="2"/>
  <c r="J229" i="2"/>
  <c r="J237" i="2"/>
  <c r="J245" i="2"/>
  <c r="J253" i="2"/>
  <c r="J261" i="2"/>
  <c r="J269" i="2"/>
  <c r="J277" i="2"/>
  <c r="J285" i="2"/>
  <c r="J293" i="2"/>
  <c r="J301" i="2"/>
  <c r="J309" i="2"/>
  <c r="J14" i="2"/>
  <c r="J22" i="2"/>
  <c r="J30" i="2"/>
  <c r="J38" i="2"/>
  <c r="J46" i="2"/>
  <c r="J54" i="2"/>
  <c r="J62" i="2"/>
  <c r="J70" i="2"/>
  <c r="J78" i="2"/>
  <c r="J86" i="2"/>
  <c r="J94" i="2"/>
  <c r="J102" i="2"/>
  <c r="J110" i="2"/>
  <c r="J118" i="2"/>
  <c r="J126" i="2"/>
  <c r="J134" i="2"/>
  <c r="J142" i="2"/>
  <c r="J150" i="2"/>
  <c r="J158" i="2"/>
  <c r="J166" i="2"/>
  <c r="J174" i="2"/>
  <c r="J182" i="2"/>
  <c r="J190" i="2"/>
  <c r="J198" i="2"/>
  <c r="J206" i="2"/>
  <c r="J214" i="2"/>
  <c r="J222" i="2"/>
  <c r="J230" i="2"/>
  <c r="J238" i="2"/>
  <c r="J246" i="2"/>
  <c r="J254" i="2"/>
  <c r="J262" i="2"/>
  <c r="J270" i="2"/>
  <c r="J278" i="2"/>
  <c r="J286" i="2"/>
  <c r="J294" i="2"/>
  <c r="J302" i="2"/>
  <c r="J310" i="2"/>
  <c r="J24" i="2"/>
  <c r="J40" i="2"/>
  <c r="J48" i="2"/>
  <c r="J64" i="2"/>
  <c r="J80" i="2"/>
  <c r="J96" i="2"/>
  <c r="J112" i="2"/>
  <c r="J128" i="2"/>
  <c r="J144" i="2"/>
  <c r="J15" i="2"/>
  <c r="J23" i="2"/>
  <c r="J31" i="2"/>
  <c r="J39" i="2"/>
  <c r="J47" i="2"/>
  <c r="J55" i="2"/>
  <c r="J63" i="2"/>
  <c r="J71" i="2"/>
  <c r="J79" i="2"/>
  <c r="J87" i="2"/>
  <c r="J95" i="2"/>
  <c r="J103" i="2"/>
  <c r="J111" i="2"/>
  <c r="J119" i="2"/>
  <c r="J127" i="2"/>
  <c r="J135" i="2"/>
  <c r="J143" i="2"/>
  <c r="J151" i="2"/>
  <c r="J159" i="2"/>
  <c r="J167" i="2"/>
  <c r="J175" i="2"/>
  <c r="J183" i="2"/>
  <c r="J191" i="2"/>
  <c r="J199" i="2"/>
  <c r="J207" i="2"/>
  <c r="J215" i="2"/>
  <c r="J223" i="2"/>
  <c r="J231" i="2"/>
  <c r="J239" i="2"/>
  <c r="J247" i="2"/>
  <c r="J255" i="2"/>
  <c r="J263" i="2"/>
  <c r="J271" i="2"/>
  <c r="J279" i="2"/>
  <c r="J287" i="2"/>
  <c r="J295" i="2"/>
  <c r="J303" i="2"/>
  <c r="J311" i="2"/>
  <c r="J16" i="2"/>
  <c r="J32" i="2"/>
  <c r="J56" i="2"/>
  <c r="J72" i="2"/>
  <c r="J88" i="2"/>
  <c r="J104" i="2"/>
  <c r="J120" i="2"/>
  <c r="J136" i="2"/>
  <c r="J152" i="2"/>
  <c r="J160" i="2"/>
  <c r="J224" i="2"/>
  <c r="J288" i="2"/>
  <c r="J168" i="2"/>
  <c r="J232" i="2"/>
  <c r="J296" i="2"/>
  <c r="J280" i="2"/>
  <c r="J176" i="2"/>
  <c r="J240" i="2"/>
  <c r="J304" i="2"/>
  <c r="J184" i="2"/>
  <c r="J248" i="2"/>
  <c r="J312" i="2"/>
  <c r="J216" i="2"/>
  <c r="J192" i="2"/>
  <c r="J256" i="2"/>
  <c r="J200" i="2"/>
  <c r="J264" i="2"/>
  <c r="J208" i="2"/>
  <c r="J272" i="2"/>
  <c r="C19" i="7"/>
  <c r="C20" i="7" s="1"/>
  <c r="C23" i="7" s="1"/>
  <c r="C24" i="7" s="1"/>
  <c r="CE153" i="2" l="1"/>
  <c r="CE40" i="2"/>
  <c r="CE134" i="2"/>
  <c r="CE184" i="2"/>
  <c r="CE120" i="2"/>
  <c r="CE91" i="2"/>
  <c r="CE68" i="2"/>
  <c r="CE128" i="2"/>
  <c r="CE178" i="2"/>
  <c r="CE105" i="2"/>
  <c r="CE151" i="2"/>
  <c r="CE214" i="2"/>
  <c r="CE71" i="2"/>
  <c r="CE27" i="2"/>
  <c r="CE77" i="2"/>
  <c r="CE119" i="2"/>
  <c r="CE15" i="2"/>
  <c r="CE76" i="2"/>
  <c r="CE166" i="2"/>
  <c r="CE37" i="2"/>
  <c r="CE20" i="2"/>
  <c r="CE215" i="2"/>
  <c r="CE157" i="2"/>
  <c r="CE85" i="2"/>
  <c r="CE135" i="2"/>
  <c r="CE224" i="2"/>
  <c r="CE38" i="2"/>
  <c r="CE156" i="2"/>
  <c r="CE192" i="2"/>
  <c r="CE106" i="2"/>
  <c r="CE46" i="2"/>
  <c r="CE124" i="2"/>
  <c r="CE147" i="2"/>
  <c r="CE218" i="2"/>
  <c r="CE122" i="2"/>
  <c r="CE163" i="2"/>
  <c r="CE195" i="2"/>
  <c r="CE162" i="2"/>
  <c r="CE227" i="2"/>
  <c r="CE17" i="2"/>
  <c r="CE141" i="2"/>
  <c r="CE23" i="2"/>
  <c r="CE193" i="2"/>
  <c r="CE44" i="2"/>
  <c r="CE87" i="2"/>
  <c r="CE88" i="2"/>
  <c r="CE30" i="2"/>
  <c r="CE75" i="2"/>
  <c r="CE14" i="2"/>
  <c r="CE123" i="2"/>
  <c r="CE144" i="2"/>
  <c r="CE131" i="2"/>
  <c r="CE74" i="2"/>
  <c r="CE126" i="2"/>
  <c r="CE175" i="2"/>
  <c r="CE41" i="2"/>
  <c r="CE170" i="2"/>
  <c r="CE165" i="2"/>
  <c r="CE148" i="2"/>
  <c r="CE82" i="2"/>
  <c r="CE186" i="2"/>
  <c r="CE94" i="2"/>
  <c r="CE168" i="2"/>
  <c r="CE83" i="2"/>
  <c r="CE99" i="2"/>
  <c r="CE98" i="2"/>
  <c r="CE9" i="2"/>
  <c r="CE197" i="2"/>
  <c r="CE158" i="2"/>
  <c r="CE96" i="2"/>
  <c r="CE115" i="2"/>
  <c r="CE69" i="2"/>
  <c r="CE127" i="2"/>
  <c r="CE172" i="2"/>
  <c r="CE200" i="2"/>
  <c r="CE73" i="2"/>
  <c r="CE138" i="2"/>
  <c r="CE177" i="2"/>
  <c r="CE185" i="2"/>
  <c r="CE93" i="2"/>
  <c r="CE117" i="2"/>
  <c r="CE169" i="2"/>
  <c r="CE33" i="2"/>
  <c r="CE159" i="2"/>
  <c r="CE132" i="2"/>
  <c r="CE121" i="2"/>
  <c r="CE176" i="2"/>
  <c r="CE146" i="2"/>
  <c r="CE101" i="2"/>
  <c r="CE34" i="2"/>
  <c r="CE10" i="2"/>
  <c r="CE198" i="2"/>
  <c r="CE45" i="2"/>
  <c r="CE216" i="2"/>
  <c r="CE102" i="2"/>
  <c r="CE100" i="2"/>
  <c r="CE92" i="2"/>
  <c r="CE118" i="2"/>
  <c r="CE79" i="2"/>
  <c r="CE190" i="2"/>
  <c r="CE199" i="2"/>
  <c r="CE149" i="2"/>
  <c r="CE137" i="2"/>
  <c r="CE161" i="2"/>
  <c r="CE196" i="2"/>
  <c r="CE125" i="2"/>
  <c r="CE108" i="2"/>
  <c r="CE36" i="2"/>
  <c r="CE223" i="2"/>
  <c r="CE103" i="2"/>
  <c r="CE95" i="2"/>
  <c r="CE142" i="2"/>
  <c r="CE67" i="2"/>
  <c r="CE220" i="2"/>
  <c r="CE111" i="2"/>
  <c r="CE191" i="2"/>
  <c r="CE81" i="2"/>
  <c r="CE19" i="2"/>
  <c r="CE32" i="2"/>
  <c r="CE171" i="2"/>
  <c r="CE80" i="2"/>
  <c r="CE78" i="2"/>
  <c r="CE174" i="2"/>
  <c r="CE222" i="2"/>
  <c r="CE24" i="2"/>
  <c r="CE181" i="2"/>
  <c r="CE155" i="2"/>
  <c r="CE129" i="2"/>
  <c r="CE70" i="2"/>
  <c r="CE39" i="2"/>
  <c r="CE86" i="2"/>
  <c r="CE31" i="2"/>
  <c r="CE136" i="2"/>
  <c r="CE167" i="2"/>
  <c r="CE28" i="2"/>
  <c r="CE201" i="2"/>
  <c r="CE12" i="2"/>
  <c r="CE173" i="2"/>
  <c r="CE140" i="2"/>
  <c r="CE143" i="2"/>
  <c r="CE25" i="2"/>
  <c r="CE152" i="2"/>
  <c r="CE116" i="2"/>
  <c r="CE104" i="2"/>
  <c r="CE225" i="2"/>
  <c r="CE107" i="2"/>
  <c r="CE221" i="2"/>
  <c r="CE112" i="2"/>
  <c r="CE217" i="2"/>
  <c r="CE18" i="2"/>
  <c r="CE164" i="2"/>
  <c r="CE139" i="2"/>
  <c r="CE90" i="2"/>
  <c r="CE208" i="2"/>
  <c r="CE194" i="2"/>
  <c r="CE188" i="2"/>
  <c r="CE110" i="2"/>
  <c r="CE42" i="2"/>
  <c r="CE189" i="2"/>
  <c r="CE89" i="2"/>
  <c r="CE180" i="2"/>
  <c r="CE72" i="2"/>
  <c r="CE219" i="2"/>
  <c r="CE187" i="2"/>
  <c r="CE130" i="2"/>
  <c r="CE150" i="2"/>
  <c r="CE21" i="2"/>
  <c r="CE183" i="2"/>
  <c r="CE97" i="2"/>
  <c r="CE179" i="2"/>
  <c r="CE22" i="2"/>
  <c r="CE154" i="2"/>
  <c r="CE226" i="2"/>
  <c r="CE13" i="2"/>
  <c r="CE160" i="2"/>
  <c r="CE182" i="2"/>
  <c r="CE228" i="2"/>
  <c r="CE16" i="2"/>
  <c r="CE145" i="2"/>
  <c r="CE114" i="2"/>
  <c r="CE113" i="2"/>
  <c r="CE109" i="2"/>
  <c r="CE26" i="2"/>
  <c r="CE43" i="2"/>
  <c r="CE11" i="2"/>
  <c r="CE29" i="2"/>
  <c r="CE35" i="2"/>
  <c r="CE133" i="2"/>
  <c r="CE84" i="2"/>
  <c r="BR7" i="2"/>
  <c r="BO7" i="2"/>
  <c r="M34" i="2"/>
  <c r="K34" i="2" s="1"/>
  <c r="M130" i="2"/>
  <c r="K130" i="2" s="1"/>
  <c r="M287" i="2"/>
  <c r="K287" i="2" s="1"/>
  <c r="K195" i="2"/>
  <c r="M195" i="2"/>
  <c r="M67" i="2"/>
  <c r="K67" i="2" s="1"/>
  <c r="M156" i="2"/>
  <c r="K156" i="2" s="1"/>
  <c r="M249" i="2"/>
  <c r="K249" i="2" s="1"/>
  <c r="K141" i="2"/>
  <c r="M141" i="2"/>
  <c r="M215" i="2"/>
  <c r="K215" i="2" s="1"/>
  <c r="M218" i="2"/>
  <c r="K218" i="2" s="1"/>
  <c r="M294" i="2"/>
  <c r="K294" i="2" s="1"/>
  <c r="K146" i="2"/>
  <c r="M146" i="2"/>
  <c r="M288" i="2"/>
  <c r="K288" i="2" s="1"/>
  <c r="M79" i="2"/>
  <c r="K79" i="2" s="1"/>
  <c r="M307" i="2"/>
  <c r="K307" i="2" s="1"/>
  <c r="K224" i="2"/>
  <c r="M224" i="2"/>
  <c r="M181" i="2"/>
  <c r="K181" i="2" s="1"/>
  <c r="M167" i="2"/>
  <c r="K167" i="2" s="1"/>
  <c r="M194" i="2"/>
  <c r="K194" i="2" s="1"/>
  <c r="K27" i="2"/>
  <c r="M27" i="2"/>
  <c r="M269" i="2"/>
  <c r="K269" i="2" s="1"/>
  <c r="M172" i="2"/>
  <c r="K172" i="2" s="1"/>
  <c r="M265" i="2"/>
  <c r="K265" i="2" s="1"/>
  <c r="K157" i="2"/>
  <c r="M157" i="2"/>
  <c r="M303" i="2"/>
  <c r="K303" i="2" s="1"/>
  <c r="M174" i="2"/>
  <c r="K174" i="2" s="1"/>
  <c r="M263" i="2"/>
  <c r="K263" i="2" s="1"/>
  <c r="K118" i="2"/>
  <c r="M118" i="2"/>
  <c r="M268" i="2"/>
  <c r="K268" i="2" s="1"/>
  <c r="M139" i="2"/>
  <c r="K139" i="2" s="1"/>
  <c r="M225" i="2"/>
  <c r="K225" i="2" s="1"/>
  <c r="K161" i="2"/>
  <c r="M161" i="2"/>
  <c r="M88" i="2"/>
  <c r="K88" i="2" s="1"/>
  <c r="M250" i="2"/>
  <c r="K250" i="2" s="1"/>
  <c r="M20" i="2"/>
  <c r="K20" i="2" s="1"/>
  <c r="K19" i="2"/>
  <c r="M19" i="2"/>
  <c r="M39" i="2"/>
  <c r="K39" i="2" s="1"/>
  <c r="M291" i="2"/>
  <c r="K291" i="2" s="1"/>
  <c r="M16" i="2"/>
  <c r="K16" i="2" s="1"/>
  <c r="K296" i="2"/>
  <c r="M296" i="2"/>
  <c r="M160" i="2"/>
  <c r="K160" i="2" s="1"/>
  <c r="M200" i="2"/>
  <c r="K200" i="2" s="1"/>
  <c r="M217" i="2"/>
  <c r="K217" i="2" s="1"/>
  <c r="K290" i="2"/>
  <c r="M290" i="2"/>
  <c r="M120" i="2"/>
  <c r="K120" i="2" s="1"/>
  <c r="M14" i="2"/>
  <c r="K14" i="2" s="1"/>
  <c r="M140" i="2"/>
  <c r="K140" i="2" s="1"/>
  <c r="K78" i="2"/>
  <c r="M78" i="2"/>
  <c r="M111" i="2"/>
  <c r="K111" i="2" s="1"/>
  <c r="M73" i="2"/>
  <c r="K73" i="2" s="1"/>
  <c r="M69" i="2"/>
  <c r="K69" i="2" s="1"/>
  <c r="K266" i="2"/>
  <c r="M266" i="2"/>
  <c r="M74" i="2"/>
  <c r="K74" i="2" s="1"/>
  <c r="M240" i="2"/>
  <c r="K240" i="2" s="1"/>
  <c r="M108" i="2"/>
  <c r="K108" i="2" s="1"/>
  <c r="K26" i="2"/>
  <c r="M26" i="2"/>
  <c r="M94" i="2"/>
  <c r="K94" i="2" s="1"/>
  <c r="M306" i="2"/>
  <c r="K306" i="2" s="1"/>
  <c r="M136" i="2"/>
  <c r="K136" i="2" s="1"/>
  <c r="K72" i="2"/>
  <c r="M72" i="2"/>
  <c r="M271" i="2"/>
  <c r="K271" i="2" s="1"/>
  <c r="M126" i="2"/>
  <c r="K126" i="2" s="1"/>
  <c r="M230" i="2"/>
  <c r="K230" i="2" s="1"/>
  <c r="K158" i="2"/>
  <c r="M158" i="2"/>
  <c r="M252" i="2"/>
  <c r="K252" i="2" s="1"/>
  <c r="M187" i="2"/>
  <c r="K187" i="2" s="1"/>
  <c r="M123" i="2"/>
  <c r="K123" i="2" s="1"/>
  <c r="K145" i="2"/>
  <c r="M145" i="2"/>
  <c r="M254" i="2"/>
  <c r="K254" i="2" s="1"/>
  <c r="M83" i="2"/>
  <c r="K83" i="2" s="1"/>
  <c r="M42" i="2"/>
  <c r="K42" i="2" s="1"/>
  <c r="K180" i="2"/>
  <c r="M180" i="2"/>
  <c r="M192" i="2"/>
  <c r="K192" i="2" s="1"/>
  <c r="M165" i="2"/>
  <c r="K165" i="2" s="1"/>
  <c r="M144" i="2"/>
  <c r="K144" i="2" s="1"/>
  <c r="K267" i="2"/>
  <c r="M267" i="2"/>
  <c r="M117" i="2"/>
  <c r="K117" i="2" s="1"/>
  <c r="M260" i="2"/>
  <c r="K260" i="2" s="1"/>
  <c r="M36" i="2"/>
  <c r="K36" i="2" s="1"/>
  <c r="K106" i="2"/>
  <c r="M106" i="2"/>
  <c r="M298" i="2"/>
  <c r="K298" i="2" s="1"/>
  <c r="M231" i="2"/>
  <c r="K231" i="2" s="1"/>
  <c r="M226" i="2"/>
  <c r="K226" i="2" s="1"/>
  <c r="K301" i="2"/>
  <c r="M301" i="2"/>
  <c r="M127" i="2"/>
  <c r="K127" i="2" s="1"/>
  <c r="M68" i="2"/>
  <c r="K68" i="2" s="1"/>
  <c r="M81" i="2"/>
  <c r="K81" i="2" s="1"/>
  <c r="K23" i="2"/>
  <c r="M23" i="2"/>
  <c r="M297" i="2"/>
  <c r="K297" i="2" s="1"/>
  <c r="M9" i="2"/>
  <c r="K9" i="2" s="1"/>
  <c r="M183" i="2"/>
  <c r="K183" i="2" s="1"/>
  <c r="K35" i="2"/>
  <c r="M35" i="2"/>
  <c r="M32" i="2"/>
  <c r="K32" i="2" s="1"/>
  <c r="M87" i="2"/>
  <c r="K87" i="2" s="1"/>
  <c r="M44" i="2"/>
  <c r="K44" i="2" s="1"/>
  <c r="K242" i="2"/>
  <c r="M242" i="2"/>
  <c r="M75" i="2"/>
  <c r="K75" i="2" s="1"/>
  <c r="M255" i="2"/>
  <c r="K255" i="2" s="1"/>
  <c r="M110" i="2"/>
  <c r="K110" i="2" s="1"/>
  <c r="K214" i="2"/>
  <c r="M214" i="2"/>
  <c r="M308" i="2"/>
  <c r="K308" i="2" s="1"/>
  <c r="M244" i="2"/>
  <c r="K244" i="2" s="1"/>
  <c r="M179" i="2"/>
  <c r="K179" i="2" s="1"/>
  <c r="K115" i="2"/>
  <c r="M115" i="2"/>
  <c r="M201" i="2"/>
  <c r="K201" i="2" s="1"/>
  <c r="M137" i="2"/>
  <c r="K137" i="2" s="1"/>
  <c r="M159" i="2"/>
  <c r="K159" i="2" s="1"/>
  <c r="K89" i="2"/>
  <c r="M89" i="2"/>
  <c r="M245" i="2"/>
  <c r="K245" i="2" s="1"/>
  <c r="M116" i="2"/>
  <c r="K116" i="2" s="1"/>
  <c r="M122" i="2"/>
  <c r="K122" i="2" s="1"/>
  <c r="K248" i="2"/>
  <c r="M248" i="2"/>
  <c r="M18" i="2"/>
  <c r="K18" i="2" s="1"/>
  <c r="M105" i="2"/>
  <c r="K105" i="2" s="1"/>
  <c r="M84" i="2"/>
  <c r="K84" i="2" s="1"/>
  <c r="K154" i="2"/>
  <c r="M154" i="2"/>
  <c r="M243" i="2"/>
  <c r="K243" i="2" s="1"/>
  <c r="M272" i="2"/>
  <c r="K272" i="2" s="1"/>
  <c r="M150" i="2"/>
  <c r="K150" i="2" s="1"/>
  <c r="K131" i="2"/>
  <c r="M131" i="2"/>
  <c r="M85" i="2"/>
  <c r="K85" i="2" s="1"/>
  <c r="M95" i="2"/>
  <c r="K95" i="2" s="1"/>
  <c r="M162" i="2"/>
  <c r="K162" i="2" s="1"/>
  <c r="K304" i="2"/>
  <c r="M304" i="2"/>
  <c r="M97" i="2"/>
  <c r="K97" i="2" s="1"/>
  <c r="M305" i="2"/>
  <c r="K305" i="2" s="1"/>
  <c r="M17" i="2"/>
  <c r="K17" i="2" s="1"/>
  <c r="K82" i="2"/>
  <c r="M82" i="2"/>
  <c r="M124" i="2"/>
  <c r="K124" i="2" s="1"/>
  <c r="M232" i="2"/>
  <c r="K232" i="2" s="1"/>
  <c r="M189" i="2"/>
  <c r="K189" i="2" s="1"/>
  <c r="K286" i="2"/>
  <c r="M286" i="2"/>
  <c r="M138" i="2"/>
  <c r="K138" i="2" s="1"/>
  <c r="M280" i="2"/>
  <c r="K280" i="2" s="1"/>
  <c r="M277" i="2"/>
  <c r="K277" i="2" s="1"/>
  <c r="K188" i="2"/>
  <c r="M188" i="2"/>
  <c r="M281" i="2"/>
  <c r="K281" i="2" s="1"/>
  <c r="M237" i="2"/>
  <c r="K237" i="2" s="1"/>
  <c r="M135" i="2"/>
  <c r="K135" i="2" s="1"/>
  <c r="K178" i="2"/>
  <c r="M178" i="2"/>
  <c r="M11" i="2"/>
  <c r="K11" i="2" s="1"/>
  <c r="M253" i="2"/>
  <c r="K253" i="2" s="1"/>
  <c r="M238" i="2"/>
  <c r="K238" i="2" s="1"/>
  <c r="K70" i="2"/>
  <c r="M70" i="2"/>
  <c r="M198" i="2"/>
  <c r="K198" i="2" s="1"/>
  <c r="M300" i="2"/>
  <c r="K300" i="2" s="1"/>
  <c r="M235" i="2"/>
  <c r="K235" i="2" s="1"/>
  <c r="K171" i="2"/>
  <c r="M171" i="2"/>
  <c r="M96" i="2"/>
  <c r="K96" i="2" s="1"/>
  <c r="M193" i="2"/>
  <c r="K193" i="2" s="1"/>
  <c r="M129" i="2"/>
  <c r="K129" i="2" s="1"/>
  <c r="K228" i="2"/>
  <c r="M228" i="2"/>
  <c r="M93" i="2"/>
  <c r="K93" i="2" s="1"/>
  <c r="M170" i="2"/>
  <c r="K170" i="2" s="1"/>
  <c r="M208" i="2"/>
  <c r="K208" i="2" s="1"/>
  <c r="K309" i="2"/>
  <c r="M309" i="2"/>
  <c r="M100" i="2"/>
  <c r="K100" i="2" s="1"/>
  <c r="M184" i="2"/>
  <c r="K184" i="2" s="1"/>
  <c r="M239" i="2"/>
  <c r="K239" i="2" s="1"/>
  <c r="K278" i="2"/>
  <c r="M278" i="2"/>
  <c r="M247" i="2"/>
  <c r="K247" i="2" s="1"/>
  <c r="M30" i="2"/>
  <c r="K30" i="2" s="1"/>
  <c r="M246" i="2"/>
  <c r="K246" i="2" s="1"/>
  <c r="K98" i="2"/>
  <c r="M98" i="2"/>
  <c r="M102" i="2"/>
  <c r="K102" i="2" s="1"/>
  <c r="M31" i="2"/>
  <c r="K31" i="2" s="1"/>
  <c r="M132" i="2"/>
  <c r="K132" i="2" s="1"/>
  <c r="K241" i="2"/>
  <c r="M241" i="2"/>
  <c r="M197" i="2"/>
  <c r="K197" i="2" s="1"/>
  <c r="M77" i="2"/>
  <c r="K77" i="2" s="1"/>
  <c r="M251" i="2"/>
  <c r="K251" i="2" s="1"/>
  <c r="K168" i="2"/>
  <c r="M168" i="2"/>
  <c r="M125" i="2"/>
  <c r="K125" i="2" s="1"/>
  <c r="M223" i="2"/>
  <c r="K223" i="2" s="1"/>
  <c r="M90" i="2"/>
  <c r="K90" i="2" s="1"/>
  <c r="K71" i="2"/>
  <c r="M71" i="2"/>
  <c r="M299" i="2"/>
  <c r="K299" i="2" s="1"/>
  <c r="M216" i="2"/>
  <c r="K216" i="2" s="1"/>
  <c r="M173" i="2"/>
  <c r="K173" i="2" s="1"/>
  <c r="K262" i="2"/>
  <c r="M262" i="2"/>
  <c r="M114" i="2"/>
  <c r="K114" i="2" s="1"/>
  <c r="M256" i="2"/>
  <c r="K256" i="2" s="1"/>
  <c r="M222" i="2"/>
  <c r="K222" i="2" s="1"/>
  <c r="K311" i="2"/>
  <c r="M311" i="2"/>
  <c r="M182" i="2"/>
  <c r="K182" i="2" s="1"/>
  <c r="M292" i="2"/>
  <c r="K292" i="2" s="1"/>
  <c r="M227" i="2"/>
  <c r="K227" i="2" s="1"/>
  <c r="M163" i="2"/>
  <c r="K163" i="2" s="1"/>
  <c r="M46" i="2"/>
  <c r="K46" i="2" s="1"/>
  <c r="M185" i="2"/>
  <c r="K185" i="2" s="1"/>
  <c r="M121" i="2"/>
  <c r="K121" i="2" s="1"/>
  <c r="K164" i="2"/>
  <c r="M164" i="2"/>
  <c r="M261" i="2"/>
  <c r="K261" i="2" s="1"/>
  <c r="M191" i="2"/>
  <c r="K191" i="2" s="1"/>
  <c r="M257" i="2"/>
  <c r="K257" i="2" s="1"/>
  <c r="M264" i="2"/>
  <c r="K264" i="2" s="1"/>
  <c r="M29" i="2"/>
  <c r="K29" i="2" s="1"/>
  <c r="M119" i="2"/>
  <c r="K119" i="2" s="1"/>
  <c r="M149" i="2"/>
  <c r="K149" i="2" s="1"/>
  <c r="M293" i="2"/>
  <c r="K293" i="2" s="1"/>
  <c r="M283" i="2"/>
  <c r="K283" i="2" s="1"/>
  <c r="M143" i="2"/>
  <c r="K143" i="2" s="1"/>
  <c r="M76" i="2"/>
  <c r="K76" i="2" s="1"/>
  <c r="M25" i="2"/>
  <c r="N219" i="2" s="1"/>
  <c r="M38" i="2"/>
  <c r="K38" i="2" s="1"/>
  <c r="M259" i="2"/>
  <c r="K259" i="2" s="1"/>
  <c r="M176" i="2"/>
  <c r="K176" i="2" s="1"/>
  <c r="M133" i="2"/>
  <c r="K133" i="2" s="1"/>
  <c r="M13" i="2"/>
  <c r="K13" i="2" s="1"/>
  <c r="M274" i="2"/>
  <c r="K274" i="2" s="1"/>
  <c r="M22" i="2"/>
  <c r="K22" i="2" s="1"/>
  <c r="K40" i="2"/>
  <c r="M40" i="2"/>
  <c r="M103" i="2"/>
  <c r="K103" i="2" s="1"/>
  <c r="M101" i="2"/>
  <c r="K101" i="2" s="1"/>
  <c r="M107" i="2"/>
  <c r="K107" i="2" s="1"/>
  <c r="K152" i="2"/>
  <c r="M152" i="2"/>
  <c r="M109" i="2"/>
  <c r="K109" i="2" s="1"/>
  <c r="M175" i="2"/>
  <c r="K175" i="2" s="1"/>
  <c r="M92" i="2"/>
  <c r="K92" i="2" s="1"/>
  <c r="M41" i="2"/>
  <c r="K41" i="2" s="1"/>
  <c r="M86" i="2"/>
  <c r="K86" i="2" s="1"/>
  <c r="M295" i="2"/>
  <c r="K295" i="2" s="1"/>
  <c r="M166" i="2"/>
  <c r="K166" i="2" s="1"/>
  <c r="K284" i="2"/>
  <c r="M284" i="2"/>
  <c r="M219" i="2"/>
  <c r="K219" i="2" s="1"/>
  <c r="M155" i="2"/>
  <c r="K155" i="2" s="1"/>
  <c r="M142" i="2"/>
  <c r="K142" i="2" s="1"/>
  <c r="M177" i="2"/>
  <c r="K177" i="2" s="1"/>
  <c r="M113" i="2"/>
  <c r="K113" i="2" s="1"/>
  <c r="K275" i="2"/>
  <c r="M275" i="2"/>
  <c r="M270" i="2"/>
  <c r="K270" i="2" s="1"/>
  <c r="M186" i="2"/>
  <c r="K186" i="2" s="1"/>
  <c r="M229" i="2"/>
  <c r="K229" i="2" s="1"/>
  <c r="M45" i="2"/>
  <c r="K45" i="2" s="1"/>
  <c r="K148" i="2"/>
  <c r="M148" i="2"/>
  <c r="M302" i="2"/>
  <c r="K302" i="2" s="1"/>
  <c r="M15" i="2"/>
  <c r="K15" i="2" s="1"/>
  <c r="K99" i="2"/>
  <c r="M99" i="2"/>
  <c r="K153" i="2"/>
  <c r="M153" i="2"/>
  <c r="M220" i="2"/>
  <c r="K220" i="2" s="1"/>
  <c r="M12" i="2"/>
  <c r="K12" i="2" s="1"/>
  <c r="M21" i="2"/>
  <c r="N168" i="2" s="1"/>
  <c r="M282" i="2"/>
  <c r="K282" i="2" s="1"/>
  <c r="K112" i="2"/>
  <c r="M112" i="2"/>
  <c r="M10" i="2"/>
  <c r="M199" i="2"/>
  <c r="K199" i="2" s="1"/>
  <c r="K43" i="2"/>
  <c r="M43" i="2"/>
  <c r="K285" i="2"/>
  <c r="M285" i="2"/>
  <c r="M196" i="2"/>
  <c r="K196" i="2" s="1"/>
  <c r="M289" i="2"/>
  <c r="K289" i="2" s="1"/>
  <c r="M310" i="2"/>
  <c r="K310" i="2" s="1"/>
  <c r="M258" i="2"/>
  <c r="K258" i="2" s="1"/>
  <c r="M91" i="2"/>
  <c r="K91" i="2" s="1"/>
  <c r="M24" i="2"/>
  <c r="K24" i="2" s="1"/>
  <c r="M236" i="2"/>
  <c r="K236" i="2" s="1"/>
  <c r="K28" i="2"/>
  <c r="M28" i="2"/>
  <c r="M221" i="2"/>
  <c r="K221" i="2" s="1"/>
  <c r="K37" i="2"/>
  <c r="M37" i="2"/>
  <c r="M190" i="2"/>
  <c r="K190" i="2" s="1"/>
  <c r="M279" i="2"/>
  <c r="K279" i="2" s="1"/>
  <c r="M134" i="2"/>
  <c r="K134" i="2" s="1"/>
  <c r="K276" i="2"/>
  <c r="M276" i="2"/>
  <c r="M147" i="2"/>
  <c r="K147" i="2" s="1"/>
  <c r="M233" i="2"/>
  <c r="K233" i="2" s="1"/>
  <c r="M169" i="2"/>
  <c r="K169" i="2" s="1"/>
  <c r="M104" i="2"/>
  <c r="K104" i="2" s="1"/>
  <c r="K151" i="2"/>
  <c r="M151" i="2"/>
  <c r="M234" i="2"/>
  <c r="K234" i="2" s="1"/>
  <c r="M273" i="2"/>
  <c r="K273" i="2" s="1"/>
  <c r="K33" i="2"/>
  <c r="M33" i="2"/>
  <c r="K80" i="2"/>
  <c r="M80" i="2"/>
  <c r="M128" i="2"/>
  <c r="K128" i="2" s="1"/>
  <c r="N289" i="2"/>
  <c r="N308" i="2"/>
  <c r="N22" i="2"/>
  <c r="N263" i="2"/>
  <c r="N236" i="2"/>
  <c r="N10" i="2"/>
  <c r="N299" i="2"/>
  <c r="N142" i="2"/>
  <c r="N164" i="2"/>
  <c r="N21" i="2"/>
  <c r="N259" i="2"/>
  <c r="N311" i="2"/>
  <c r="N171" i="2"/>
  <c r="N25" i="2"/>
  <c r="N38" i="2"/>
  <c r="N15" i="2"/>
  <c r="N129" i="2"/>
  <c r="N20" i="2"/>
  <c r="N239" i="2"/>
  <c r="N123" i="2"/>
  <c r="N148" i="2"/>
  <c r="N16" i="2"/>
  <c r="N9" i="2"/>
  <c r="N57" i="2"/>
  <c r="N12" i="2"/>
  <c r="N261" i="2"/>
  <c r="N11" i="2"/>
  <c r="N178" i="2"/>
  <c r="N83" i="2"/>
  <c r="N159" i="2"/>
  <c r="N33" i="2"/>
  <c r="N132" i="2"/>
  <c r="N14" i="2"/>
  <c r="N17" i="2"/>
  <c r="N41" i="2"/>
  <c r="N24" i="2"/>
  <c r="N192" i="2"/>
  <c r="N19" i="2"/>
  <c r="N181" i="2"/>
  <c r="N45" i="2"/>
  <c r="CF8" i="2" l="1"/>
  <c r="N249" i="2"/>
  <c r="N117" i="2"/>
  <c r="N294" i="2"/>
  <c r="N128" i="2"/>
  <c r="N297" i="2"/>
  <c r="N68" i="2"/>
  <c r="N253" i="2"/>
  <c r="N95" i="2"/>
  <c r="N264" i="2"/>
  <c r="N114" i="2"/>
  <c r="N133" i="2"/>
  <c r="N272" i="2"/>
  <c r="N84" i="2"/>
  <c r="N269" i="2"/>
  <c r="N175" i="2"/>
  <c r="N65" i="2"/>
  <c r="N131" i="2"/>
  <c r="N246" i="2"/>
  <c r="N250" i="2"/>
  <c r="N277" i="2"/>
  <c r="N247" i="2"/>
  <c r="N265" i="2"/>
  <c r="N100" i="2"/>
  <c r="N78" i="2"/>
  <c r="N296" i="2"/>
  <c r="N108" i="2"/>
  <c r="N199" i="2"/>
  <c r="N244" i="2"/>
  <c r="N161" i="2"/>
  <c r="N60" i="2"/>
  <c r="N245" i="2"/>
  <c r="N87" i="2"/>
  <c r="N256" i="2"/>
  <c r="N106" i="2"/>
  <c r="N196" i="2"/>
  <c r="N36" i="2"/>
  <c r="N223" i="2"/>
  <c r="N49" i="2"/>
  <c r="N242" i="2"/>
  <c r="N54" i="2"/>
  <c r="N91" i="2"/>
  <c r="N212" i="2"/>
  <c r="N62" i="2"/>
  <c r="N303" i="2"/>
  <c r="N193" i="2"/>
  <c r="N76" i="2"/>
  <c r="N231" i="2"/>
  <c r="N92" i="2"/>
  <c r="N70" i="2"/>
  <c r="N96" i="2"/>
  <c r="N74" i="2"/>
  <c r="N228" i="2"/>
  <c r="N163" i="2"/>
  <c r="N145" i="2"/>
  <c r="N300" i="2"/>
  <c r="N304" i="2"/>
  <c r="N109" i="2"/>
  <c r="N290" i="2"/>
  <c r="K25" i="2"/>
  <c r="N170" i="2"/>
  <c r="N260" i="2"/>
  <c r="N110" i="2"/>
  <c r="N287" i="2"/>
  <c r="N113" i="2"/>
  <c r="N306" i="2"/>
  <c r="N182" i="2"/>
  <c r="N122" i="2"/>
  <c r="N276" i="2"/>
  <c r="N126" i="2"/>
  <c r="N257" i="2"/>
  <c r="N268" i="2"/>
  <c r="N80" i="2"/>
  <c r="N156" i="2"/>
  <c r="N134" i="2"/>
  <c r="N160" i="2"/>
  <c r="N138" i="2"/>
  <c r="N292" i="2"/>
  <c r="N127" i="2"/>
  <c r="N35" i="2"/>
  <c r="N94" i="2"/>
  <c r="N226" i="2"/>
  <c r="N40" i="2"/>
  <c r="N174" i="2"/>
  <c r="N177" i="2"/>
  <c r="N310" i="2"/>
  <c r="N186" i="2"/>
  <c r="N243" i="2"/>
  <c r="N190" i="2"/>
  <c r="N88" i="2"/>
  <c r="N66" i="2"/>
  <c r="N69" i="2"/>
  <c r="N208" i="2"/>
  <c r="N220" i="2"/>
  <c r="N262" i="2"/>
  <c r="N224" i="2"/>
  <c r="N202" i="2"/>
  <c r="N157" i="2"/>
  <c r="N191" i="2"/>
  <c r="N82" i="2"/>
  <c r="N293" i="2"/>
  <c r="N89" i="2"/>
  <c r="N158" i="2"/>
  <c r="K21" i="2"/>
  <c r="N151" i="2"/>
  <c r="N27" i="2"/>
  <c r="N147" i="2"/>
  <c r="N102" i="2"/>
  <c r="N298" i="2"/>
  <c r="N238" i="2"/>
  <c r="N72" i="2"/>
  <c r="N241" i="2"/>
  <c r="N312" i="2"/>
  <c r="N167" i="2"/>
  <c r="N59" i="2"/>
  <c r="N77" i="2"/>
  <c r="N254" i="2"/>
  <c r="N216" i="2"/>
  <c r="N130" i="2"/>
  <c r="N197" i="2"/>
  <c r="N139" i="2"/>
  <c r="N284" i="2"/>
  <c r="N107" i="2"/>
  <c r="N288" i="2"/>
  <c r="N179" i="2"/>
  <c r="N221" i="2"/>
  <c r="N255" i="2"/>
  <c r="N146" i="2"/>
  <c r="N267" i="2"/>
  <c r="N153" i="2"/>
  <c r="N286" i="2"/>
  <c r="N309" i="2"/>
  <c r="N215" i="2"/>
  <c r="N275" i="2"/>
  <c r="N279" i="2"/>
  <c r="N61" i="2"/>
  <c r="N295" i="2"/>
  <c r="N99" i="2"/>
  <c r="N166" i="2"/>
  <c r="N211" i="2"/>
  <c r="N169" i="2"/>
  <c r="N125" i="2"/>
  <c r="N302" i="2"/>
  <c r="N136" i="2"/>
  <c r="N305" i="2"/>
  <c r="N204" i="2"/>
  <c r="N141" i="2"/>
  <c r="N47" i="2"/>
  <c r="N280" i="2"/>
  <c r="N194" i="2"/>
  <c r="N75" i="2"/>
  <c r="N121" i="2"/>
  <c r="N85" i="2"/>
  <c r="N55" i="2"/>
  <c r="N73" i="2"/>
  <c r="N285" i="2"/>
  <c r="N67" i="2"/>
  <c r="N274" i="2"/>
  <c r="N86" i="2"/>
  <c r="N154" i="2"/>
  <c r="N120" i="2"/>
  <c r="K10" i="2"/>
  <c r="N271" i="2"/>
  <c r="N218" i="2"/>
  <c r="N135" i="2"/>
  <c r="N172" i="2"/>
  <c r="N81" i="2"/>
  <c r="N63" i="2"/>
  <c r="N26" i="2"/>
  <c r="N266" i="2"/>
  <c r="N251" i="2"/>
  <c r="N119" i="2"/>
  <c r="N213" i="2"/>
  <c r="N13" i="2"/>
  <c r="N103" i="2"/>
  <c r="N140" i="2"/>
  <c r="N187" i="2"/>
  <c r="N152" i="2"/>
  <c r="N42" i="2"/>
  <c r="N124" i="2"/>
  <c r="N188" i="2"/>
  <c r="N234" i="2"/>
  <c r="N252" i="2"/>
  <c r="N105" i="2"/>
  <c r="N185" i="2"/>
  <c r="N53" i="2"/>
  <c r="N230" i="2"/>
  <c r="N64" i="2"/>
  <c r="N233" i="2"/>
  <c r="N189" i="2"/>
  <c r="N28" i="2"/>
  <c r="N200" i="2"/>
  <c r="N50" i="2"/>
  <c r="N203" i="2"/>
  <c r="N144" i="2"/>
  <c r="N205" i="2"/>
  <c r="N111" i="2"/>
  <c r="N195" i="2"/>
  <c r="N258" i="2"/>
  <c r="N118" i="2"/>
  <c r="N58" i="2"/>
  <c r="N149" i="2"/>
  <c r="N183" i="2"/>
  <c r="N137" i="2"/>
  <c r="N34" i="2"/>
  <c r="N235" i="2"/>
  <c r="N150" i="2"/>
  <c r="N282" i="2"/>
  <c r="N97" i="2"/>
  <c r="N232" i="2"/>
  <c r="N210" i="2"/>
  <c r="N101" i="2"/>
  <c r="N115" i="2"/>
  <c r="N291" i="2"/>
  <c r="N155" i="2"/>
  <c r="N51" i="2"/>
  <c r="N44" i="2"/>
  <c r="N222" i="2"/>
  <c r="N56" i="2"/>
  <c r="N225" i="2"/>
  <c r="N7" i="2"/>
  <c r="N214" i="2"/>
  <c r="N48" i="2"/>
  <c r="N217" i="2"/>
  <c r="N37" i="2"/>
  <c r="N173" i="2"/>
  <c r="N283" i="2"/>
  <c r="N184" i="2"/>
  <c r="N32" i="2"/>
  <c r="N278" i="2"/>
  <c r="N112" i="2"/>
  <c r="N281" i="2"/>
  <c r="N52" i="2"/>
  <c r="N237" i="2"/>
  <c r="N79" i="2"/>
  <c r="N248" i="2"/>
  <c r="N98" i="2"/>
  <c r="N206" i="2"/>
  <c r="N39" i="2"/>
  <c r="N209" i="2"/>
  <c r="N29" i="2"/>
  <c r="N165" i="2"/>
  <c r="N227" i="2"/>
  <c r="N176" i="2"/>
  <c r="N23" i="2"/>
  <c r="N116" i="2"/>
  <c r="N301" i="2"/>
  <c r="N143" i="2"/>
  <c r="N8" i="2"/>
  <c r="N162" i="2"/>
  <c r="AB13" i="2"/>
  <c r="AB21" i="2"/>
  <c r="AB29" i="2"/>
  <c r="AB37" i="2"/>
  <c r="AB45" i="2"/>
  <c r="AB53" i="2"/>
  <c r="AB61" i="2"/>
  <c r="AB69" i="2"/>
  <c r="AB77" i="2"/>
  <c r="AB85" i="2"/>
  <c r="AB93" i="2"/>
  <c r="AB101" i="2"/>
  <c r="AB109" i="2"/>
  <c r="AB117" i="2"/>
  <c r="AB125" i="2"/>
  <c r="AB133" i="2"/>
  <c r="AB141" i="2"/>
  <c r="AB149" i="2"/>
  <c r="AB157" i="2"/>
  <c r="AB165" i="2"/>
  <c r="AB173" i="2"/>
  <c r="AB181" i="2"/>
  <c r="AB189" i="2"/>
  <c r="AB14" i="2"/>
  <c r="AB22" i="2"/>
  <c r="AB30" i="2"/>
  <c r="AB38" i="2"/>
  <c r="AB46" i="2"/>
  <c r="AB54" i="2"/>
  <c r="AB62" i="2"/>
  <c r="AB70" i="2"/>
  <c r="AB78" i="2"/>
  <c r="AB86" i="2"/>
  <c r="AB94" i="2"/>
  <c r="AB102" i="2"/>
  <c r="AB110" i="2"/>
  <c r="AB118" i="2"/>
  <c r="AB126" i="2"/>
  <c r="AB134" i="2"/>
  <c r="AB142" i="2"/>
  <c r="AB150" i="2"/>
  <c r="AB158" i="2"/>
  <c r="AB166" i="2"/>
  <c r="AB174" i="2"/>
  <c r="AB182" i="2"/>
  <c r="AB8" i="2"/>
  <c r="AB15" i="2"/>
  <c r="AB23" i="2"/>
  <c r="AB31" i="2"/>
  <c r="AB39" i="2"/>
  <c r="AB47" i="2"/>
  <c r="AB55" i="2"/>
  <c r="AB63" i="2"/>
  <c r="AB71" i="2"/>
  <c r="AB79" i="2"/>
  <c r="AB87" i="2"/>
  <c r="AB95" i="2"/>
  <c r="AB103" i="2"/>
  <c r="AB111" i="2"/>
  <c r="AB119" i="2"/>
  <c r="AB127" i="2"/>
  <c r="AB135" i="2"/>
  <c r="AB143" i="2"/>
  <c r="AB151" i="2"/>
  <c r="AB159" i="2"/>
  <c r="AB167" i="2"/>
  <c r="AB175" i="2"/>
  <c r="AB183" i="2"/>
  <c r="AB16" i="2"/>
  <c r="AB24" i="2"/>
  <c r="AB32" i="2"/>
  <c r="AB40" i="2"/>
  <c r="AB48" i="2"/>
  <c r="AB56" i="2"/>
  <c r="AB64" i="2"/>
  <c r="AB72" i="2"/>
  <c r="AB80" i="2"/>
  <c r="AB88" i="2"/>
  <c r="AB96" i="2"/>
  <c r="AB104" i="2"/>
  <c r="AB112" i="2"/>
  <c r="AB120" i="2"/>
  <c r="AB128" i="2"/>
  <c r="AB136" i="2"/>
  <c r="AB144" i="2"/>
  <c r="AB152" i="2"/>
  <c r="AB160" i="2"/>
  <c r="AB168" i="2"/>
  <c r="AB176" i="2"/>
  <c r="AB184" i="2"/>
  <c r="AB9" i="2"/>
  <c r="AB17" i="2"/>
  <c r="AB25" i="2"/>
  <c r="AB33" i="2"/>
  <c r="AB41" i="2"/>
  <c r="AB49" i="2"/>
  <c r="AB57" i="2"/>
  <c r="AB65" i="2"/>
  <c r="AB73" i="2"/>
  <c r="AB81" i="2"/>
  <c r="AB89" i="2"/>
  <c r="AB97" i="2"/>
  <c r="AB105" i="2"/>
  <c r="AB113" i="2"/>
  <c r="AB121" i="2"/>
  <c r="AB129" i="2"/>
  <c r="AB137" i="2"/>
  <c r="AB145" i="2"/>
  <c r="AB153" i="2"/>
  <c r="AB161" i="2"/>
  <c r="AB169" i="2"/>
  <c r="AB177" i="2"/>
  <c r="AB185" i="2"/>
  <c r="AB10" i="2"/>
  <c r="AB18" i="2"/>
  <c r="AB26" i="2"/>
  <c r="AB34" i="2"/>
  <c r="AB42" i="2"/>
  <c r="AB50" i="2"/>
  <c r="AB58" i="2"/>
  <c r="AB66" i="2"/>
  <c r="AB74" i="2"/>
  <c r="AB82" i="2"/>
  <c r="AB90" i="2"/>
  <c r="AB98" i="2"/>
  <c r="AB106" i="2"/>
  <c r="AB114" i="2"/>
  <c r="AB122" i="2"/>
  <c r="AB130" i="2"/>
  <c r="AB138" i="2"/>
  <c r="AB146" i="2"/>
  <c r="AB154" i="2"/>
  <c r="AB162" i="2"/>
  <c r="AB170" i="2"/>
  <c r="AB178" i="2"/>
  <c r="AB186" i="2"/>
  <c r="AB11" i="2"/>
  <c r="AB19" i="2"/>
  <c r="AB27" i="2"/>
  <c r="AB35" i="2"/>
  <c r="AB43" i="2"/>
  <c r="AB51" i="2"/>
  <c r="AB59" i="2"/>
  <c r="AB67" i="2"/>
  <c r="AB75" i="2"/>
  <c r="AB83" i="2"/>
  <c r="AB91" i="2"/>
  <c r="AB99" i="2"/>
  <c r="AB107" i="2"/>
  <c r="AB115" i="2"/>
  <c r="AB123" i="2"/>
  <c r="AB131" i="2"/>
  <c r="AB139" i="2"/>
  <c r="AB147" i="2"/>
  <c r="AB155" i="2"/>
  <c r="AB163" i="2"/>
  <c r="AB171" i="2"/>
  <c r="AB179" i="2"/>
  <c r="AB187" i="2"/>
  <c r="AB12" i="2"/>
  <c r="AB20" i="2"/>
  <c r="AB28" i="2"/>
  <c r="AB36" i="2"/>
  <c r="AB44" i="2"/>
  <c r="AB52" i="2"/>
  <c r="AB60" i="2"/>
  <c r="AB68" i="2"/>
  <c r="AB76" i="2"/>
  <c r="AB84" i="2"/>
  <c r="AB92" i="2"/>
  <c r="AB100" i="2"/>
  <c r="AB108" i="2"/>
  <c r="AB116" i="2"/>
  <c r="AB124" i="2"/>
  <c r="AB132" i="2"/>
  <c r="AB140" i="2"/>
  <c r="AB148" i="2"/>
  <c r="AB156" i="2"/>
  <c r="AB164" i="2"/>
  <c r="AB172" i="2"/>
  <c r="AB180" i="2"/>
  <c r="AB188" i="2"/>
  <c r="N307" i="2"/>
  <c r="N198" i="2"/>
  <c r="N30" i="2"/>
  <c r="N201" i="2"/>
  <c r="N46" i="2"/>
  <c r="N93" i="2"/>
  <c r="N270" i="2"/>
  <c r="N104" i="2"/>
  <c r="N273" i="2"/>
  <c r="N43" i="2"/>
  <c r="N229" i="2"/>
  <c r="N71" i="2"/>
  <c r="N240" i="2"/>
  <c r="N90" i="2"/>
  <c r="N180" i="2"/>
  <c r="N18" i="2"/>
  <c r="N207" i="2"/>
  <c r="N31" i="2"/>
  <c r="AB7" i="2"/>
  <c r="I22" i="1"/>
  <c r="I21" i="1"/>
  <c r="I20" i="1"/>
  <c r="J16" i="1"/>
  <c r="J15" i="1"/>
  <c r="J14" i="1"/>
  <c r="J13" i="1"/>
  <c r="I9" i="1"/>
  <c r="I8" i="1"/>
  <c r="H16" i="1"/>
  <c r="I7" i="1"/>
  <c r="I16" i="1" s="1"/>
  <c r="G7" i="1"/>
  <c r="I6" i="1"/>
  <c r="G6" i="1"/>
  <c r="G21" i="1"/>
  <c r="G22" i="1" s="1"/>
  <c r="G20" i="1"/>
  <c r="H17" i="1"/>
  <c r="H15" i="1"/>
  <c r="F13" i="1"/>
  <c r="H13" i="1"/>
  <c r="H14" i="1" s="1"/>
  <c r="E22" i="1"/>
  <c r="E21" i="1"/>
  <c r="E20" i="1"/>
  <c r="M15" i="1"/>
  <c r="M16" i="1" s="1"/>
  <c r="K15" i="1"/>
  <c r="K16" i="1" s="1"/>
  <c r="N13" i="1"/>
  <c r="N15" i="1" s="1"/>
  <c r="L13" i="1"/>
  <c r="M12" i="1"/>
  <c r="K12" i="1"/>
  <c r="M9" i="1"/>
  <c r="K9" i="1"/>
  <c r="M5" i="1"/>
  <c r="K5" i="1"/>
  <c r="I5" i="1"/>
  <c r="G5" i="1"/>
  <c r="G4" i="1"/>
  <c r="E7" i="1"/>
  <c r="E15" i="1" s="1"/>
  <c r="E16" i="1" s="1"/>
  <c r="C5" i="1"/>
  <c r="C4" i="1"/>
  <c r="E4" i="1"/>
  <c r="E5" i="1"/>
  <c r="I18" i="1" l="1"/>
  <c r="L15" i="1"/>
  <c r="L16" i="1" s="1"/>
  <c r="L17" i="1"/>
  <c r="N17" i="1"/>
  <c r="N16" i="1"/>
  <c r="E9" i="1"/>
  <c r="F15" i="1" s="1"/>
  <c r="J17" i="1" l="1"/>
  <c r="F17" i="1"/>
  <c r="F16" i="1"/>
  <c r="G9" i="1" s="1"/>
  <c r="M18" i="1"/>
  <c r="N14" i="1"/>
  <c r="L14" i="1"/>
  <c r="K18" i="1"/>
  <c r="F14" i="1" l="1"/>
  <c r="E18" i="1"/>
  <c r="G15" i="1" l="1"/>
  <c r="G16" i="1" s="1"/>
  <c r="G18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Pascual, Ronald Patrick D.</author>
  </authors>
  <commentList>
    <comment ref="A1" authorId="0" shapeId="0" xr:uid="{8FB27790-F86B-4741-B561-5732E968097B}">
      <text>
        <r>
          <rPr>
            <b/>
            <sz val="9"/>
            <color indexed="81"/>
            <rFont val="Tahoma"/>
            <family val="2"/>
          </rPr>
          <t xml:space="preserve">Pascual, Ronald Patrick D.:
</t>
        </r>
        <r>
          <rPr>
            <sz val="9"/>
            <color indexed="81"/>
            <rFont val="Tahoma"/>
            <family val="2"/>
          </rPr>
          <t>Hey there :)!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Input values in cells highlighted in yellow
Don’t forget to edit actual density using base conditions</t>
        </r>
      </text>
    </comment>
    <comment ref="J4" authorId="0" shapeId="0" xr:uid="{43508734-9DAE-4F3D-97BD-14FBAEFBEE75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Collect density of Jet A1 shipping sample on Labmate for the whole duration. Get Median or Mean. Use whichever is </t>
        </r>
        <r>
          <rPr>
            <b/>
            <sz val="9"/>
            <color indexed="81"/>
            <rFont val="Tahoma"/>
            <family val="2"/>
          </rPr>
          <t>HIGHER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Pascual, Ronald Patrick D.</author>
    <author>bcdevera</author>
  </authors>
  <commentList>
    <comment ref="A1" authorId="0" shapeId="0" xr:uid="{2CD575F0-034A-489E-9F2D-342697E3E07E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They say history repeats itself - lets stop problems through history</t>
        </r>
      </text>
    </comment>
    <comment ref="M8" authorId="1" shapeId="0" xr:uid="{5A952A48-60C3-48D7-B54D-C1C19D958F20}">
      <text>
        <r>
          <rPr>
            <b/>
            <sz val="8"/>
            <color indexed="81"/>
            <rFont val="Tahoma"/>
            <family val="2"/>
          </rPr>
          <t>bcdevera:</t>
        </r>
        <r>
          <rPr>
            <sz val="8"/>
            <color indexed="81"/>
            <rFont val="Tahoma"/>
            <family val="2"/>
          </rPr>
          <t xml:space="preserve">
Use salt height from last loading + 750 mm for volume calc in online tool</t>
        </r>
      </text>
    </comment>
    <comment ref="E18" authorId="1" shapeId="0" xr:uid="{9F0A6B12-01A5-431A-9323-080BF1989A98}">
      <text>
        <r>
          <rPr>
            <b/>
            <sz val="8"/>
            <color indexed="81"/>
            <rFont val="Tahoma"/>
            <family val="2"/>
          </rPr>
          <t>bcdevera:</t>
        </r>
        <r>
          <rPr>
            <sz val="8"/>
            <color indexed="81"/>
            <rFont val="Tahoma"/>
            <family val="2"/>
          </rPr>
          <t xml:space="preserve">
Based on actual salt mass consumed</t>
        </r>
      </text>
    </comment>
    <comment ref="G18" authorId="1" shapeId="0" xr:uid="{E2571C95-711C-4A5F-8189-F01ADDB4AA9C}">
      <text>
        <r>
          <rPr>
            <b/>
            <sz val="8"/>
            <color indexed="81"/>
            <rFont val="Tahoma"/>
            <family val="2"/>
          </rPr>
          <t>bcdevera:</t>
        </r>
        <r>
          <rPr>
            <sz val="8"/>
            <color indexed="81"/>
            <rFont val="Tahoma"/>
            <family val="2"/>
          </rPr>
          <t xml:space="preserve">
Based on actual salt mass consumed</t>
        </r>
      </text>
    </comment>
    <comment ref="I18" authorId="1" shapeId="0" xr:uid="{B8A9CA65-311A-4E05-9F8A-FE47F53D1A6A}">
      <text>
        <r>
          <rPr>
            <b/>
            <sz val="8"/>
            <color indexed="81"/>
            <rFont val="Tahoma"/>
            <family val="2"/>
          </rPr>
          <t>bcdevera:</t>
        </r>
        <r>
          <rPr>
            <sz val="8"/>
            <color indexed="81"/>
            <rFont val="Tahoma"/>
            <family val="2"/>
          </rPr>
          <t xml:space="preserve">
Based on actual salt mass consumed</t>
        </r>
      </text>
    </comment>
    <comment ref="K18" authorId="1" shapeId="0" xr:uid="{0FBB63B9-B39C-491C-8DFA-56082C1301E6}">
      <text>
        <r>
          <rPr>
            <b/>
            <sz val="8"/>
            <color indexed="81"/>
            <rFont val="Tahoma"/>
            <family val="2"/>
          </rPr>
          <t>bcdevera:</t>
        </r>
        <r>
          <rPr>
            <sz val="8"/>
            <color indexed="81"/>
            <rFont val="Tahoma"/>
            <family val="2"/>
          </rPr>
          <t xml:space="preserve">
Based on actual salt mass consumed</t>
        </r>
      </text>
    </comment>
    <comment ref="L18" authorId="1" shapeId="0" xr:uid="{17696A38-A85B-4163-9EC2-38081CC9879D}">
      <text>
        <r>
          <rPr>
            <b/>
            <sz val="8"/>
            <color indexed="81"/>
            <rFont val="Tahoma"/>
            <family val="2"/>
          </rPr>
          <t>bcdevera:</t>
        </r>
        <r>
          <rPr>
            <sz val="8"/>
            <color indexed="81"/>
            <rFont val="Tahoma"/>
            <family val="2"/>
          </rPr>
          <t xml:space="preserve">
Higher due to complete salt change out</t>
        </r>
      </text>
    </comment>
    <comment ref="M18" authorId="1" shapeId="0" xr:uid="{F38B500B-7C0F-47DF-AE3E-8EF5BCE674F9}">
      <text>
        <r>
          <rPr>
            <b/>
            <sz val="8"/>
            <color indexed="81"/>
            <rFont val="Tahoma"/>
            <family val="2"/>
          </rPr>
          <t>bcdevera:</t>
        </r>
        <r>
          <rPr>
            <sz val="8"/>
            <color indexed="81"/>
            <rFont val="Tahoma"/>
            <family val="2"/>
          </rPr>
          <t xml:space="preserve">
Based on actual salt mass consumed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Pascual, Ronald Patrick D.</author>
  </authors>
  <commentList>
    <comment ref="E5" authorId="0" shapeId="0" xr:uid="{99F0BA91-0DC8-48FF-A94A-C0BFE4CE4948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Typical based on GOM</t>
        </r>
      </text>
    </comment>
    <comment ref="H5" authorId="0" shapeId="0" xr:uid="{4C40EB06-CB92-4E81-AEE7-7C6E3795702E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Insufficient testing - may not be reliable</t>
        </r>
      </text>
    </comment>
    <comment ref="K5" authorId="0" shapeId="0" xr:uid="{0819334D-A934-4B68-B653-7933CCEF45B6}">
      <text>
        <r>
          <rPr>
            <b/>
            <sz val="9"/>
            <color indexed="81"/>
            <rFont val="Tahoma"/>
            <family val="2"/>
          </rPr>
          <t xml:space="preserve">Pascual, Ronald Patrick D.:
</t>
        </r>
        <r>
          <rPr>
            <sz val="9"/>
            <color indexed="81"/>
            <rFont val="Tahoma"/>
            <family val="2"/>
          </rPr>
          <t xml:space="preserve">Subdivided to equally to each day
</t>
        </r>
      </text>
    </comment>
    <comment ref="S5" authorId="0" shapeId="0" xr:uid="{A8783DAE-0F69-4585-9ADE-CD3C1E7BAC94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Typical based on GOM</t>
        </r>
      </text>
    </comment>
    <comment ref="V5" authorId="0" shapeId="0" xr:uid="{EDEC52A1-8598-4927-947E-AEB927FA4E39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Insufficient testing - may not be reliable</t>
        </r>
      </text>
    </comment>
    <comment ref="Y5" authorId="0" shapeId="0" xr:uid="{D7BBF93A-3669-483D-8C5E-1793CAF326A8}">
      <text>
        <r>
          <rPr>
            <b/>
            <sz val="9"/>
            <color indexed="81"/>
            <rFont val="Tahoma"/>
            <family val="2"/>
          </rPr>
          <t xml:space="preserve">Pascual, Ronald Patrick D.:
</t>
        </r>
        <r>
          <rPr>
            <sz val="9"/>
            <color indexed="81"/>
            <rFont val="Tahoma"/>
            <family val="2"/>
          </rPr>
          <t xml:space="preserve">Subdivided to equally to each day
</t>
        </r>
      </text>
    </comment>
    <comment ref="AG5" authorId="0" shapeId="0" xr:uid="{F5C30D7C-0743-467F-86C7-28EB005ABC7C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Typical based on GOM</t>
        </r>
      </text>
    </comment>
    <comment ref="AJ5" authorId="0" shapeId="0" xr:uid="{8171D049-029A-4F39-82E7-D12AD1571D44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Insufficient testing - may not be reliable</t>
        </r>
      </text>
    </comment>
    <comment ref="AM5" authorId="0" shapeId="0" xr:uid="{FF6B7158-2597-4C29-89C3-BF3E14332075}">
      <text>
        <r>
          <rPr>
            <b/>
            <sz val="9"/>
            <color indexed="81"/>
            <rFont val="Tahoma"/>
            <family val="2"/>
          </rPr>
          <t xml:space="preserve">Pascual, Ronald Patrick D.:
</t>
        </r>
        <r>
          <rPr>
            <sz val="9"/>
            <color indexed="81"/>
            <rFont val="Tahoma"/>
            <family val="2"/>
          </rPr>
          <t xml:space="preserve">Subdivided to equally to each day
</t>
        </r>
      </text>
    </comment>
    <comment ref="AU5" authorId="0" shapeId="0" xr:uid="{3666D0A5-9914-4F32-A60F-CE4C742B75B4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Typical based on GOM</t>
        </r>
      </text>
    </comment>
    <comment ref="AX5" authorId="0" shapeId="0" xr:uid="{B70A1ECA-DBED-4BD9-AD59-D113EFDCB9D2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Insufficient testing - may not be reliable</t>
        </r>
      </text>
    </comment>
    <comment ref="BA5" authorId="0" shapeId="0" xr:uid="{517C772C-90A7-4EE0-BBE1-5FEF40DE77D3}">
      <text>
        <r>
          <rPr>
            <b/>
            <sz val="9"/>
            <color indexed="81"/>
            <rFont val="Tahoma"/>
            <family val="2"/>
          </rPr>
          <t xml:space="preserve">Pascual, Ronald Patrick D.:
</t>
        </r>
        <r>
          <rPr>
            <sz val="9"/>
            <color indexed="81"/>
            <rFont val="Tahoma"/>
            <family val="2"/>
          </rPr>
          <t xml:space="preserve">Subdivided to equally to each day
</t>
        </r>
      </text>
    </comment>
    <comment ref="BI5" authorId="0" shapeId="0" xr:uid="{CF7E7700-91D1-4FF3-B2B8-48F2E6990FF6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Typical based on GOM</t>
        </r>
      </text>
    </comment>
    <comment ref="BL5" authorId="0" shapeId="0" xr:uid="{597390A3-7351-4CC5-B174-A5F29B338912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Insufficient testing - may not be reliable</t>
        </r>
      </text>
    </comment>
    <comment ref="BO5" authorId="0" shapeId="0" xr:uid="{215D8F4E-3188-4C67-8CA4-869AA867600C}">
      <text>
        <r>
          <rPr>
            <b/>
            <sz val="9"/>
            <color indexed="81"/>
            <rFont val="Tahoma"/>
            <family val="2"/>
          </rPr>
          <t xml:space="preserve">Pascual, Ronald Patrick D.:
</t>
        </r>
        <r>
          <rPr>
            <sz val="9"/>
            <color indexed="81"/>
            <rFont val="Tahoma"/>
            <family val="2"/>
          </rPr>
          <t xml:space="preserve">Subdivided to equally to each day
</t>
        </r>
      </text>
    </comment>
    <comment ref="BW5" authorId="0" shapeId="0" xr:uid="{140D9E3D-25A7-42D5-A3FF-E5E91E0C56E8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Typical based on GOM</t>
        </r>
      </text>
    </comment>
    <comment ref="BZ5" authorId="0" shapeId="0" xr:uid="{D5722139-2B6D-4BA4-8537-8D66266E67BF}">
      <text>
        <r>
          <rPr>
            <b/>
            <sz val="9"/>
            <color indexed="81"/>
            <rFont val="Tahoma"/>
            <family val="2"/>
          </rPr>
          <t>Pascual, Ronald Patrick D.:</t>
        </r>
        <r>
          <rPr>
            <sz val="9"/>
            <color indexed="81"/>
            <rFont val="Tahoma"/>
            <family val="2"/>
          </rPr>
          <t xml:space="preserve">
Insufficient testing - may not be reliable</t>
        </r>
      </text>
    </comment>
    <comment ref="CC5" authorId="0" shapeId="0" xr:uid="{E2DA0E11-DD47-447B-89F1-24C8EF107776}">
      <text>
        <r>
          <rPr>
            <b/>
            <sz val="9"/>
            <color indexed="81"/>
            <rFont val="Tahoma"/>
            <family val="2"/>
          </rPr>
          <t xml:space="preserve">Pascual, Ronald Patrick D.:
</t>
        </r>
        <r>
          <rPr>
            <sz val="9"/>
            <color indexed="81"/>
            <rFont val="Tahoma"/>
            <family val="2"/>
          </rPr>
          <t xml:space="preserve">Subdivided to equally to each day
</t>
        </r>
      </text>
    </comment>
  </commentList>
</comments>
</file>

<file path=xl/sharedStrings.xml><?xml version="1.0" encoding="utf-8"?>
<sst xmlns="http://schemas.openxmlformats.org/spreadsheetml/2006/main" count="848" uniqueCount="509">
  <si>
    <t>Hover Here</t>
  </si>
  <si>
    <t>April - September</t>
  </si>
  <si>
    <t>September - April</t>
  </si>
  <si>
    <t>September 2016</t>
  </si>
  <si>
    <t>April 2017</t>
  </si>
  <si>
    <t>September 2017</t>
  </si>
  <si>
    <t>Salt mass from last loading, kg</t>
  </si>
  <si>
    <t>Filled volume using salt height loaded (including bottom shell), m3</t>
  </si>
  <si>
    <t>Salt density from last loading, kg/m3</t>
  </si>
  <si>
    <t>Feed processed, MB</t>
  </si>
  <si>
    <t>Projected</t>
  </si>
  <si>
    <t>Actual</t>
  </si>
  <si>
    <t>Height from MW (before topping), m</t>
  </si>
  <si>
    <t>Salt height consumed, m</t>
  </si>
  <si>
    <t>Salt left, %</t>
  </si>
  <si>
    <t>Salt mass consumed, kg</t>
  </si>
  <si>
    <t>Salt mass left, kg</t>
  </si>
  <si>
    <t>Salt depletion rate, kg/MB</t>
  </si>
  <si>
    <t>Bags loaded</t>
  </si>
  <si>
    <t>December 2014 to October 2015</t>
  </si>
  <si>
    <t>December 2014 - Commissioning</t>
  </si>
  <si>
    <t>Salt height from last loading (from top manway), m</t>
  </si>
  <si>
    <t>-</t>
  </si>
  <si>
    <t>December 2014</t>
  </si>
  <si>
    <t>October 2015</t>
  </si>
  <si>
    <r>
      <t>D-4404 Area (</t>
    </r>
    <r>
      <rPr>
        <sz val="11"/>
        <color theme="1"/>
        <rFont val="GreekC"/>
      </rPr>
      <t>p</t>
    </r>
    <r>
      <rPr>
        <sz val="11"/>
        <color theme="1"/>
        <rFont val="Franklin Gothic Book"/>
        <family val="2"/>
      </rPr>
      <t>r</t>
    </r>
    <r>
      <rPr>
        <vertAlign val="superscript"/>
        <sz val="11"/>
        <color theme="1"/>
        <rFont val="Franklin Gothic Book"/>
        <family val="2"/>
      </rPr>
      <t>2</t>
    </r>
    <r>
      <rPr>
        <sz val="11"/>
        <color theme="1"/>
        <rFont val="Franklin Gothic Book"/>
        <family val="2"/>
      </rPr>
      <t>), m2</t>
    </r>
  </si>
  <si>
    <t>October 2015 to April 2016</t>
  </si>
  <si>
    <t>April 2016</t>
  </si>
  <si>
    <t>As Found</t>
  </si>
  <si>
    <t>Salt Height After Loading, m</t>
  </si>
  <si>
    <t>After Loading</t>
  </si>
  <si>
    <t>Salt Mass Loaded, kg</t>
  </si>
  <si>
    <t>Salt Volume Loaded, m3</t>
  </si>
  <si>
    <t>Approximate Salt Density, kg/m3</t>
  </si>
  <si>
    <t>Constants</t>
  </si>
  <si>
    <t>Initial Condition</t>
  </si>
  <si>
    <t>Start</t>
  </si>
  <si>
    <t>End</t>
  </si>
  <si>
    <t>FI44005.PV</t>
  </si>
  <si>
    <t>Kerosene Flow to D-4401</t>
  </si>
  <si>
    <t>kL/d</t>
  </si>
  <si>
    <t>Kerosene Temp</t>
  </si>
  <si>
    <t>TI44002.pv</t>
  </si>
  <si>
    <t>degC</t>
  </si>
  <si>
    <t>T, act</t>
  </si>
  <si>
    <t>T, bas</t>
  </si>
  <si>
    <t>T, des</t>
  </si>
  <si>
    <t>Date of Last Oil-In</t>
  </si>
  <si>
    <t>Date of Recent Shutdown for Salt Topping or Changeout</t>
  </si>
  <si>
    <t>Actual Process Temperature</t>
  </si>
  <si>
    <t>Base Temperature</t>
  </si>
  <si>
    <t>Design Process Temperature</t>
  </si>
  <si>
    <t>Hover</t>
  </si>
  <si>
    <t>K</t>
  </si>
  <si>
    <t>Design Density at Base Conditions</t>
  </si>
  <si>
    <t>Gb, des</t>
  </si>
  <si>
    <t>kg/m3</t>
  </si>
  <si>
    <t>Design Density at Flowing Conditions</t>
  </si>
  <si>
    <t>Gf, des</t>
  </si>
  <si>
    <t>Actual Density Using Flow Conditions</t>
  </si>
  <si>
    <t>Actual Density Using Base Conditions</t>
  </si>
  <si>
    <t>Gb, act</t>
  </si>
  <si>
    <t>Gf, act</t>
  </si>
  <si>
    <t>MMUOP</t>
  </si>
  <si>
    <t>MMDCS</t>
  </si>
  <si>
    <t>Kerosene Corrected Flow</t>
  </si>
  <si>
    <t>Qcorr</t>
  </si>
  <si>
    <t>Kerosene Corrected Mass Flow</t>
  </si>
  <si>
    <t>kg/hr</t>
  </si>
  <si>
    <t>December 2014 to October 1,2015</t>
  </si>
  <si>
    <t>775.0 ~ 840.0</t>
  </si>
  <si>
    <t>MEDIAN</t>
  </si>
  <si>
    <t>MEAN</t>
  </si>
  <si>
    <t>MBSD</t>
  </si>
  <si>
    <t>December 2014 to 
October 1,2015</t>
  </si>
  <si>
    <t>SALT DEPLETION RATE CALCULATOR</t>
  </si>
  <si>
    <t>Remarks</t>
  </si>
  <si>
    <t>(input data on yellow tabs)</t>
  </si>
  <si>
    <t>Original Salt Height</t>
  </si>
  <si>
    <t>m</t>
  </si>
  <si>
    <t>from "Diagrams"</t>
  </si>
  <si>
    <t>60% Critical</t>
  </si>
  <si>
    <t>m²</t>
  </si>
  <si>
    <t>Salt Density</t>
  </si>
  <si>
    <t>Loaded Salt</t>
  </si>
  <si>
    <t>kg</t>
  </si>
  <si>
    <t>Merox Oil-in after Salt Loading</t>
  </si>
  <si>
    <t>from "Changeout sched"</t>
  </si>
  <si>
    <t>Depletion Rate</t>
  </si>
  <si>
    <t>lbs/MB</t>
  </si>
  <si>
    <t>from "Data"</t>
  </si>
  <si>
    <t>kg/MB</t>
  </si>
  <si>
    <t>Cumulative Feed since loading</t>
  </si>
  <si>
    <t>MB</t>
  </si>
  <si>
    <t>Until date:</t>
  </si>
  <si>
    <t>Mass of Salt left</t>
  </si>
  <si>
    <t>solubility in water</t>
  </si>
  <si>
    <t>Volume of Salt Left</t>
  </si>
  <si>
    <t>m3</t>
  </si>
  <si>
    <t>Height of Salt Left</t>
  </si>
  <si>
    <t>Next Topping (Critical - 60%) - Assuming 17 MBSD feed</t>
  </si>
  <si>
    <t>days</t>
  </si>
  <si>
    <t>Next Topping based from Cumulative Feed (Critical - 60%)</t>
  </si>
  <si>
    <t>%salt left (as of July 30)</t>
  </si>
  <si>
    <t>%</t>
  </si>
  <si>
    <t>Expected change-out</t>
  </si>
  <si>
    <t>Cumulative Feed until Oct 2015</t>
  </si>
  <si>
    <t>%salt that will be left</t>
  </si>
  <si>
    <t>D-4404 Area</t>
  </si>
  <si>
    <t>Date</t>
  </si>
  <si>
    <t>D-4404 Inlet Moisture</t>
  </si>
  <si>
    <t>D-4404 Oulet Moisure</t>
  </si>
  <si>
    <t>2/2/2015 07:01</t>
  </si>
  <si>
    <t>2/9/2015 07:00</t>
  </si>
  <si>
    <t>2/11/2015 07:00</t>
  </si>
  <si>
    <t>2/13/2015 07:05</t>
  </si>
  <si>
    <t>2/23/2015 07:00</t>
  </si>
  <si>
    <t>2/24/2015 07:00</t>
  </si>
  <si>
    <t>2/27/2015 07:00</t>
  </si>
  <si>
    <t>3/4/2015 07:00</t>
  </si>
  <si>
    <t>3/6/2015 07:00</t>
  </si>
  <si>
    <t>3/18/2015 07:00</t>
  </si>
  <si>
    <t>3/25/2015 07:00</t>
  </si>
  <si>
    <t>4/8/2015 07:00</t>
  </si>
  <si>
    <t>4/13/2015 07:00</t>
  </si>
  <si>
    <t>4/15/2015 07:00</t>
  </si>
  <si>
    <t>4/22/2015 07:00</t>
  </si>
  <si>
    <t>4/24/2015 07:00</t>
  </si>
  <si>
    <t>4/27/2015 07:00</t>
  </si>
  <si>
    <t>4/29/2015 07:00</t>
  </si>
  <si>
    <t>5/4/2015 07:00</t>
  </si>
  <si>
    <t>6/8/2015 07:00</t>
  </si>
  <si>
    <t>7/3/2015 07:00</t>
  </si>
  <si>
    <t>7/24/2015 07:00</t>
  </si>
  <si>
    <t>9/30/2015 07:00</t>
  </si>
  <si>
    <t>36g/100g</t>
  </si>
  <si>
    <t>Design Salt Depltion Rate</t>
  </si>
  <si>
    <t>lbs salt/ MB Kerosene Feed</t>
  </si>
  <si>
    <t>Moisture Dependent Depletion Rate</t>
  </si>
  <si>
    <t xml:space="preserve">Actual Depletion Rate </t>
  </si>
  <si>
    <t>Kero Fed</t>
  </si>
  <si>
    <t>Cumulative Kero Fed</t>
  </si>
  <si>
    <t>D</t>
  </si>
  <si>
    <t>mm</t>
  </si>
  <si>
    <t>Cumulative, mm</t>
  </si>
  <si>
    <t>Scale</t>
  </si>
  <si>
    <t>October 2, 2015 to
April 1, 2016</t>
  </si>
  <si>
    <t>April 2, 2016 to September 8, 2016</t>
  </si>
  <si>
    <t>October 2, 2015 to 
April 1, 2016</t>
  </si>
  <si>
    <t>September 9, 2016 to April 29, 2017</t>
  </si>
  <si>
    <t>April 30, 2017 to September 27, 2017</t>
  </si>
  <si>
    <t>September 28, 2017 to  May 7, 2018</t>
  </si>
  <si>
    <t>May 8, 2018 to November 26, 2018</t>
  </si>
  <si>
    <t>November 27, 2018 to 
June 7, 2019</t>
  </si>
  <si>
    <t>June 7, 2019 to January 10, 2020</t>
  </si>
  <si>
    <t>PHDGetData("PBR-PHD-SHADOW", Fetch!$C$4:$D$4, Fetch!$C$1, Fetch!$C$2, "", "Average", "1D", 0, "Before", UNI_RET_UNIT+UNI_RET_TIME+UNI_RET_VALUE, UNI_PRES_HEADINGS+UNI_PRES_MERGED)</t>
  </si>
  <si>
    <t>Timestamp</t>
  </si>
  <si>
    <t>FI44005.PV - Average</t>
  </si>
  <si>
    <t>TI44002.pv - Average</t>
  </si>
  <si>
    <t>April 2, 2016 to 
September 8, 2016</t>
  </si>
  <si>
    <t>FLOW CORRECTION</t>
  </si>
  <si>
    <t>September 9, 2016 to 
April 29, 2017</t>
  </si>
  <si>
    <t>April 30, 2017 to 
September 27, 2017</t>
  </si>
  <si>
    <t>September 28, 2017 to 
May 7, 2018</t>
  </si>
  <si>
    <t>May 8, 2018 to 
November 26, 2018</t>
  </si>
  <si>
    <t>June 7, 2019 to
 January 10, 2020</t>
  </si>
  <si>
    <t>JET A1 - HISTORICAL DENSITIES</t>
  </si>
  <si>
    <t>ACCUMULATED FEED</t>
  </si>
  <si>
    <t>UNIFORMANCE DATA FETCHING</t>
  </si>
  <si>
    <t>DELTA WATER</t>
  </si>
  <si>
    <t>10/16/2015 07:00</t>
  </si>
  <si>
    <t>10/30/2015 07:00</t>
  </si>
  <si>
    <t>11/4/2015 07:00</t>
  </si>
  <si>
    <t>11/5/2015 07:00</t>
  </si>
  <si>
    <t>11/6/2015 07:00</t>
  </si>
  <si>
    <t>11/17/2015 07:00</t>
  </si>
  <si>
    <t>11/19/2015 07:00</t>
  </si>
  <si>
    <t>11/23/2015 07:00</t>
  </si>
  <si>
    <t>11/24/2015 07:00</t>
  </si>
  <si>
    <t>11/26/2015 07:00</t>
  </si>
  <si>
    <t>12/3/2015 07:00</t>
  </si>
  <si>
    <t>12/8/2015 07:00</t>
  </si>
  <si>
    <t>12/10/2015 07:00</t>
  </si>
  <si>
    <t>12/15/2015 07:00</t>
  </si>
  <si>
    <t>12/17/2015 07:00</t>
  </si>
  <si>
    <t>12/22/2015 07:00</t>
  </si>
  <si>
    <t>12/31/2015 07:00</t>
  </si>
  <si>
    <t>1/5/2016 07:00</t>
  </si>
  <si>
    <t>1/7/2016 07:00</t>
  </si>
  <si>
    <t>1/14/2016 07:00</t>
  </si>
  <si>
    <t>1/19/2016 07:00</t>
  </si>
  <si>
    <t>1/21/2016 07:00</t>
  </si>
  <si>
    <t>1/26/2016 07:00</t>
  </si>
  <si>
    <t>1/28/2016 07:00</t>
  </si>
  <si>
    <t>2/9/2016 07:00</t>
  </si>
  <si>
    <t>2/16/2016 07:00</t>
  </si>
  <si>
    <t>2/18/2016 07:00</t>
  </si>
  <si>
    <t>2/23/2016 07:00</t>
  </si>
  <si>
    <t>2/25/2016 07:00</t>
  </si>
  <si>
    <t>3/1/2016 07:00</t>
  </si>
  <si>
    <t>3/3/2016 07:00</t>
  </si>
  <si>
    <t>3/5/2016 07:00</t>
  </si>
  <si>
    <t>3/6/2016 07:00</t>
  </si>
  <si>
    <t>3/8/2016 07:00</t>
  </si>
  <si>
    <t>3/10/2016 07:00</t>
  </si>
  <si>
    <t>3/23/2016 07:00</t>
  </si>
  <si>
    <t>3/25/2016 07:00</t>
  </si>
  <si>
    <t>3/29/2016 07:00</t>
  </si>
  <si>
    <t>3/31/2016 07:00</t>
  </si>
  <si>
    <t>4/21/2016 07:00</t>
  </si>
  <si>
    <t>4/26/2016 07:00</t>
  </si>
  <si>
    <t>5/3/2016 07:00</t>
  </si>
  <si>
    <t>5/5/2016 07:00</t>
  </si>
  <si>
    <t>5/17/2016 07:00</t>
  </si>
  <si>
    <t>5/26/2016 07:00</t>
  </si>
  <si>
    <t>5/31/2016 07:00</t>
  </si>
  <si>
    <t>6/2/2016 07:00</t>
  </si>
  <si>
    <t>6/7/2016 07:00</t>
  </si>
  <si>
    <t>6/14/2016 07:00</t>
  </si>
  <si>
    <t>6/16/2016 07:00</t>
  </si>
  <si>
    <t>6/23/2016 07:00</t>
  </si>
  <si>
    <t>6/30/2016 07:00</t>
  </si>
  <si>
    <t>7/7/2016 07:00</t>
  </si>
  <si>
    <t>7/12/2016 07:00</t>
  </si>
  <si>
    <t>7/14/2016 07:00</t>
  </si>
  <si>
    <t>7/21/2016 07:00</t>
  </si>
  <si>
    <t>7/26/2016 07:00</t>
  </si>
  <si>
    <t>7/28/2016 07:00</t>
  </si>
  <si>
    <t>8/2/2016 07:00</t>
  </si>
  <si>
    <t>8/4/2016 07:00</t>
  </si>
  <si>
    <t>8/9/2016 07:00</t>
  </si>
  <si>
    <t>8/11/2016 07:00</t>
  </si>
  <si>
    <t>8/16/2016 07:00</t>
  </si>
  <si>
    <t>8/18/2016 15:00</t>
  </si>
  <si>
    <t>8/23/2016 07:00</t>
  </si>
  <si>
    <t>8/25/2016 07:00</t>
  </si>
  <si>
    <t>8/30/2016 07:00</t>
  </si>
  <si>
    <t>9/1/2016 07:00</t>
  </si>
  <si>
    <t>9/13/2016 07:00</t>
  </si>
  <si>
    <t>9/15/2016 07:00</t>
  </si>
  <si>
    <t>9/20/2016 07:00</t>
  </si>
  <si>
    <t>9/22/2016 07:00</t>
  </si>
  <si>
    <t>9/27/2016 07:00</t>
  </si>
  <si>
    <t>9/29/2016 07:00</t>
  </si>
  <si>
    <t>10/4/2016 07:00</t>
  </si>
  <si>
    <t>10/4/2016 23:00</t>
  </si>
  <si>
    <t>10/13/2016 07:00</t>
  </si>
  <si>
    <t>10/20/2016 07:00</t>
  </si>
  <si>
    <t>10/25/2016 07:00</t>
  </si>
  <si>
    <t>11/1/2016 07:00</t>
  </si>
  <si>
    <t>11/3/2016 07:00</t>
  </si>
  <si>
    <t>11/8/2016 07:00</t>
  </si>
  <si>
    <t>11/10/2016 07:00</t>
  </si>
  <si>
    <t>11/15/2016 07:00</t>
  </si>
  <si>
    <t>11/22/2016 07:00</t>
  </si>
  <si>
    <t>11/24/2016 07:00</t>
  </si>
  <si>
    <t>11/29/2016 07:00</t>
  </si>
  <si>
    <t>12/1/2016 07:00</t>
  </si>
  <si>
    <t>12/6/2016 07:00</t>
  </si>
  <si>
    <t>12/13/2016 07:00</t>
  </si>
  <si>
    <t>12/15/2016 07:00</t>
  </si>
  <si>
    <t>12/20/2016 07:00</t>
  </si>
  <si>
    <t>12/22/2016 07:00</t>
  </si>
  <si>
    <t>12/27/2016 07:00</t>
  </si>
  <si>
    <t>12/29/2016 07:00</t>
  </si>
  <si>
    <t>1/3/2017 07:00</t>
  </si>
  <si>
    <t>1/5/2017 07:00</t>
  </si>
  <si>
    <t>1/10/2017 07:00</t>
  </si>
  <si>
    <t>1/12/2017 07:00</t>
  </si>
  <si>
    <t>1/17/2017 07:00</t>
  </si>
  <si>
    <t>1/19/2017 07:00</t>
  </si>
  <si>
    <t>1/26/2017 07:00</t>
  </si>
  <si>
    <t>2/2/2017 07:00</t>
  </si>
  <si>
    <t>2/23/2017 07:00</t>
  </si>
  <si>
    <t>2/28/2017 07:00</t>
  </si>
  <si>
    <t>3/14/2017 07:00</t>
  </si>
  <si>
    <t>3/16/2017 07:00</t>
  </si>
  <si>
    <t>3/28/2017 07:00</t>
  </si>
  <si>
    <t>3/30/2017 07:00</t>
  </si>
  <si>
    <t>4/4/2017 07:00</t>
  </si>
  <si>
    <t>4/6/2017 07:00</t>
  </si>
  <si>
    <t>4/11/2017 07:00</t>
  </si>
  <si>
    <t>4/13/2017 07:00</t>
  </si>
  <si>
    <t>4/18/2017 07:00</t>
  </si>
  <si>
    <t>5/23/2017 07:00</t>
  </si>
  <si>
    <t>5/25/2017 07:00</t>
  </si>
  <si>
    <t>6/1/2017 07:00</t>
  </si>
  <si>
    <t>6/6/2017 07:00</t>
  </si>
  <si>
    <t>6/15/2017 07:00</t>
  </si>
  <si>
    <t>6/20/2017 07:00</t>
  </si>
  <si>
    <t>6/22/2017 07:00</t>
  </si>
  <si>
    <t>6/27/2017 07:00</t>
  </si>
  <si>
    <t>6/29/2017 07:00</t>
  </si>
  <si>
    <t>7/4/2017 07:00</t>
  </si>
  <si>
    <t>7/13/2017 07:00</t>
  </si>
  <si>
    <t>7/18/2017 07:00</t>
  </si>
  <si>
    <t>7/27/2017 07:00</t>
  </si>
  <si>
    <t>8/1/2017 07:00</t>
  </si>
  <si>
    <t>8/3/2017 07:00</t>
  </si>
  <si>
    <t>8/8/2017 07:00</t>
  </si>
  <si>
    <t>8/15/2017 07:00</t>
  </si>
  <si>
    <t>8/17/2017 07:00</t>
  </si>
  <si>
    <t>8/22/2017 07:00</t>
  </si>
  <si>
    <t>8/24/2017 07:00</t>
  </si>
  <si>
    <t>8/29/2017 07:00</t>
  </si>
  <si>
    <t>9/7/2017 07:00</t>
  </si>
  <si>
    <t>9/12/2017 07:00</t>
  </si>
  <si>
    <t>9/14/2017 07:00</t>
  </si>
  <si>
    <t>9/19/2017 07:00</t>
  </si>
  <si>
    <t>9/21/2017 07:00</t>
  </si>
  <si>
    <t>9/26/2017 07:00</t>
  </si>
  <si>
    <t>10/3/2017 07:00</t>
  </si>
  <si>
    <t>10/5/2017 07:00</t>
  </si>
  <si>
    <t>10/10/2017 07:00</t>
  </si>
  <si>
    <t>10/12/2017 07:00</t>
  </si>
  <si>
    <t>10/17/2017 07:00</t>
  </si>
  <si>
    <t>10/19/2017 07:00</t>
  </si>
  <si>
    <t>10/24/2017 07:00</t>
  </si>
  <si>
    <t>10/26/2017 07:00</t>
  </si>
  <si>
    <t>11/2/2017 07:00</t>
  </si>
  <si>
    <t>11/7/2017 07:00</t>
  </si>
  <si>
    <t>11/9/2017 07:00</t>
  </si>
  <si>
    <t>11/16/2017 07:00</t>
  </si>
  <si>
    <t>11/21/2017 07:00</t>
  </si>
  <si>
    <t>11/23/2017 07:00</t>
  </si>
  <si>
    <t>11/28/2017 07:00</t>
  </si>
  <si>
    <t>11/30/2017 07:00</t>
  </si>
  <si>
    <t>12/5/2017 07:00</t>
  </si>
  <si>
    <t>12/12/2017 07:00</t>
  </si>
  <si>
    <t>12/14/2017 07:00</t>
  </si>
  <si>
    <t>12/19/2017 07:00</t>
  </si>
  <si>
    <t>12/21/2017 07:00</t>
  </si>
  <si>
    <t>12/26/2017 07:00</t>
  </si>
  <si>
    <t>12/28/2017 07:00</t>
  </si>
  <si>
    <t>1/2/2018 07:00</t>
  </si>
  <si>
    <t>1/4/2018 07:00</t>
  </si>
  <si>
    <t>1/9/2018 07:00</t>
  </si>
  <si>
    <t>1/11/2018 07:00</t>
  </si>
  <si>
    <t>1/16/2018 07:00</t>
  </si>
  <si>
    <t>1/18/2018 07:00</t>
  </si>
  <si>
    <t>1/23/2018 07:00</t>
  </si>
  <si>
    <t>1/30/2018 07:00</t>
  </si>
  <si>
    <t>2/1/2018 07:00</t>
  </si>
  <si>
    <t>2/6/2018 07:00</t>
  </si>
  <si>
    <t>2/8/2018 07:00</t>
  </si>
  <si>
    <t>2/13/2018 07:00</t>
  </si>
  <si>
    <t>2/15/2018 07:00</t>
  </si>
  <si>
    <t>2/20/2018 07:00</t>
  </si>
  <si>
    <t>2/22/2018 07:00</t>
  </si>
  <si>
    <t>2/27/2018 07:00</t>
  </si>
  <si>
    <t>3/6/2018 07:00</t>
  </si>
  <si>
    <t>3/8/2018 07:00</t>
  </si>
  <si>
    <t>3/13/2018 07:00</t>
  </si>
  <si>
    <t>3/15/2018 07:00</t>
  </si>
  <si>
    <t>3/20/2018 07:00</t>
  </si>
  <si>
    <t>3/22/2018 07:00</t>
  </si>
  <si>
    <t>3/27/2018 07:00</t>
  </si>
  <si>
    <t>4/5/2018 07:00</t>
  </si>
  <si>
    <t>4/10/2018 07:00</t>
  </si>
  <si>
    <t>4/12/2018 07:00</t>
  </si>
  <si>
    <t>4/17/2018 07:00</t>
  </si>
  <si>
    <t>4/19/2018 07:00</t>
  </si>
  <si>
    <t>4/24/2018 07:00</t>
  </si>
  <si>
    <t>5/10/2018 07:00</t>
  </si>
  <si>
    <t>5/15/2018 07:00</t>
  </si>
  <si>
    <t>5/22/2018 07:00</t>
  </si>
  <si>
    <t>5/24/2018 07:00</t>
  </si>
  <si>
    <t>5/29/2018 07:00</t>
  </si>
  <si>
    <t>5/31/2018 07:00</t>
  </si>
  <si>
    <t>6/5/2018 07:00</t>
  </si>
  <si>
    <t>6/7/2018 07:00</t>
  </si>
  <si>
    <t>6/12/2018 07:00</t>
  </si>
  <si>
    <t>6/14/2018 07:00</t>
  </si>
  <si>
    <t>6/19/2018 07:00</t>
  </si>
  <si>
    <t>6/21/2018 07:00</t>
  </si>
  <si>
    <t>6/26/2018 07:00</t>
  </si>
  <si>
    <t>6/28/2018 07:00</t>
  </si>
  <si>
    <t>7/5/2018 07:00</t>
  </si>
  <si>
    <t>7/10/2018 07:00</t>
  </si>
  <si>
    <t>7/12/2018 07:00</t>
  </si>
  <si>
    <t>7/17/2018 07:00</t>
  </si>
  <si>
    <t>7/19/2018 07:00</t>
  </si>
  <si>
    <t>7/24/2018 07:00</t>
  </si>
  <si>
    <t>7/26/2018 07:00</t>
  </si>
  <si>
    <t>7/31/2018 07:00</t>
  </si>
  <si>
    <t>8/2/2018 07:00</t>
  </si>
  <si>
    <t>8/7/2018 07:00</t>
  </si>
  <si>
    <t>8/9/2018 07:00</t>
  </si>
  <si>
    <t>8/14/2018 07:00</t>
  </si>
  <si>
    <t>8/16/2018 07:00</t>
  </si>
  <si>
    <t>8/21/2018 07:00</t>
  </si>
  <si>
    <t>8/28/2018 07:00</t>
  </si>
  <si>
    <t>9/4/2018 07:00</t>
  </si>
  <si>
    <t>9/6/2018 07:00</t>
  </si>
  <si>
    <t>9/11/2018 07:00</t>
  </si>
  <si>
    <t>9/13/2018 07:00</t>
  </si>
  <si>
    <t>9/18/2018 07:00</t>
  </si>
  <si>
    <t>9/20/2018 07:00</t>
  </si>
  <si>
    <t>9/25/2018 07:00</t>
  </si>
  <si>
    <t>9/27/2018 07:00</t>
  </si>
  <si>
    <t>10/2/2018 07:00</t>
  </si>
  <si>
    <t>10/4/2018 07:00</t>
  </si>
  <si>
    <t>10/9/2018 07:00</t>
  </si>
  <si>
    <t>10/11/2018 07:00</t>
  </si>
  <si>
    <t>10/16/2018 07:00</t>
  </si>
  <si>
    <t>10/18/2018 07:00</t>
  </si>
  <si>
    <t>10/23/2018 07:00</t>
  </si>
  <si>
    <t>10/25/2018 07:00</t>
  </si>
  <si>
    <t>10/25/2018 15:03</t>
  </si>
  <si>
    <t>10/26/2018 17:00</t>
  </si>
  <si>
    <t>10/27/2018 15:00</t>
  </si>
  <si>
    <t>10/28/2018 15:00</t>
  </si>
  <si>
    <t>10/29/2018 17:00</t>
  </si>
  <si>
    <t>10/30/2018 15:00</t>
  </si>
  <si>
    <t>11/1/2018 07:00</t>
  </si>
  <si>
    <t>11/6/2018 07:00</t>
  </si>
  <si>
    <t>11/8/2018 07:00</t>
  </si>
  <si>
    <t>11/15/2018 07:00</t>
  </si>
  <si>
    <t>11/20/2018 07:00</t>
  </si>
  <si>
    <t>11/22/2018 07:00</t>
  </si>
  <si>
    <t>11/29/2018 07:00</t>
  </si>
  <si>
    <t>12/4/2018 07:00</t>
  </si>
  <si>
    <t>12/6/2018 07:00</t>
  </si>
  <si>
    <t>12/11/2018 07:00</t>
  </si>
  <si>
    <t>12/13/2018 07:00</t>
  </si>
  <si>
    <t>12/18/2018 07:00</t>
  </si>
  <si>
    <t>12/20/2018 07:00</t>
  </si>
  <si>
    <t>12/25/2018 07:00</t>
  </si>
  <si>
    <t>1/1/2019 07:00</t>
  </si>
  <si>
    <t>1/3/2019 07:00</t>
  </si>
  <si>
    <t>1/8/2019 07:00</t>
  </si>
  <si>
    <t>1/10/2019 07:00</t>
  </si>
  <si>
    <t>1/15/2019 07:00</t>
  </si>
  <si>
    <t>1/17/2019 07:00</t>
  </si>
  <si>
    <t>1/22/2019 07:00</t>
  </si>
  <si>
    <t>1/24/2019 07:00</t>
  </si>
  <si>
    <t>1/29/2019 15:00</t>
  </si>
  <si>
    <t>1/31/2019 07:00</t>
  </si>
  <si>
    <t>2/5/2019 07:00</t>
  </si>
  <si>
    <t>2/7/2019 07:00</t>
  </si>
  <si>
    <t>2/12/2019 07:00</t>
  </si>
  <si>
    <t>2/14/2019 07:00</t>
  </si>
  <si>
    <t>2/19/2019 07:00</t>
  </si>
  <si>
    <t>2/21/2019 07:00</t>
  </si>
  <si>
    <t>2/26/2019 07:00</t>
  </si>
  <si>
    <t>2/28/2019 07:00</t>
  </si>
  <si>
    <t>3/5/2019 07:00</t>
  </si>
  <si>
    <t>3/7/2019 07:00</t>
  </si>
  <si>
    <t>3/12/2019 07:00</t>
  </si>
  <si>
    <t>3/19/2019 07:00</t>
  </si>
  <si>
    <t>3/26/2019 07:00</t>
  </si>
  <si>
    <t>3/28/2019 07:00</t>
  </si>
  <si>
    <t>4/4/2019 07:00</t>
  </si>
  <si>
    <t>4/9/2019 07:00</t>
  </si>
  <si>
    <t>4/11/2019 07:00</t>
  </si>
  <si>
    <t>4/18/2019 07:00</t>
  </si>
  <si>
    <t>9/10/2019 07:00</t>
  </si>
  <si>
    <t>9/12/2019 07:00</t>
  </si>
  <si>
    <t>9/17/2019 07:00</t>
  </si>
  <si>
    <t>9/19/2019 07:00</t>
  </si>
  <si>
    <t>9/24/2019 07:00</t>
  </si>
  <si>
    <t>9/26/2019 07:00</t>
  </si>
  <si>
    <t>10/1/2019 07:00</t>
  </si>
  <si>
    <t>10/3/2019 07:00</t>
  </si>
  <si>
    <t>10/8/2019 07:00</t>
  </si>
  <si>
    <t>10/10/2019 07:00</t>
  </si>
  <si>
    <t>10/17/2019 07:00</t>
  </si>
  <si>
    <t>10/22/2019 07:00</t>
  </si>
  <si>
    <t>10/24/2019 07:00</t>
  </si>
  <si>
    <t>10/29/2019 07:00</t>
  </si>
  <si>
    <t>10/31/2019 07:00</t>
  </si>
  <si>
    <t>11/5/2019 07:00</t>
  </si>
  <si>
    <t>11/12/2019 07:00</t>
  </si>
  <si>
    <t>11/14/2019 07:00</t>
  </si>
  <si>
    <t>11/19/2019 07:00</t>
  </si>
  <si>
    <t>11/21/2019 07:00</t>
  </si>
  <si>
    <t>11/26/2019 07:00</t>
  </si>
  <si>
    <t>October 2, 2015 to  April 1, 2016</t>
  </si>
  <si>
    <t>September 28, 2017 to May 7, 2018</t>
  </si>
  <si>
    <t>Initial Salt Outage</t>
  </si>
  <si>
    <t>Final Salt Outage</t>
  </si>
  <si>
    <t>Inlet Moisture</t>
  </si>
  <si>
    <t>Outlet Moisture</t>
  </si>
  <si>
    <t>SN4406H2O</t>
  </si>
  <si>
    <t>SN4407H2O</t>
  </si>
  <si>
    <t>SN4406H2O - SnapShot</t>
  </si>
  <si>
    <t>SN4407H2O - SnapShot</t>
  </si>
  <si>
    <t>Actual Depletion Rate (mm)</t>
  </si>
  <si>
    <t>Kero Feed (MBSD)</t>
  </si>
  <si>
    <t>SN4410PH</t>
  </si>
  <si>
    <t>D-4403 pH</t>
  </si>
  <si>
    <t>D-4403 level</t>
  </si>
  <si>
    <t>D-4406 level</t>
  </si>
  <si>
    <t>Kerosene Temperature</t>
  </si>
  <si>
    <t>SN4410PH - SnapShot</t>
  </si>
  <si>
    <t>D-4403 level (%)</t>
  </si>
  <si>
    <t>D-4406 level (%)</t>
  </si>
  <si>
    <t>Kero Temp (deg C)</t>
  </si>
  <si>
    <t>PHDGetData("PBR-PHD-SHADOW", 'Regression Fetch'!$C$6:$E$6, 'Regression Fetch'!$C$2, 'Regression Fetch'!$C$3, "", "Snapshot", "1D", 0, "Before", UNI_RET_UNIT+UNI_RET_TIME+UNI_RET_VALUE, UNI_PRES_HEADINGS+UNI_PRES_MERGED)</t>
  </si>
  <si>
    <t>LDIC44006.pv</t>
  </si>
  <si>
    <t>LDIC44008.pv</t>
  </si>
  <si>
    <t>LDIC44006.pv - Average</t>
  </si>
  <si>
    <t>LDIC44008.pv - Average</t>
  </si>
  <si>
    <t>PHDGetData("PBR-PHD-SHADOW", 'Regression Fetch'!$G$6:$I$6, 'Regression Fetch'!$C$2, 'Regression Fetch'!$C$3, "", "Average", "1D", 0, "Before", UNI_RET_UNIT+UNI_RET_TIME+UNI_RET_VALUE, UNI_PRES_HEADINGS+UNI_PRES_MERGED)</t>
  </si>
  <si>
    <t>Assumptions</t>
  </si>
  <si>
    <t>1. Depletion rate is evenly distributed per timeframe (i.e. it is constant in each duration prior salt topping)</t>
  </si>
  <si>
    <t>2. Kero Feed, Kero Temp, D-4403 level and D-4406 level are averaged per day</t>
  </si>
  <si>
    <t>3. D-4403 previous pH is copied to the next day until new sample result is posted (snapshot)</t>
  </si>
  <si>
    <t>4. Delta Moisture is deemed unreliable due to insufficiency of data as proven by comparison to 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</si>
</sst>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000"/>
    <numFmt numFmtId="166" formatCode="0.0"/>
    <numFmt numFmtId="167" formatCode="mm/dd/yy;@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Franklin Gothic Book"/>
      <family val="2"/>
    </font>
    <font>
      <sz val="11"/>
      <color theme="1"/>
      <name val="Franklin Gothic Book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vertAlign val="superscript"/>
      <sz val="11"/>
      <color theme="1"/>
      <name val="Franklin Gothic Book"/>
      <family val="2"/>
    </font>
    <font>
      <sz val="11"/>
      <color theme="1"/>
      <name val="GreekC"/>
    </font>
    <font>
      <sz val="11"/>
      <color theme="0"/>
      <name val="Franklin Gothic Book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7" tint="0.79998168889431442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b/>
      <i/>
      <sz val="11"/>
      <color theme="1" tint="0.14999847407452621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b/>
      <u/>
      <sz val="12"/>
      <color theme="0"/>
      <name val="Calibri"/>
      <family val="2"/>
      <scheme val="minor"/>
    </font>
    <font>
      <i/>
      <sz val="10.5"/>
      <name val="Calibri"/>
      <family val="2"/>
      <scheme val="minor"/>
    </font>
    <font>
      <sz val="10.5"/>
      <color theme="1"/>
      <name val="Calibri"/>
      <family val="2"/>
      <scheme val="minor"/>
    </font>
    <font>
      <sz val="10.5"/>
      <color rgb="FF002060"/>
      <name val="Calibri"/>
      <family val="2"/>
      <scheme val="minor"/>
    </font>
    <font>
      <sz val="10.5"/>
      <name val="Calibri"/>
      <family val="2"/>
      <scheme val="minor"/>
    </font>
    <font>
      <b/>
      <sz val="10.5"/>
      <color theme="1"/>
      <name val="Calibri"/>
      <family val="2"/>
      <scheme val="minor"/>
    </font>
    <font>
      <b/>
      <sz val="10.5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20"/>
      <color theme="1"/>
      <name val="Bahnschrift SemiBold SemiConden"/>
      <family val="2"/>
    </font>
    <font>
      <b/>
      <sz val="11"/>
      <name val="Calibri"/>
      <family val="2"/>
      <scheme val="minor"/>
    </font>
    <font>
      <sz val="22"/>
      <color theme="1"/>
      <name val="AMGDT"/>
    </font>
    <font>
      <sz val="24"/>
      <color theme="1"/>
      <name val="AMGDT"/>
    </font>
    <font>
      <b/>
      <sz val="14"/>
      <color theme="1"/>
      <name val="Bahnschrift SemiBold SemiConden"/>
      <family val="2"/>
    </font>
    <font>
      <b/>
      <sz val="12"/>
      <color theme="1"/>
      <name val="Bahnschrift SemiBold SemiConden"/>
      <family val="2"/>
    </font>
    <font>
      <sz val="11"/>
      <name val="Calibri"/>
      <family val="2"/>
      <scheme val="minor"/>
    </font>
    <font>
      <sz val="11"/>
      <color rgb="FF305496"/>
      <name val="Calibri"/>
      <family val="2"/>
      <scheme val="minor"/>
    </font>
    <font>
      <sz val="11"/>
      <color theme="5" tint="0.79998168889431442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lightUp">
        <fgColor theme="0" tint="-4.9989318521683403E-2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AF3FA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darkUp">
        <fgColor theme="0" tint="-0.149967955565050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FCFC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6">
    <xf numFmtId="0" fontId="0" fillId="0" borderId="0" xfId="0"/>
    <xf numFmtId="0" fontId="2" fillId="2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6" fillId="0" borderId="0" xfId="0" applyNumberFormat="1" applyFont="1"/>
    <xf numFmtId="0" fontId="0" fillId="0" borderId="0" xfId="0" applyAlignment="1">
      <alignment horizontal="center" vertical="center" wrapText="1"/>
    </xf>
    <xf numFmtId="2" fontId="6" fillId="4" borderId="0" xfId="0" applyNumberFormat="1" applyFont="1" applyFill="1"/>
    <xf numFmtId="4" fontId="6" fillId="4" borderId="0" xfId="0" applyNumberFormat="1" applyFont="1" applyFill="1" applyAlignment="1">
      <alignment horizontal="center" vertical="center"/>
    </xf>
    <xf numFmtId="10" fontId="6" fillId="4" borderId="0" xfId="1" applyNumberFormat="1" applyFont="1" applyFill="1" applyAlignment="1">
      <alignment horizontal="center" vertical="center"/>
    </xf>
    <xf numFmtId="4" fontId="6" fillId="5" borderId="0" xfId="0" applyNumberFormat="1" applyFont="1" applyFill="1" applyAlignment="1">
      <alignment horizontal="center" vertical="center"/>
    </xf>
    <xf numFmtId="10" fontId="6" fillId="5" borderId="0" xfId="1" applyNumberFormat="1" applyFont="1" applyFill="1" applyAlignment="1">
      <alignment horizontal="center" vertical="center"/>
    </xf>
    <xf numFmtId="0" fontId="0" fillId="5" borderId="0" xfId="0" applyFill="1"/>
    <xf numFmtId="4" fontId="6" fillId="6" borderId="0" xfId="0" applyNumberFormat="1" applyFont="1" applyFill="1" applyAlignment="1">
      <alignment horizontal="center" vertical="center"/>
    </xf>
    <xf numFmtId="0" fontId="0" fillId="6" borderId="0" xfId="0" applyFill="1"/>
    <xf numFmtId="2" fontId="6" fillId="6" borderId="0" xfId="0" applyNumberFormat="1" applyFont="1" applyFill="1"/>
    <xf numFmtId="0" fontId="0" fillId="7" borderId="0" xfId="0" applyFill="1"/>
    <xf numFmtId="2" fontId="6" fillId="7" borderId="0" xfId="0" applyNumberFormat="1" applyFont="1" applyFill="1"/>
    <xf numFmtId="4" fontId="11" fillId="4" borderId="0" xfId="0" applyNumberFormat="1" applyFont="1" applyFill="1" applyAlignment="1">
      <alignment horizontal="center" vertical="center"/>
    </xf>
    <xf numFmtId="10" fontId="11" fillId="4" borderId="0" xfId="1" applyNumberFormat="1" applyFont="1" applyFill="1" applyAlignment="1">
      <alignment horizontal="center" vertical="center"/>
    </xf>
    <xf numFmtId="4" fontId="11" fillId="6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righ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15" fillId="8" borderId="0" xfId="0" applyFont="1" applyFill="1" applyAlignment="1">
      <alignment horizontal="center" vertical="center"/>
    </xf>
    <xf numFmtId="0" fontId="0" fillId="0" borderId="0" xfId="0" applyAlignment="1">
      <alignment horizontal="right" vertical="center" wrapText="1"/>
    </xf>
    <xf numFmtId="22" fontId="0" fillId="4" borderId="0" xfId="0" applyNumberFormat="1" applyFill="1" applyAlignment="1">
      <alignment horizontal="center" wrapText="1"/>
    </xf>
    <xf numFmtId="0" fontId="16" fillId="4" borderId="0" xfId="0" applyFont="1" applyFill="1" applyAlignment="1">
      <alignment horizontal="center"/>
    </xf>
    <xf numFmtId="0" fontId="16" fillId="4" borderId="0" xfId="0" applyFont="1" applyFill="1" applyAlignment="1">
      <alignment horizontal="right"/>
    </xf>
    <xf numFmtId="0" fontId="0" fillId="4" borderId="0" xfId="0" applyFill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9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2" fontId="17" fillId="11" borderId="0" xfId="0" applyNumberFormat="1" applyFont="1" applyFill="1" applyAlignment="1">
      <alignment horizontal="center"/>
    </xf>
    <xf numFmtId="0" fontId="17" fillId="11" borderId="0" xfId="0" applyFont="1" applyFill="1" applyAlignment="1">
      <alignment horizontal="center" vertical="center"/>
    </xf>
    <xf numFmtId="0" fontId="18" fillId="11" borderId="0" xfId="0" applyFont="1" applyFill="1" applyAlignment="1">
      <alignment horizontal="right" vertical="center"/>
    </xf>
    <xf numFmtId="0" fontId="18" fillId="4" borderId="0" xfId="0" applyFont="1" applyFill="1" applyAlignment="1">
      <alignment horizontal="right" vertical="center"/>
    </xf>
    <xf numFmtId="2" fontId="17" fillId="4" borderId="0" xfId="0" applyNumberFormat="1" applyFont="1" applyFill="1" applyAlignment="1">
      <alignment horizontal="center"/>
    </xf>
    <xf numFmtId="0" fontId="0" fillId="0" borderId="0" xfId="0" applyFill="1" applyAlignment="1">
      <alignment horizontal="center" vertical="center" wrapText="1"/>
    </xf>
    <xf numFmtId="14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 applyFill="1" applyAlignment="1">
      <alignment horizontal="center" vertical="center"/>
    </xf>
    <xf numFmtId="0" fontId="22" fillId="0" borderId="12" xfId="0" applyFont="1" applyBorder="1"/>
    <xf numFmtId="164" fontId="22" fillId="0" borderId="13" xfId="0" applyNumberFormat="1" applyFont="1" applyBorder="1"/>
    <xf numFmtId="0" fontId="22" fillId="0" borderId="14" xfId="0" applyFont="1" applyBorder="1"/>
    <xf numFmtId="0" fontId="23" fillId="0" borderId="15" xfId="0" applyFont="1" applyBorder="1"/>
    <xf numFmtId="0" fontId="22" fillId="10" borderId="13" xfId="0" applyFont="1" applyFill="1" applyBorder="1"/>
    <xf numFmtId="0" fontId="22" fillId="0" borderId="15" xfId="0" applyFont="1" applyBorder="1"/>
    <xf numFmtId="2" fontId="22" fillId="0" borderId="13" xfId="0" applyNumberFormat="1" applyFont="1" applyBorder="1"/>
    <xf numFmtId="0" fontId="24" fillId="0" borderId="12" xfId="0" applyFont="1" applyBorder="1"/>
    <xf numFmtId="14" fontId="22" fillId="10" borderId="13" xfId="0" applyNumberFormat="1" applyFont="1" applyFill="1" applyBorder="1"/>
    <xf numFmtId="165" fontId="22" fillId="10" borderId="13" xfId="0" applyNumberFormat="1" applyFont="1" applyFill="1" applyBorder="1"/>
    <xf numFmtId="165" fontId="22" fillId="0" borderId="13" xfId="0" applyNumberFormat="1" applyFont="1" applyBorder="1"/>
    <xf numFmtId="167" fontId="22" fillId="10" borderId="13" xfId="0" applyNumberFormat="1" applyFont="1" applyFill="1" applyBorder="1" applyAlignment="1">
      <alignment horizontal="right" vertical="center"/>
    </xf>
    <xf numFmtId="0" fontId="22" fillId="0" borderId="13" xfId="0" applyFont="1" applyBorder="1"/>
    <xf numFmtId="0" fontId="25" fillId="0" borderId="18" xfId="0" applyFont="1" applyBorder="1" applyAlignment="1">
      <alignment horizontal="center"/>
    </xf>
    <xf numFmtId="0" fontId="26" fillId="0" borderId="19" xfId="0" applyFont="1" applyBorder="1" applyAlignment="1">
      <alignment horizontal="center"/>
    </xf>
    <xf numFmtId="0" fontId="22" fillId="0" borderId="20" xfId="0" applyFont="1" applyBorder="1"/>
    <xf numFmtId="0" fontId="25" fillId="7" borderId="13" xfId="0" applyFont="1" applyFill="1" applyBorder="1"/>
    <xf numFmtId="0" fontId="26" fillId="7" borderId="14" xfId="0" applyFont="1" applyFill="1" applyBorder="1"/>
    <xf numFmtId="0" fontId="22" fillId="0" borderId="19" xfId="0" applyFont="1" applyBorder="1"/>
    <xf numFmtId="14" fontId="26" fillId="14" borderId="13" xfId="0" applyNumberFormat="1" applyFont="1" applyFill="1" applyBorder="1"/>
    <xf numFmtId="0" fontId="22" fillId="14" borderId="14" xfId="0" applyFont="1" applyFill="1" applyBorder="1"/>
    <xf numFmtId="2" fontId="26" fillId="7" borderId="13" xfId="0" applyNumberFormat="1" applyFont="1" applyFill="1" applyBorder="1"/>
    <xf numFmtId="14" fontId="26" fillId="14" borderId="6" xfId="0" applyNumberFormat="1" applyFont="1" applyFill="1" applyBorder="1"/>
    <xf numFmtId="0" fontId="22" fillId="14" borderId="7" xfId="0" applyFont="1" applyFill="1" applyBorder="1"/>
    <xf numFmtId="0" fontId="22" fillId="0" borderId="21" xfId="0" applyFont="1" applyBorder="1"/>
    <xf numFmtId="0" fontId="22" fillId="0" borderId="0" xfId="0" applyFont="1"/>
    <xf numFmtId="0" fontId="25" fillId="0" borderId="0" xfId="0" applyFont="1"/>
    <xf numFmtId="0" fontId="25" fillId="0" borderId="0" xfId="0" applyFont="1" applyAlignment="1">
      <alignment horizontal="center"/>
    </xf>
    <xf numFmtId="14" fontId="22" fillId="0" borderId="0" xfId="0" applyNumberFormat="1" applyFont="1"/>
    <xf numFmtId="10" fontId="25" fillId="0" borderId="0" xfId="0" applyNumberFormat="1" applyFont="1"/>
    <xf numFmtId="0" fontId="22" fillId="10" borderId="13" xfId="0" applyNumberFormat="1" applyFont="1" applyFill="1" applyBorder="1" applyAlignment="1">
      <alignment horizontal="right" vertical="center"/>
    </xf>
    <xf numFmtId="0" fontId="22" fillId="0" borderId="22" xfId="0" applyFont="1" applyBorder="1"/>
    <xf numFmtId="164" fontId="14" fillId="0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2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0" fontId="0" fillId="11" borderId="0" xfId="0" applyFill="1" applyAlignment="1">
      <alignment horizontal="center" vertical="center" wrapText="1"/>
    </xf>
    <xf numFmtId="0" fontId="0" fillId="11" borderId="0" xfId="0" applyFill="1"/>
    <xf numFmtId="0" fontId="17" fillId="4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 wrapText="1"/>
    </xf>
    <xf numFmtId="15" fontId="19" fillId="0" borderId="0" xfId="0" applyNumberFormat="1" applyFont="1" applyFill="1" applyAlignment="1">
      <alignment horizontal="center" vertical="center" wrapText="1"/>
    </xf>
    <xf numFmtId="2" fontId="0" fillId="4" borderId="0" xfId="0" applyNumberFormat="1" applyFill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16" borderId="0" xfId="0" applyFill="1" applyAlignment="1">
      <alignment horizontal="center" vertical="center" wrapText="1"/>
    </xf>
    <xf numFmtId="0" fontId="0" fillId="18" borderId="0" xfId="0" applyFill="1" applyAlignment="1">
      <alignment horizontal="center" vertical="center"/>
    </xf>
    <xf numFmtId="0" fontId="14" fillId="11" borderId="0" xfId="0" applyFont="1" applyFill="1" applyAlignment="1">
      <alignment horizontal="center" vertical="center" wrapText="1"/>
    </xf>
    <xf numFmtId="164" fontId="14" fillId="11" borderId="0" xfId="0" applyNumberFormat="1" applyFont="1" applyFill="1" applyAlignment="1">
      <alignment horizontal="center"/>
    </xf>
    <xf numFmtId="164" fontId="14" fillId="11" borderId="0" xfId="0" applyNumberFormat="1" applyFont="1" applyFill="1" applyAlignment="1">
      <alignment horizontal="center" vertical="center" wrapText="1"/>
    </xf>
    <xf numFmtId="2" fontId="0" fillId="11" borderId="0" xfId="0" applyNumberFormat="1" applyFill="1" applyAlignment="1">
      <alignment horizontal="center"/>
    </xf>
    <xf numFmtId="0" fontId="28" fillId="18" borderId="0" xfId="0" applyFont="1" applyFill="1" applyAlignment="1">
      <alignment horizontal="center" vertical="center" wrapText="1"/>
    </xf>
    <xf numFmtId="0" fontId="28" fillId="18" borderId="0" xfId="0" applyFont="1" applyFill="1" applyAlignment="1">
      <alignment horizontal="center" vertical="center"/>
    </xf>
    <xf numFmtId="0" fontId="32" fillId="18" borderId="0" xfId="0" applyFont="1" applyFill="1" applyAlignment="1">
      <alignment vertical="center"/>
    </xf>
    <xf numFmtId="0" fontId="33" fillId="18" borderId="0" xfId="0" applyFont="1" applyFill="1" applyAlignment="1">
      <alignment horizontal="center" vertical="center"/>
    </xf>
    <xf numFmtId="0" fontId="33" fillId="18" borderId="23" xfId="0" applyFont="1" applyFill="1" applyBorder="1" applyAlignment="1">
      <alignment horizontal="center" vertical="center"/>
    </xf>
    <xf numFmtId="0" fontId="33" fillId="18" borderId="26" xfId="0" applyFont="1" applyFill="1" applyBorder="1" applyAlignment="1">
      <alignment horizontal="center" vertical="center"/>
    </xf>
    <xf numFmtId="0" fontId="30" fillId="0" borderId="0" xfId="0" applyFont="1" applyFill="1" applyAlignment="1">
      <alignment horizont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right" vertic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22" fontId="34" fillId="4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right"/>
    </xf>
    <xf numFmtId="14" fontId="0" fillId="0" borderId="0" xfId="0" applyNumberFormat="1" applyFill="1" applyAlignment="1">
      <alignment horizontal="right"/>
    </xf>
    <xf numFmtId="0" fontId="30" fillId="18" borderId="0" xfId="0" applyFont="1" applyFill="1" applyAlignment="1">
      <alignment horizontal="center"/>
    </xf>
    <xf numFmtId="0" fontId="0" fillId="1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31" fillId="18" borderId="0" xfId="0" applyFont="1" applyFill="1" applyAlignment="1">
      <alignment horizontal="center"/>
    </xf>
    <xf numFmtId="0" fontId="14" fillId="0" borderId="0" xfId="0" applyFont="1" applyFill="1" applyAlignment="1">
      <alignment horizontal="center" vertical="center" wrapText="1"/>
    </xf>
    <xf numFmtId="164" fontId="14" fillId="4" borderId="0" xfId="0" applyNumberFormat="1" applyFont="1" applyFill="1" applyAlignment="1">
      <alignment horizontal="center"/>
    </xf>
    <xf numFmtId="4" fontId="6" fillId="5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17" fontId="5" fillId="0" borderId="0" xfId="0" quotePrefix="1" applyNumberFormat="1" applyFont="1" applyAlignment="1">
      <alignment horizontal="center" vertical="top" wrapText="1"/>
    </xf>
    <xf numFmtId="0" fontId="5" fillId="0" borderId="0" xfId="0" applyFont="1" applyAlignment="1">
      <alignment horizontal="center" vertical="top" wrapText="1"/>
    </xf>
    <xf numFmtId="4" fontId="6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4" fontId="6" fillId="7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4" fontId="6" fillId="6" borderId="0" xfId="0" applyNumberFormat="1" applyFont="1" applyFill="1" applyAlignment="1">
      <alignment horizontal="center" vertical="center"/>
    </xf>
    <xf numFmtId="17" fontId="5" fillId="5" borderId="0" xfId="0" quotePrefix="1" applyNumberFormat="1" applyFont="1" applyFill="1" applyAlignment="1">
      <alignment horizontal="center" vertical="top" wrapText="1"/>
    </xf>
    <xf numFmtId="0" fontId="5" fillId="5" borderId="0" xfId="0" applyFont="1" applyFill="1" applyAlignment="1">
      <alignment horizontal="center" vertical="top" wrapText="1"/>
    </xf>
    <xf numFmtId="0" fontId="0" fillId="6" borderId="0" xfId="0" applyFill="1" applyAlignment="1">
      <alignment horizontal="center"/>
    </xf>
    <xf numFmtId="0" fontId="6" fillId="6" borderId="0" xfId="0" applyFont="1" applyFill="1" applyAlignment="1">
      <alignment horizontal="center"/>
    </xf>
    <xf numFmtId="4" fontId="6" fillId="6" borderId="0" xfId="0" applyNumberFormat="1" applyFont="1" applyFill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33" fillId="11" borderId="24" xfId="0" applyFont="1" applyFill="1" applyBorder="1" applyAlignment="1">
      <alignment horizontal="center" vertical="center"/>
    </xf>
    <xf numFmtId="0" fontId="33" fillId="11" borderId="25" xfId="0" applyFont="1" applyFill="1" applyBorder="1" applyAlignment="1">
      <alignment horizontal="center" vertical="center"/>
    </xf>
    <xf numFmtId="0" fontId="33" fillId="11" borderId="10" xfId="0" applyFont="1" applyFill="1" applyBorder="1" applyAlignment="1">
      <alignment horizontal="center" vertical="center"/>
    </xf>
    <xf numFmtId="0" fontId="33" fillId="11" borderId="27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18" borderId="0" xfId="0" applyFont="1" applyFill="1" applyAlignment="1">
      <alignment horizontal="center" vertical="center" wrapText="1"/>
    </xf>
    <xf numFmtId="0" fontId="28" fillId="18" borderId="0" xfId="0" applyFont="1" applyFill="1" applyAlignment="1">
      <alignment horizontal="center" vertical="center"/>
    </xf>
    <xf numFmtId="0" fontId="26" fillId="13" borderId="12" xfId="0" applyFont="1" applyFill="1" applyBorder="1" applyAlignment="1">
      <alignment horizontal="left" vertical="center" wrapText="1"/>
    </xf>
    <xf numFmtId="0" fontId="26" fillId="13" borderId="5" xfId="0" applyFont="1" applyFill="1" applyBorder="1" applyAlignment="1">
      <alignment horizontal="left" vertical="center" wrapText="1"/>
    </xf>
    <xf numFmtId="0" fontId="20" fillId="12" borderId="1" xfId="0" applyFont="1" applyFill="1" applyBorder="1" applyAlignment="1">
      <alignment horizontal="center"/>
    </xf>
    <xf numFmtId="0" fontId="20" fillId="12" borderId="2" xfId="0" applyFont="1" applyFill="1" applyBorder="1" applyAlignment="1">
      <alignment horizontal="center"/>
    </xf>
    <xf numFmtId="0" fontId="20" fillId="12" borderId="3" xfId="0" applyFont="1" applyFill="1" applyBorder="1" applyAlignment="1">
      <alignment horizontal="center"/>
    </xf>
    <xf numFmtId="0" fontId="12" fillId="12" borderId="4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21" fillId="10" borderId="5" xfId="0" applyFont="1" applyFill="1" applyBorder="1" applyAlignment="1">
      <alignment horizontal="center"/>
    </xf>
    <xf numFmtId="0" fontId="21" fillId="10" borderId="6" xfId="0" applyFont="1" applyFill="1" applyBorder="1" applyAlignment="1">
      <alignment horizontal="center"/>
    </xf>
    <xf numFmtId="0" fontId="21" fillId="10" borderId="7" xfId="0" applyFont="1" applyFill="1" applyBorder="1" applyAlignment="1">
      <alignment horizontal="center"/>
    </xf>
    <xf numFmtId="0" fontId="22" fillId="0" borderId="9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2" xfId="0" applyFont="1" applyBorder="1" applyAlignment="1">
      <alignment horizontal="left" vertical="center"/>
    </xf>
    <xf numFmtId="22" fontId="0" fillId="0" borderId="0" xfId="0" applyNumberFormat="1" applyFill="1" applyAlignment="1">
      <alignment horizontal="right"/>
    </xf>
    <xf numFmtId="0" fontId="35" fillId="0" borderId="0" xfId="0" applyFont="1" applyAlignment="1">
      <alignment horizontal="center" vertical="center" wrapText="1"/>
    </xf>
    <xf numFmtId="2" fontId="35" fillId="0" borderId="0" xfId="0" applyNumberFormat="1" applyFont="1" applyAlignment="1">
      <alignment horizontal="center" vertical="center" wrapText="1"/>
    </xf>
    <xf numFmtId="2" fontId="35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 wrapText="1"/>
    </xf>
    <xf numFmtId="0" fontId="36" fillId="4" borderId="0" xfId="0" applyFont="1" applyFill="1" applyAlignment="1">
      <alignment horizontal="center" vertical="center"/>
    </xf>
    <xf numFmtId="2" fontId="0" fillId="0" borderId="0" xfId="0" applyNumberFormat="1" applyFill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305496"/>
      <color rgb="FFFFFFB3"/>
      <color rgb="FFFCFCFC"/>
      <color rgb="FFF7F7F7"/>
      <color rgb="FFFFFFFF"/>
      <color rgb="FFEAF3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235323</xdr:colOff>
      <xdr:row>0</xdr:row>
      <xdr:rowOff>112059</xdr:rowOff>
    </xdr:from>
    <xdr:to>
      <xdr:col>15</xdr:col>
      <xdr:colOff>266139</xdr:colOff>
      <xdr:row>2</xdr:row>
      <xdr:rowOff>134436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50BDD9-C8AA-46EC-9892-D9CF0BAFA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66029" y="874059"/>
          <a:ext cx="5476875" cy="403377"/>
        </a:xfrm>
        <a:prstGeom prst="rect">
          <a:avLst/>
        </a:prstGeom>
        <a:solidFill>
          <a:schemeClr val="bg1"/>
        </a:solidFill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0</xdr:col>
      <xdr:colOff>471208</xdr:colOff>
      <xdr:row>0</xdr:row>
      <xdr:rowOff>67235</xdr:rowOff>
    </xdr:from>
    <xdr:to>
      <xdr:col>7</xdr:col>
      <xdr:colOff>272303</xdr:colOff>
      <xdr:row>2</xdr:row>
      <xdr:rowOff>76480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E70E70-5D05-4A1E-A480-6AC9D8CE2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1208" y="829235"/>
          <a:ext cx="3895724" cy="390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561414</xdr:colOff>
      <xdr:row>3</xdr:row>
      <xdr:rowOff>35580</xdr:rowOff>
    </xdr:from>
    <xdr:to>
      <xdr:col>14</xdr:col>
      <xdr:colOff>31936</xdr:colOff>
      <xdr:row>5</xdr:row>
      <xdr:rowOff>123117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D67836-B926-4099-8075-0298414F9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1414" y="1369080"/>
          <a:ext cx="7896225" cy="468537"/>
        </a:xfrm>
        <a:prstGeom prst="rect">
          <a:avLst/>
        </a:prstGeom>
        <a:noFill/>
        <a:ln w="28575">
          <a:solidFill>
            <a:srgbClr val="00206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571500</xdr:colOff>
      <xdr:row>11</xdr:row>
      <xdr:rowOff>128903</xdr:rowOff>
    </xdr:from>
    <xdr:to>
      <xdr:col>12</xdr:col>
      <xdr:colOff>104916</xdr:colOff>
      <xdr:row>14</xdr:row>
      <xdr:rowOff>158969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288148-23BC-4396-A245-2BFE49A10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1500" y="2986403"/>
          <a:ext cx="6758409" cy="601566"/>
        </a:xfrm>
        <a:prstGeom prst="rect">
          <a:avLst/>
        </a:prstGeom>
        <a:noFill/>
        <a:ln w="28575">
          <a:solidFill>
            <a:srgbClr val="00206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566458</xdr:colOff>
      <xdr:row>6</xdr:row>
      <xdr:rowOff>91172</xdr:rowOff>
    </xdr:from>
    <xdr:to>
      <xdr:col>7</xdr:col>
      <xdr:colOff>243729</xdr:colOff>
      <xdr:row>10</xdr:row>
      <xdr:rowOff>181256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05A36C-6C87-4583-AF98-049D8F8E0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6458" y="1996172"/>
          <a:ext cx="3867150" cy="852084"/>
        </a:xfrm>
        <a:prstGeom prst="rect">
          <a:avLst/>
        </a:prstGeom>
        <a:noFill/>
        <a:ln w="28575">
          <a:solidFill>
            <a:srgbClr val="00206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549088</xdr:colOff>
      <xdr:row>15</xdr:row>
      <xdr:rowOff>89647</xdr:rowOff>
    </xdr:from>
    <xdr:to>
      <xdr:col>9</xdr:col>
      <xdr:colOff>458400</xdr:colOff>
      <xdr:row>28</xdr:row>
      <xdr:rowOff>51547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9FBB35-8686-4FF5-8294-5EC4E976A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49088" y="3709147"/>
          <a:ext cx="5299902" cy="24384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195A8-7D59-4279-9E3C-F40F857AB9AA}">
  <dimension ref="A1:G1"/>
  <sheetViews>
    <sheetView showGridLines="0" zoomScale="85" zoomScaleNormal="85" workbookViewId="0">
      <selection activeCell="M20" sqref="M20"/>
    </sheetView>
  </sheetViews>
  <sheetFormatPr defaultRowHeight="15" x14ac:dyDescent="0.25"/>
  <cols>
    <col min="1" max="1" width="3.5703125" customWidth="1"/>
    <col min="3" max="3" width="9.140625" style="19"/>
    <col min="8" max="16384" width="9.140625" style="24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C49B-6CFC-4434-A0D1-C1D42757566F}">
  <dimension ref="A1:J610"/>
  <sheetViews>
    <sheetView showGridLines="0" zoomScaleNormal="100" zoomScaleSheetLayoutView="10" workbookViewId="0">
      <selection activeCell="C4" sqref="C4"/>
    </sheetView>
  </sheetViews>
  <sheetFormatPr defaultRowHeight="15" x14ac:dyDescent="0.25"/>
  <cols>
    <col min="1" max="1" width="8.85546875" style="24" customWidth="1"/>
    <col min="2" max="2" width="17.7109375" style="2" customWidth="1"/>
    <col min="3" max="4" width="17.7109375" customWidth="1"/>
    <col min="5" max="5" width="20.28515625" style="24" customWidth="1"/>
    <col min="6" max="6" width="19.42578125" style="24" customWidth="1"/>
    <col min="7" max="7" width="20.85546875" style="24" customWidth="1"/>
    <col min="8" max="8" width="19.140625" style="24" customWidth="1"/>
    <col min="9" max="9" width="20.5703125" style="24" customWidth="1"/>
    <col min="10" max="12" width="17.7109375" style="24" customWidth="1"/>
    <col min="13" max="16384" width="9.140625" style="24"/>
  </cols>
  <sheetData>
    <row r="1" spans="1:10" s="96" customFormat="1" ht="38.25" x14ac:dyDescent="0.85">
      <c r="A1" s="104"/>
      <c r="B1" s="123" t="s">
        <v>166</v>
      </c>
      <c r="C1" s="123"/>
      <c r="D1" s="123"/>
      <c r="E1" s="123"/>
      <c r="F1" s="123"/>
      <c r="G1" s="123"/>
      <c r="H1" s="123"/>
      <c r="I1" s="123"/>
      <c r="J1" s="123"/>
    </row>
    <row r="2" spans="1:10" s="4" customFormat="1" ht="37.5" customHeight="1" x14ac:dyDescent="0.25">
      <c r="B2" s="91" t="s">
        <v>69</v>
      </c>
      <c r="C2" s="91" t="s">
        <v>146</v>
      </c>
      <c r="D2" s="92" t="s">
        <v>147</v>
      </c>
      <c r="E2" s="94" t="s">
        <v>149</v>
      </c>
      <c r="F2" s="94" t="s">
        <v>150</v>
      </c>
      <c r="G2" s="94" t="s">
        <v>151</v>
      </c>
      <c r="H2" s="95" t="s">
        <v>152</v>
      </c>
      <c r="I2" s="95" t="s">
        <v>153</v>
      </c>
      <c r="J2" s="95" t="s">
        <v>154</v>
      </c>
    </row>
    <row r="3" spans="1:10" s="90" customFormat="1" x14ac:dyDescent="0.25">
      <c r="A3" s="39" t="s">
        <v>72</v>
      </c>
      <c r="B3" s="40">
        <f t="shared" ref="B3:J3" si="0">AVERAGE(B5:B1048576)</f>
        <v>788.5787499999999</v>
      </c>
      <c r="C3" s="40">
        <f t="shared" si="0"/>
        <v>787.73802281368785</v>
      </c>
      <c r="D3" s="40">
        <f t="shared" si="0"/>
        <v>791.44745098039209</v>
      </c>
      <c r="E3" s="40">
        <f t="shared" si="0"/>
        <v>790.20461538461518</v>
      </c>
      <c r="F3" s="40">
        <f t="shared" si="0"/>
        <v>792.35826771653569</v>
      </c>
      <c r="G3" s="40">
        <f t="shared" si="0"/>
        <v>789.36115288220503</v>
      </c>
      <c r="H3" s="40">
        <f t="shared" si="0"/>
        <v>789.86384839650214</v>
      </c>
      <c r="I3" s="40">
        <f t="shared" si="0"/>
        <v>793.51901639344339</v>
      </c>
      <c r="J3" s="40">
        <f t="shared" si="0"/>
        <v>793.42149532710289</v>
      </c>
    </row>
    <row r="4" spans="1:10" s="37" customFormat="1" x14ac:dyDescent="0.25">
      <c r="A4" s="38" t="s">
        <v>71</v>
      </c>
      <c r="B4" s="36">
        <f>MEDIAN(B5:B164)</f>
        <v>787.45</v>
      </c>
      <c r="C4" s="36">
        <f t="shared" ref="C4:J4" si="1">MEDIAN(C5:C1048576)</f>
        <v>787.3</v>
      </c>
      <c r="D4" s="36">
        <f t="shared" si="1"/>
        <v>791.1</v>
      </c>
      <c r="E4" s="36">
        <f t="shared" si="1"/>
        <v>790</v>
      </c>
      <c r="F4" s="36">
        <f t="shared" si="1"/>
        <v>791.2</v>
      </c>
      <c r="G4" s="36">
        <f t="shared" si="1"/>
        <v>788.7</v>
      </c>
      <c r="H4" s="36">
        <f t="shared" si="1"/>
        <v>789.3</v>
      </c>
      <c r="I4" s="36">
        <f t="shared" si="1"/>
        <v>792.6</v>
      </c>
      <c r="J4" s="36">
        <f t="shared" si="1"/>
        <v>792.6</v>
      </c>
    </row>
    <row r="5" spans="1:10" x14ac:dyDescent="0.25">
      <c r="B5" s="2">
        <v>788.3</v>
      </c>
      <c r="C5" s="2">
        <v>785.6</v>
      </c>
      <c r="D5" s="2">
        <v>800</v>
      </c>
      <c r="E5" s="24">
        <v>792.2</v>
      </c>
      <c r="F5" s="24">
        <v>790.6</v>
      </c>
      <c r="G5" s="24">
        <v>787.5</v>
      </c>
      <c r="H5" s="24">
        <v>790.4</v>
      </c>
      <c r="I5" s="24">
        <v>791.1</v>
      </c>
    </row>
    <row r="6" spans="1:10" x14ac:dyDescent="0.25">
      <c r="B6" s="2">
        <v>785.1</v>
      </c>
      <c r="C6" s="2">
        <v>785.7</v>
      </c>
      <c r="D6" s="2"/>
      <c r="E6" s="24">
        <v>792.6</v>
      </c>
      <c r="F6" s="24">
        <v>790.6</v>
      </c>
      <c r="G6" s="24">
        <v>787.5</v>
      </c>
      <c r="H6" s="24">
        <v>790.4</v>
      </c>
      <c r="I6" s="24">
        <v>792.5</v>
      </c>
      <c r="J6" s="24">
        <v>794.9</v>
      </c>
    </row>
    <row r="7" spans="1:10" x14ac:dyDescent="0.25">
      <c r="B7" s="2">
        <v>785</v>
      </c>
      <c r="C7" s="2">
        <v>787.3</v>
      </c>
      <c r="D7" s="2"/>
      <c r="E7" s="24">
        <v>792.6</v>
      </c>
      <c r="F7" s="24">
        <v>790.1</v>
      </c>
      <c r="G7" s="24">
        <v>786.3</v>
      </c>
      <c r="H7" s="24">
        <v>789.4</v>
      </c>
      <c r="I7" s="24">
        <v>793</v>
      </c>
      <c r="J7" s="24">
        <v>793.1</v>
      </c>
    </row>
    <row r="8" spans="1:10" x14ac:dyDescent="0.25">
      <c r="B8" s="2">
        <v>785.5</v>
      </c>
      <c r="C8" s="2">
        <v>785.6</v>
      </c>
      <c r="D8" s="2">
        <v>791.1</v>
      </c>
      <c r="F8" s="24">
        <v>790.3</v>
      </c>
      <c r="G8" s="24">
        <v>786.6</v>
      </c>
      <c r="H8" s="24">
        <v>788.6</v>
      </c>
      <c r="I8" s="24">
        <v>794.6</v>
      </c>
      <c r="J8" s="24">
        <v>792.3</v>
      </c>
    </row>
    <row r="9" spans="1:10" x14ac:dyDescent="0.25">
      <c r="B9" s="2">
        <v>785.5</v>
      </c>
      <c r="C9" s="2">
        <v>785.6</v>
      </c>
      <c r="D9" s="2">
        <v>788.5</v>
      </c>
      <c r="E9" s="24">
        <v>792.6</v>
      </c>
      <c r="F9" s="24">
        <v>792.8</v>
      </c>
      <c r="G9" s="24">
        <v>789.1</v>
      </c>
      <c r="H9" s="24">
        <v>790.6</v>
      </c>
      <c r="I9" s="24">
        <v>793.6</v>
      </c>
      <c r="J9" s="24">
        <v>789</v>
      </c>
    </row>
    <row r="10" spans="1:10" x14ac:dyDescent="0.25">
      <c r="B10" s="2">
        <v>786</v>
      </c>
      <c r="C10" s="2">
        <v>787.1</v>
      </c>
      <c r="D10" s="2">
        <v>789.9</v>
      </c>
      <c r="E10" s="24">
        <v>790.9</v>
      </c>
      <c r="F10" s="24">
        <v>792.8</v>
      </c>
      <c r="G10" s="24">
        <v>790</v>
      </c>
      <c r="H10" s="24">
        <v>790.6</v>
      </c>
      <c r="I10" s="24">
        <v>790.2</v>
      </c>
      <c r="J10" s="24">
        <v>788.7</v>
      </c>
    </row>
    <row r="11" spans="1:10" x14ac:dyDescent="0.25">
      <c r="B11" s="2">
        <v>786.5</v>
      </c>
      <c r="C11" s="2">
        <v>789.2</v>
      </c>
      <c r="D11" s="2">
        <v>790.4</v>
      </c>
      <c r="F11" s="24">
        <v>790.8</v>
      </c>
      <c r="G11" s="24">
        <v>789.9</v>
      </c>
      <c r="H11" s="24">
        <v>789.5</v>
      </c>
      <c r="I11" s="24">
        <v>791.2</v>
      </c>
      <c r="J11" s="24">
        <v>786.1</v>
      </c>
    </row>
    <row r="12" spans="1:10" x14ac:dyDescent="0.25">
      <c r="B12" s="2">
        <v>786.7</v>
      </c>
      <c r="C12" s="2"/>
      <c r="D12" s="2">
        <v>791.5</v>
      </c>
      <c r="G12" s="24">
        <v>789.9</v>
      </c>
      <c r="H12" s="24">
        <v>790.6</v>
      </c>
      <c r="I12" s="24">
        <v>795.5</v>
      </c>
      <c r="J12" s="24">
        <v>784</v>
      </c>
    </row>
    <row r="13" spans="1:10" x14ac:dyDescent="0.25">
      <c r="B13" s="2">
        <v>786.6</v>
      </c>
      <c r="C13" s="2">
        <v>787.7</v>
      </c>
      <c r="D13" s="2">
        <v>791.5</v>
      </c>
      <c r="G13" s="24">
        <v>790</v>
      </c>
      <c r="H13" s="24">
        <v>790.2</v>
      </c>
      <c r="I13" s="24">
        <v>791.4</v>
      </c>
      <c r="J13" s="24">
        <v>784.9</v>
      </c>
    </row>
    <row r="14" spans="1:10" x14ac:dyDescent="0.25">
      <c r="B14" s="2">
        <v>785.6</v>
      </c>
      <c r="C14" s="2"/>
      <c r="D14" s="2">
        <v>786.2</v>
      </c>
      <c r="E14" s="24">
        <v>791.7</v>
      </c>
      <c r="F14" s="24">
        <v>790.8</v>
      </c>
      <c r="G14" s="24">
        <v>784.4</v>
      </c>
      <c r="H14" s="24">
        <v>789.8</v>
      </c>
      <c r="I14" s="24">
        <v>790.2</v>
      </c>
      <c r="J14" s="24">
        <v>787</v>
      </c>
    </row>
    <row r="15" spans="1:10" x14ac:dyDescent="0.25">
      <c r="B15" s="2">
        <v>784.3</v>
      </c>
      <c r="C15" s="2">
        <v>786.9</v>
      </c>
      <c r="D15" s="2">
        <v>786.1</v>
      </c>
      <c r="E15" s="24">
        <v>790.9</v>
      </c>
      <c r="F15" s="24">
        <v>789.9</v>
      </c>
      <c r="G15" s="24">
        <v>788</v>
      </c>
      <c r="H15" s="24">
        <v>788.8</v>
      </c>
      <c r="I15" s="24">
        <v>792.6</v>
      </c>
      <c r="J15" s="24">
        <v>784.6</v>
      </c>
    </row>
    <row r="16" spans="1:10" x14ac:dyDescent="0.25">
      <c r="B16" s="2">
        <v>784.3</v>
      </c>
      <c r="C16" s="2">
        <v>790.6</v>
      </c>
      <c r="D16" s="2">
        <v>788.1</v>
      </c>
      <c r="E16" s="24">
        <v>790.9</v>
      </c>
      <c r="G16" s="24">
        <v>787.9</v>
      </c>
      <c r="H16" s="24">
        <v>788.6</v>
      </c>
      <c r="I16" s="24">
        <v>790.6</v>
      </c>
      <c r="J16" s="24">
        <v>786</v>
      </c>
    </row>
    <row r="17" spans="2:10" x14ac:dyDescent="0.25">
      <c r="B17" s="2">
        <v>785.9</v>
      </c>
      <c r="C17" s="2">
        <v>787.1</v>
      </c>
      <c r="D17" s="2">
        <v>790.6</v>
      </c>
      <c r="E17" s="24">
        <v>791.6</v>
      </c>
      <c r="G17" s="24">
        <v>788.3</v>
      </c>
      <c r="H17" s="24">
        <v>789</v>
      </c>
      <c r="I17" s="24">
        <v>790</v>
      </c>
      <c r="J17" s="24">
        <v>786.1</v>
      </c>
    </row>
    <row r="18" spans="2:10" x14ac:dyDescent="0.25">
      <c r="B18" s="2">
        <v>786.1</v>
      </c>
      <c r="C18" s="2">
        <v>788.7</v>
      </c>
      <c r="D18" s="2">
        <v>790.6</v>
      </c>
      <c r="E18" s="24">
        <v>786.9</v>
      </c>
      <c r="F18" s="24">
        <v>787.4</v>
      </c>
      <c r="J18" s="24">
        <v>786.8</v>
      </c>
    </row>
    <row r="19" spans="2:10" x14ac:dyDescent="0.25">
      <c r="B19" s="2">
        <v>786.2</v>
      </c>
      <c r="C19" s="2"/>
      <c r="D19" s="2"/>
      <c r="F19" s="24">
        <v>790.8</v>
      </c>
      <c r="G19" s="24">
        <v>789.9</v>
      </c>
      <c r="J19" s="24">
        <v>786.8</v>
      </c>
    </row>
    <row r="20" spans="2:10" x14ac:dyDescent="0.25">
      <c r="B20" s="2">
        <v>786</v>
      </c>
      <c r="C20" s="2">
        <v>788.7</v>
      </c>
      <c r="D20" s="2"/>
      <c r="E20" s="24">
        <v>788.1</v>
      </c>
      <c r="F20" s="24">
        <v>790.8</v>
      </c>
      <c r="H20" s="24">
        <v>788.9</v>
      </c>
      <c r="I20" s="24">
        <v>784.7</v>
      </c>
      <c r="J20" s="24">
        <v>787.5</v>
      </c>
    </row>
    <row r="21" spans="2:10" x14ac:dyDescent="0.25">
      <c r="B21" s="2">
        <v>791.1</v>
      </c>
      <c r="C21" s="2">
        <v>788.7</v>
      </c>
      <c r="D21" s="2"/>
      <c r="F21" s="24">
        <v>790.5</v>
      </c>
      <c r="G21" s="24">
        <v>788.9</v>
      </c>
      <c r="H21" s="24">
        <v>789.6</v>
      </c>
    </row>
    <row r="22" spans="2:10" x14ac:dyDescent="0.25">
      <c r="B22" s="2">
        <v>794.5</v>
      </c>
      <c r="C22" s="2"/>
      <c r="D22" s="2"/>
      <c r="F22" s="24">
        <v>790.6</v>
      </c>
      <c r="G22" s="24">
        <v>785.8</v>
      </c>
      <c r="H22" s="24">
        <v>790.2</v>
      </c>
      <c r="I22" s="24">
        <v>787</v>
      </c>
    </row>
    <row r="23" spans="2:10" x14ac:dyDescent="0.25">
      <c r="B23" s="2">
        <v>795</v>
      </c>
      <c r="C23" s="2">
        <v>787.8</v>
      </c>
      <c r="D23" s="2"/>
      <c r="G23" s="24">
        <v>787.6</v>
      </c>
      <c r="H23" s="24">
        <v>790.3</v>
      </c>
      <c r="I23" s="24">
        <v>793.2</v>
      </c>
    </row>
    <row r="24" spans="2:10" x14ac:dyDescent="0.25">
      <c r="B24" s="2">
        <v>792.1</v>
      </c>
      <c r="C24" s="2">
        <v>792.9</v>
      </c>
      <c r="D24" s="2"/>
      <c r="G24" s="24">
        <v>787.6</v>
      </c>
      <c r="H24" s="24">
        <v>791.1</v>
      </c>
      <c r="I24" s="24" t="s">
        <v>70</v>
      </c>
    </row>
    <row r="25" spans="2:10" x14ac:dyDescent="0.25">
      <c r="B25" s="2">
        <v>790.7</v>
      </c>
      <c r="C25" s="2"/>
      <c r="D25" s="2"/>
      <c r="G25" s="24">
        <v>788.1</v>
      </c>
      <c r="H25" s="24">
        <v>787.5</v>
      </c>
      <c r="I25" s="24">
        <v>790.3</v>
      </c>
    </row>
    <row r="26" spans="2:10" x14ac:dyDescent="0.25">
      <c r="B26" s="2">
        <v>788</v>
      </c>
      <c r="C26" s="2"/>
      <c r="D26" s="2"/>
      <c r="F26" s="24">
        <v>790.5</v>
      </c>
      <c r="H26" s="24">
        <v>787.5</v>
      </c>
      <c r="I26" s="24">
        <v>798.8</v>
      </c>
    </row>
    <row r="27" spans="2:10" x14ac:dyDescent="0.25">
      <c r="B27" s="2">
        <v>789.1</v>
      </c>
      <c r="C27" s="2"/>
      <c r="D27" s="2">
        <v>791.7</v>
      </c>
      <c r="E27" s="24">
        <v>790.3</v>
      </c>
      <c r="F27" s="24">
        <v>790.3</v>
      </c>
      <c r="G27" s="24">
        <v>788.3</v>
      </c>
      <c r="H27" s="24">
        <v>787.5</v>
      </c>
      <c r="I27" s="24">
        <v>792.6</v>
      </c>
    </row>
    <row r="28" spans="2:10" x14ac:dyDescent="0.25">
      <c r="B28" s="2">
        <v>789.1</v>
      </c>
      <c r="C28" s="2"/>
      <c r="D28" s="2">
        <v>792.4</v>
      </c>
      <c r="E28" s="24">
        <v>787.8</v>
      </c>
      <c r="G28" s="24">
        <v>791.3</v>
      </c>
      <c r="H28" s="24">
        <v>787.2</v>
      </c>
      <c r="I28" s="24">
        <v>790.6</v>
      </c>
    </row>
    <row r="29" spans="2:10" x14ac:dyDescent="0.25">
      <c r="B29" s="2">
        <v>788.9</v>
      </c>
      <c r="C29" s="2"/>
      <c r="D29" s="2" t="s">
        <v>70</v>
      </c>
      <c r="G29" s="24">
        <v>790.1</v>
      </c>
      <c r="I29" s="24">
        <v>787</v>
      </c>
    </row>
    <row r="30" spans="2:10" x14ac:dyDescent="0.25">
      <c r="B30" s="2">
        <v>786.3</v>
      </c>
      <c r="C30" s="2"/>
      <c r="D30" s="2">
        <v>798.5</v>
      </c>
      <c r="F30" s="24">
        <v>790.3</v>
      </c>
      <c r="H30" s="24">
        <v>788.3</v>
      </c>
      <c r="I30" s="24">
        <v>795.4</v>
      </c>
    </row>
    <row r="31" spans="2:10" x14ac:dyDescent="0.25">
      <c r="B31" s="2">
        <v>786.3</v>
      </c>
      <c r="C31" s="2"/>
      <c r="D31" s="2">
        <v>798.5</v>
      </c>
      <c r="H31" s="24">
        <v>789.2</v>
      </c>
      <c r="I31" s="24">
        <v>793.3</v>
      </c>
    </row>
    <row r="32" spans="2:10" x14ac:dyDescent="0.25">
      <c r="B32" s="2">
        <v>786.2</v>
      </c>
      <c r="C32" s="2"/>
      <c r="D32" s="2">
        <v>799.3</v>
      </c>
      <c r="F32" s="24">
        <v>790.3</v>
      </c>
      <c r="G32" s="24">
        <v>790.1</v>
      </c>
      <c r="H32" s="24">
        <v>788.6</v>
      </c>
      <c r="I32" s="24">
        <v>795</v>
      </c>
    </row>
    <row r="33" spans="2:10" x14ac:dyDescent="0.25">
      <c r="B33" s="2">
        <v>786.2</v>
      </c>
      <c r="C33" s="2"/>
      <c r="D33" s="2">
        <v>799.2</v>
      </c>
      <c r="F33" s="24">
        <v>790.4</v>
      </c>
      <c r="G33" s="24">
        <v>789.2</v>
      </c>
      <c r="H33" s="24">
        <v>785.7</v>
      </c>
      <c r="I33" s="24">
        <v>795</v>
      </c>
    </row>
    <row r="34" spans="2:10" x14ac:dyDescent="0.25">
      <c r="B34" s="2">
        <v>786.7</v>
      </c>
      <c r="C34" s="2"/>
      <c r="D34" s="2">
        <v>789.9</v>
      </c>
      <c r="E34" s="24">
        <v>787.8</v>
      </c>
      <c r="G34" s="24">
        <v>788.9</v>
      </c>
      <c r="H34" s="24">
        <v>786</v>
      </c>
      <c r="I34" s="24">
        <v>795</v>
      </c>
    </row>
    <row r="35" spans="2:10" x14ac:dyDescent="0.25">
      <c r="B35" s="2">
        <v>786.8</v>
      </c>
      <c r="C35" s="2"/>
      <c r="D35" s="2"/>
      <c r="E35" s="24">
        <v>786.2</v>
      </c>
      <c r="H35" s="24" t="s">
        <v>70</v>
      </c>
      <c r="I35" s="24">
        <v>795.1</v>
      </c>
    </row>
    <row r="36" spans="2:10" x14ac:dyDescent="0.25">
      <c r="B36" s="2">
        <v>786.7</v>
      </c>
      <c r="C36" s="2"/>
      <c r="D36" s="2"/>
      <c r="E36" s="24">
        <v>785.6</v>
      </c>
      <c r="G36" s="24">
        <v>788.9</v>
      </c>
      <c r="H36" s="24">
        <v>790.4</v>
      </c>
      <c r="I36" s="24">
        <v>793.4</v>
      </c>
    </row>
    <row r="37" spans="2:10" x14ac:dyDescent="0.25">
      <c r="B37" s="2">
        <v>787.3</v>
      </c>
      <c r="C37" s="2"/>
      <c r="D37" s="2">
        <v>790</v>
      </c>
      <c r="G37" s="24">
        <v>788.2</v>
      </c>
      <c r="H37" s="24">
        <v>790.4</v>
      </c>
      <c r="J37" s="24">
        <v>787.6</v>
      </c>
    </row>
    <row r="38" spans="2:10" x14ac:dyDescent="0.25">
      <c r="B38" s="2">
        <v>795</v>
      </c>
      <c r="C38" s="2"/>
      <c r="D38" s="2"/>
      <c r="G38" s="24">
        <v>788.2</v>
      </c>
      <c r="H38" s="24">
        <v>807.8</v>
      </c>
      <c r="J38" s="24">
        <v>784.4</v>
      </c>
    </row>
    <row r="39" spans="2:10" x14ac:dyDescent="0.25">
      <c r="B39" s="2">
        <v>792.6</v>
      </c>
      <c r="C39" s="2"/>
      <c r="D39" s="2">
        <v>790</v>
      </c>
      <c r="E39" s="24">
        <v>787.3</v>
      </c>
      <c r="G39" s="24" t="s">
        <v>70</v>
      </c>
      <c r="H39" s="24">
        <v>789.4</v>
      </c>
      <c r="J39" s="24">
        <v>789.9</v>
      </c>
    </row>
    <row r="40" spans="2:10" x14ac:dyDescent="0.25">
      <c r="B40" s="2">
        <v>790.7</v>
      </c>
      <c r="C40" s="2"/>
      <c r="D40" s="2">
        <v>790</v>
      </c>
      <c r="G40" s="24">
        <v>797.8</v>
      </c>
      <c r="H40" s="24">
        <v>790.2</v>
      </c>
      <c r="I40" s="24">
        <v>797.1</v>
      </c>
      <c r="J40" s="24">
        <v>789.9</v>
      </c>
    </row>
    <row r="41" spans="2:10" x14ac:dyDescent="0.25">
      <c r="B41" s="2">
        <v>795.8</v>
      </c>
      <c r="C41" s="2"/>
      <c r="D41" s="2">
        <v>790.1</v>
      </c>
      <c r="F41" s="24">
        <v>790.4</v>
      </c>
      <c r="G41" s="24">
        <v>787.5</v>
      </c>
      <c r="H41" s="24">
        <v>790.1</v>
      </c>
      <c r="I41" s="24">
        <v>797</v>
      </c>
      <c r="J41" s="24">
        <v>789.6</v>
      </c>
    </row>
    <row r="42" spans="2:10" x14ac:dyDescent="0.25">
      <c r="B42" s="2">
        <v>786.8</v>
      </c>
      <c r="C42" s="2"/>
      <c r="D42" s="2">
        <v>791.8</v>
      </c>
      <c r="F42" s="24">
        <v>790</v>
      </c>
      <c r="G42" s="24">
        <v>791.3</v>
      </c>
      <c r="H42" s="24">
        <v>805.4</v>
      </c>
      <c r="I42" s="24">
        <v>797.9</v>
      </c>
      <c r="J42" s="24">
        <v>791.9</v>
      </c>
    </row>
    <row r="43" spans="2:10" x14ac:dyDescent="0.25">
      <c r="B43" s="2">
        <v>794.8</v>
      </c>
      <c r="C43" s="2"/>
      <c r="D43" s="2">
        <v>791.8</v>
      </c>
      <c r="F43" s="24">
        <v>791.7</v>
      </c>
      <c r="G43" s="24">
        <v>793.7</v>
      </c>
      <c r="H43" s="24">
        <v>789.8</v>
      </c>
      <c r="I43" s="24">
        <v>797.9</v>
      </c>
      <c r="J43" s="24">
        <v>789.8</v>
      </c>
    </row>
    <row r="44" spans="2:10" x14ac:dyDescent="0.25">
      <c r="B44" s="2">
        <v>795.8</v>
      </c>
      <c r="C44" s="2"/>
      <c r="D44" s="2">
        <v>791.1</v>
      </c>
      <c r="G44" s="24">
        <v>791</v>
      </c>
      <c r="H44" s="24">
        <v>793.7</v>
      </c>
      <c r="I44" s="24">
        <v>801</v>
      </c>
      <c r="J44" s="24" t="s">
        <v>70</v>
      </c>
    </row>
    <row r="45" spans="2:10" x14ac:dyDescent="0.25">
      <c r="B45" s="2">
        <v>795.8</v>
      </c>
      <c r="C45" s="2"/>
      <c r="D45" s="2" t="s">
        <v>70</v>
      </c>
      <c r="E45" s="24">
        <v>787.3</v>
      </c>
      <c r="G45" s="24">
        <v>788.4</v>
      </c>
      <c r="I45" s="24">
        <v>801</v>
      </c>
      <c r="J45" s="24">
        <v>801</v>
      </c>
    </row>
    <row r="46" spans="2:10" x14ac:dyDescent="0.25">
      <c r="B46" s="2">
        <v>788.8</v>
      </c>
      <c r="C46" s="2"/>
      <c r="D46" s="2">
        <v>795</v>
      </c>
      <c r="E46" s="24">
        <v>789.4</v>
      </c>
      <c r="G46" s="24">
        <v>805</v>
      </c>
      <c r="I46" s="24" t="s">
        <v>70</v>
      </c>
      <c r="J46" s="24">
        <v>800.5</v>
      </c>
    </row>
    <row r="47" spans="2:10" x14ac:dyDescent="0.25">
      <c r="B47" s="2">
        <v>788.4</v>
      </c>
      <c r="C47" s="2"/>
      <c r="D47" s="2">
        <v>792.7</v>
      </c>
      <c r="G47" s="24" t="s">
        <v>70</v>
      </c>
      <c r="H47" s="24">
        <v>793.8</v>
      </c>
      <c r="I47" s="24">
        <v>791</v>
      </c>
      <c r="J47" s="24">
        <v>800.5</v>
      </c>
    </row>
    <row r="48" spans="2:10" x14ac:dyDescent="0.25">
      <c r="B48" s="2">
        <v>788.4</v>
      </c>
      <c r="C48" s="2">
        <v>792.9</v>
      </c>
      <c r="D48" s="2">
        <v>793.4</v>
      </c>
      <c r="G48" s="24">
        <v>787.7</v>
      </c>
      <c r="H48" s="24">
        <v>791.1</v>
      </c>
      <c r="I48" s="24">
        <v>791</v>
      </c>
      <c r="J48" s="24">
        <v>807</v>
      </c>
    </row>
    <row r="49" spans="2:10" x14ac:dyDescent="0.25">
      <c r="B49" s="2">
        <v>788.6</v>
      </c>
      <c r="C49" s="2">
        <v>792.7</v>
      </c>
      <c r="D49" s="2">
        <v>795.6</v>
      </c>
      <c r="E49" s="24">
        <v>789.4</v>
      </c>
      <c r="G49" s="24">
        <v>786.9</v>
      </c>
      <c r="H49" s="24">
        <v>787.5</v>
      </c>
      <c r="I49" s="24">
        <v>794.8</v>
      </c>
      <c r="J49" s="24">
        <v>807.2</v>
      </c>
    </row>
    <row r="50" spans="2:10" x14ac:dyDescent="0.25">
      <c r="B50" s="2">
        <v>787.5</v>
      </c>
      <c r="C50" s="2">
        <v>796.5</v>
      </c>
      <c r="D50" s="2">
        <v>789.4</v>
      </c>
      <c r="E50" s="24">
        <v>789.9</v>
      </c>
      <c r="F50" s="24">
        <v>791.7</v>
      </c>
      <c r="G50" s="24">
        <v>787.1</v>
      </c>
      <c r="H50" s="24" t="s">
        <v>70</v>
      </c>
      <c r="I50" s="24">
        <v>796.2</v>
      </c>
      <c r="J50" s="24">
        <v>798</v>
      </c>
    </row>
    <row r="51" spans="2:10" x14ac:dyDescent="0.25">
      <c r="B51" s="2">
        <v>787.4</v>
      </c>
      <c r="C51" s="2">
        <v>786.9</v>
      </c>
      <c r="D51" s="2">
        <v>792.6</v>
      </c>
      <c r="F51" s="24" t="s">
        <v>70</v>
      </c>
      <c r="G51" s="24">
        <v>786.8</v>
      </c>
      <c r="H51" s="24">
        <v>789.7</v>
      </c>
      <c r="I51" s="24">
        <v>791</v>
      </c>
      <c r="J51" s="24">
        <v>798.6</v>
      </c>
    </row>
    <row r="52" spans="2:10" x14ac:dyDescent="0.25">
      <c r="B52" s="2">
        <v>787.5</v>
      </c>
      <c r="C52" s="2"/>
      <c r="D52" s="2">
        <v>792.6</v>
      </c>
      <c r="E52" s="24">
        <v>789.8</v>
      </c>
      <c r="F52" s="24">
        <v>809.1</v>
      </c>
      <c r="G52" s="24">
        <v>786.7</v>
      </c>
      <c r="H52" s="24">
        <v>789.7</v>
      </c>
      <c r="I52" s="24">
        <v>791.9</v>
      </c>
      <c r="J52" s="24">
        <v>798.6</v>
      </c>
    </row>
    <row r="53" spans="2:10" x14ac:dyDescent="0.25">
      <c r="B53" s="2">
        <v>786.4</v>
      </c>
      <c r="C53" s="2">
        <v>786.2</v>
      </c>
      <c r="D53" s="2">
        <v>789.8</v>
      </c>
      <c r="E53" s="24">
        <v>790.7</v>
      </c>
      <c r="F53" s="24">
        <v>804.9</v>
      </c>
      <c r="G53" s="24">
        <v>787.8</v>
      </c>
      <c r="H53" s="24">
        <v>788.7</v>
      </c>
      <c r="I53" s="24">
        <v>791.4</v>
      </c>
      <c r="J53" s="24">
        <v>791.6</v>
      </c>
    </row>
    <row r="54" spans="2:10" x14ac:dyDescent="0.25">
      <c r="B54" s="2">
        <v>785.4</v>
      </c>
      <c r="C54" s="2"/>
      <c r="D54" s="2">
        <v>789.1</v>
      </c>
      <c r="E54" s="24">
        <v>790.7</v>
      </c>
      <c r="F54" s="24">
        <v>804.9</v>
      </c>
      <c r="G54" s="24">
        <v>791.5</v>
      </c>
      <c r="J54" s="24">
        <v>791.7</v>
      </c>
    </row>
    <row r="55" spans="2:10" x14ac:dyDescent="0.25">
      <c r="B55" s="2">
        <v>785.2</v>
      </c>
      <c r="C55" s="2">
        <v>786</v>
      </c>
      <c r="D55" s="2">
        <v>790.9</v>
      </c>
      <c r="E55" s="24">
        <v>789.9</v>
      </c>
      <c r="F55" s="24">
        <v>805</v>
      </c>
      <c r="G55" s="24">
        <v>788.9</v>
      </c>
      <c r="H55" s="24">
        <v>788.7</v>
      </c>
      <c r="I55" s="24">
        <v>797</v>
      </c>
      <c r="J55" s="24">
        <v>795.7</v>
      </c>
    </row>
    <row r="56" spans="2:10" x14ac:dyDescent="0.25">
      <c r="B56" s="2">
        <v>785.7</v>
      </c>
      <c r="C56" s="2">
        <v>786.1</v>
      </c>
      <c r="D56" s="2"/>
      <c r="E56" s="24">
        <v>789.3</v>
      </c>
      <c r="F56" s="24">
        <v>800.3</v>
      </c>
      <c r="G56" s="24">
        <v>788.9</v>
      </c>
      <c r="H56" s="24">
        <v>790.1</v>
      </c>
      <c r="I56" s="24">
        <v>795</v>
      </c>
      <c r="J56" s="24">
        <v>795.8</v>
      </c>
    </row>
    <row r="57" spans="2:10" x14ac:dyDescent="0.25">
      <c r="B57" s="2">
        <v>785.1</v>
      </c>
      <c r="C57" s="2">
        <v>787.6</v>
      </c>
      <c r="D57" s="2">
        <v>790.7</v>
      </c>
      <c r="E57" s="24">
        <v>789.1</v>
      </c>
      <c r="F57" s="24">
        <v>800.3</v>
      </c>
      <c r="G57" s="24">
        <v>788.1</v>
      </c>
      <c r="H57" s="24">
        <v>790</v>
      </c>
      <c r="I57" s="24">
        <v>791.6</v>
      </c>
      <c r="J57" s="24">
        <v>805.1</v>
      </c>
    </row>
    <row r="58" spans="2:10" x14ac:dyDescent="0.25">
      <c r="B58" s="2">
        <v>785.2</v>
      </c>
      <c r="C58" s="2">
        <v>788.4</v>
      </c>
      <c r="D58" s="2">
        <v>790.7</v>
      </c>
      <c r="E58" s="24">
        <v>789.7</v>
      </c>
      <c r="F58" s="24">
        <v>796.8</v>
      </c>
      <c r="G58" s="24">
        <v>789.3</v>
      </c>
      <c r="H58" s="24">
        <v>790.2</v>
      </c>
      <c r="I58" s="24">
        <v>790.6</v>
      </c>
      <c r="J58" s="24">
        <v>804.6</v>
      </c>
    </row>
    <row r="59" spans="2:10" x14ac:dyDescent="0.25">
      <c r="B59" s="2">
        <v>785.8</v>
      </c>
      <c r="C59" s="2"/>
      <c r="D59" s="2"/>
      <c r="E59" s="24">
        <v>789.8</v>
      </c>
      <c r="F59" s="24">
        <v>796.8</v>
      </c>
      <c r="G59" s="24">
        <v>788.7</v>
      </c>
      <c r="H59" s="24">
        <v>790.2</v>
      </c>
      <c r="I59" s="24">
        <v>790.5</v>
      </c>
      <c r="J59" s="24">
        <v>801.7</v>
      </c>
    </row>
    <row r="60" spans="2:10" x14ac:dyDescent="0.25">
      <c r="B60" s="2">
        <v>785.7</v>
      </c>
      <c r="C60" s="2">
        <v>785.7</v>
      </c>
      <c r="D60" s="2"/>
      <c r="E60" s="24">
        <v>790.1</v>
      </c>
      <c r="F60" s="24">
        <v>796.8</v>
      </c>
      <c r="G60" s="24">
        <v>786.9</v>
      </c>
      <c r="H60" s="24">
        <v>790.6</v>
      </c>
      <c r="I60" s="24">
        <v>791.1</v>
      </c>
      <c r="J60" s="24">
        <v>794.9</v>
      </c>
    </row>
    <row r="61" spans="2:10" x14ac:dyDescent="0.25">
      <c r="B61" s="2">
        <v>786.8</v>
      </c>
      <c r="C61" s="2"/>
      <c r="D61" s="2"/>
      <c r="E61" s="24">
        <v>790.6</v>
      </c>
      <c r="F61" s="24">
        <v>804.8</v>
      </c>
      <c r="G61" s="24">
        <v>787.8</v>
      </c>
      <c r="I61" s="24">
        <v>791.1</v>
      </c>
      <c r="J61" s="24">
        <v>794.8</v>
      </c>
    </row>
    <row r="62" spans="2:10" x14ac:dyDescent="0.25">
      <c r="B62" s="2">
        <v>795.8</v>
      </c>
      <c r="C62" s="2">
        <v>785.6</v>
      </c>
      <c r="D62" s="2">
        <v>790.8</v>
      </c>
      <c r="E62" s="24">
        <v>791.4</v>
      </c>
      <c r="G62" s="24">
        <v>787.8</v>
      </c>
      <c r="I62" s="24">
        <v>790.5</v>
      </c>
      <c r="J62" s="24">
        <v>794.9</v>
      </c>
    </row>
    <row r="63" spans="2:10" x14ac:dyDescent="0.25">
      <c r="B63" s="2">
        <v>793</v>
      </c>
      <c r="C63" s="2">
        <v>787.5</v>
      </c>
      <c r="D63" s="2">
        <v>788</v>
      </c>
      <c r="E63" s="24">
        <v>791.4</v>
      </c>
      <c r="F63" s="24">
        <v>804</v>
      </c>
      <c r="I63" s="24">
        <v>789.7</v>
      </c>
      <c r="J63" s="24">
        <v>792.3</v>
      </c>
    </row>
    <row r="64" spans="2:10" x14ac:dyDescent="0.25">
      <c r="B64" s="2">
        <v>794.2</v>
      </c>
      <c r="C64" s="2">
        <v>786.1</v>
      </c>
      <c r="D64" s="2">
        <v>787.9</v>
      </c>
      <c r="F64" s="24">
        <v>790.6</v>
      </c>
      <c r="H64" s="24">
        <v>790.3</v>
      </c>
      <c r="I64" s="24">
        <v>789.3</v>
      </c>
    </row>
    <row r="65" spans="2:10" x14ac:dyDescent="0.25">
      <c r="B65" s="2">
        <v>789.4</v>
      </c>
      <c r="C65" s="2"/>
      <c r="D65" s="2">
        <v>789.2</v>
      </c>
      <c r="E65" s="24">
        <v>791.3</v>
      </c>
      <c r="F65" s="24">
        <v>790.2</v>
      </c>
      <c r="G65" s="24">
        <v>787.8</v>
      </c>
      <c r="H65" s="24">
        <v>790.3</v>
      </c>
      <c r="I65" s="24">
        <v>790.8</v>
      </c>
      <c r="J65" s="24">
        <v>799.5</v>
      </c>
    </row>
    <row r="66" spans="2:10" x14ac:dyDescent="0.25">
      <c r="B66" s="2">
        <v>789.3</v>
      </c>
      <c r="C66" s="2">
        <v>785.7</v>
      </c>
      <c r="D66" s="2">
        <v>788.5</v>
      </c>
      <c r="E66" s="24">
        <v>789</v>
      </c>
      <c r="F66" s="24">
        <v>790.3</v>
      </c>
      <c r="H66" s="24">
        <v>789</v>
      </c>
      <c r="I66" s="24">
        <v>789.5</v>
      </c>
      <c r="J66" s="24">
        <v>790</v>
      </c>
    </row>
    <row r="67" spans="2:10" x14ac:dyDescent="0.25">
      <c r="B67" s="2">
        <v>794.8</v>
      </c>
      <c r="C67" s="2"/>
      <c r="D67" s="2">
        <v>791</v>
      </c>
      <c r="F67" s="24">
        <v>795.4</v>
      </c>
      <c r="G67" s="24">
        <v>787.8</v>
      </c>
      <c r="H67" s="24">
        <v>789</v>
      </c>
      <c r="I67" s="24" t="s">
        <v>70</v>
      </c>
      <c r="J67" s="24">
        <v>789.9</v>
      </c>
    </row>
    <row r="68" spans="2:10" x14ac:dyDescent="0.25">
      <c r="B68" s="2">
        <v>795.1</v>
      </c>
      <c r="C68" s="2"/>
      <c r="D68" s="2"/>
      <c r="G68" s="24">
        <v>786.9</v>
      </c>
      <c r="H68" s="24">
        <v>790.5</v>
      </c>
      <c r="I68" s="24">
        <v>789.4</v>
      </c>
      <c r="J68" s="24" t="s">
        <v>70</v>
      </c>
    </row>
    <row r="69" spans="2:10" x14ac:dyDescent="0.25">
      <c r="B69" s="2">
        <v>792.8</v>
      </c>
      <c r="C69" s="2"/>
      <c r="D69" s="2"/>
      <c r="E69" s="24">
        <v>789.1</v>
      </c>
      <c r="G69" s="24">
        <v>788.6</v>
      </c>
      <c r="H69" s="24">
        <v>789.5</v>
      </c>
      <c r="I69" s="24">
        <v>796.1</v>
      </c>
      <c r="J69" s="24">
        <v>791.2</v>
      </c>
    </row>
    <row r="70" spans="2:10" x14ac:dyDescent="0.25">
      <c r="B70" s="2">
        <v>792.2</v>
      </c>
      <c r="C70" s="2"/>
      <c r="D70" s="2"/>
      <c r="E70" s="24">
        <v>791.2</v>
      </c>
      <c r="F70" s="24">
        <v>792.8</v>
      </c>
      <c r="G70" s="24">
        <v>788.7</v>
      </c>
      <c r="H70" s="24">
        <v>787.8</v>
      </c>
      <c r="I70" s="24">
        <v>790.8</v>
      </c>
    </row>
    <row r="71" spans="2:10" x14ac:dyDescent="0.25">
      <c r="B71" s="2">
        <v>792.8</v>
      </c>
      <c r="C71" s="2"/>
      <c r="D71" s="2"/>
      <c r="E71" s="24">
        <v>791.8</v>
      </c>
      <c r="F71" s="24">
        <v>791.6</v>
      </c>
      <c r="G71" s="24">
        <v>788.6</v>
      </c>
      <c r="H71" s="24">
        <v>792.4</v>
      </c>
      <c r="I71" s="24">
        <v>789.5</v>
      </c>
      <c r="J71" s="24">
        <v>791.2</v>
      </c>
    </row>
    <row r="72" spans="2:10" x14ac:dyDescent="0.25">
      <c r="B72" s="2">
        <v>789.7</v>
      </c>
      <c r="C72" s="2"/>
      <c r="D72" s="2"/>
      <c r="E72" s="24">
        <v>791.2</v>
      </c>
      <c r="F72" s="24" t="s">
        <v>70</v>
      </c>
      <c r="G72" s="24">
        <v>789.3</v>
      </c>
      <c r="I72" s="24">
        <v>789.6</v>
      </c>
      <c r="J72" s="24">
        <v>791.2</v>
      </c>
    </row>
    <row r="73" spans="2:10" x14ac:dyDescent="0.25">
      <c r="B73" s="2">
        <v>791.5</v>
      </c>
      <c r="C73" s="2"/>
      <c r="D73" s="2"/>
      <c r="E73" s="24">
        <v>791.3</v>
      </c>
      <c r="F73" s="24">
        <v>795.8</v>
      </c>
      <c r="G73" s="24">
        <v>789</v>
      </c>
      <c r="I73" s="24">
        <v>795.3</v>
      </c>
      <c r="J73" s="24">
        <v>785.3</v>
      </c>
    </row>
    <row r="74" spans="2:10" x14ac:dyDescent="0.25">
      <c r="B74" s="2">
        <v>786.1</v>
      </c>
      <c r="C74" s="2"/>
      <c r="D74" s="2"/>
      <c r="E74" s="24">
        <v>785.4</v>
      </c>
      <c r="F74" s="24">
        <v>795.8</v>
      </c>
      <c r="G74" s="24">
        <v>789.7</v>
      </c>
      <c r="H74" s="24">
        <v>792.3</v>
      </c>
      <c r="I74" s="24">
        <v>795.3</v>
      </c>
    </row>
    <row r="75" spans="2:10" x14ac:dyDescent="0.25">
      <c r="B75" s="2">
        <v>786</v>
      </c>
      <c r="C75" s="2"/>
      <c r="D75" s="2">
        <v>791.1</v>
      </c>
      <c r="E75" s="24" t="s">
        <v>70</v>
      </c>
      <c r="F75" s="24">
        <v>792.5</v>
      </c>
      <c r="G75" s="24">
        <v>789.8</v>
      </c>
      <c r="H75" s="24">
        <v>786.7</v>
      </c>
      <c r="I75" s="24">
        <v>795.5</v>
      </c>
      <c r="J75" s="24">
        <v>785.5</v>
      </c>
    </row>
    <row r="76" spans="2:10" x14ac:dyDescent="0.25">
      <c r="B76" s="2">
        <v>786.1</v>
      </c>
      <c r="C76" s="2"/>
      <c r="D76" s="2">
        <v>791.8</v>
      </c>
      <c r="E76" s="24">
        <v>789.8</v>
      </c>
      <c r="F76" s="24">
        <v>791.5</v>
      </c>
      <c r="G76" s="24">
        <v>787.6</v>
      </c>
      <c r="H76" s="24">
        <v>788.1</v>
      </c>
      <c r="I76" s="24">
        <v>795.5</v>
      </c>
      <c r="J76" s="24">
        <v>784.7</v>
      </c>
    </row>
    <row r="77" spans="2:10" x14ac:dyDescent="0.25">
      <c r="B77" s="2">
        <v>787.1</v>
      </c>
      <c r="C77" s="2"/>
      <c r="D77" s="2"/>
      <c r="E77" s="24">
        <v>793</v>
      </c>
      <c r="F77" s="24">
        <v>790.6</v>
      </c>
      <c r="G77" s="24">
        <v>787.6</v>
      </c>
      <c r="H77" s="24">
        <v>787.2</v>
      </c>
      <c r="I77" s="24">
        <v>795.3</v>
      </c>
    </row>
    <row r="78" spans="2:10" x14ac:dyDescent="0.25">
      <c r="B78" s="2">
        <v>787.3</v>
      </c>
      <c r="C78" s="2"/>
      <c r="D78" s="2"/>
      <c r="E78" s="24">
        <v>790.1</v>
      </c>
      <c r="F78" s="24">
        <v>790.6</v>
      </c>
      <c r="G78" s="24">
        <v>789.5</v>
      </c>
      <c r="H78" s="24">
        <v>790.3</v>
      </c>
      <c r="I78" s="24">
        <v>795.5</v>
      </c>
      <c r="J78" s="24">
        <v>784.4</v>
      </c>
    </row>
    <row r="79" spans="2:10" x14ac:dyDescent="0.25">
      <c r="B79" s="2">
        <v>787.7</v>
      </c>
      <c r="C79" s="2"/>
      <c r="D79" s="2"/>
      <c r="E79" s="24">
        <v>791.2</v>
      </c>
      <c r="G79" s="24">
        <v>789.4</v>
      </c>
      <c r="H79" s="24">
        <v>789.6</v>
      </c>
      <c r="I79" s="24">
        <v>792.5</v>
      </c>
      <c r="J79" s="24">
        <v>785.4</v>
      </c>
    </row>
    <row r="80" spans="2:10" x14ac:dyDescent="0.25">
      <c r="B80" s="2">
        <v>787.7</v>
      </c>
      <c r="C80" s="2"/>
      <c r="D80" s="2"/>
      <c r="E80" s="24">
        <v>793.4</v>
      </c>
      <c r="G80" s="24">
        <v>789.3</v>
      </c>
      <c r="H80" s="24">
        <v>789.6</v>
      </c>
      <c r="J80" s="24">
        <v>785.2</v>
      </c>
    </row>
    <row r="81" spans="2:10" x14ac:dyDescent="0.25">
      <c r="B81" s="2">
        <v>784.7</v>
      </c>
      <c r="C81" s="2">
        <v>787.3</v>
      </c>
      <c r="D81" s="2">
        <v>791.8</v>
      </c>
      <c r="E81" s="24">
        <v>793.3</v>
      </c>
      <c r="F81" s="24">
        <v>790.6</v>
      </c>
      <c r="G81" s="24">
        <v>790.4</v>
      </c>
      <c r="H81" s="24">
        <v>786</v>
      </c>
      <c r="I81" s="24">
        <v>794.9</v>
      </c>
      <c r="J81" s="24">
        <v>787.2</v>
      </c>
    </row>
    <row r="82" spans="2:10" x14ac:dyDescent="0.25">
      <c r="B82" s="2">
        <v>784.7</v>
      </c>
      <c r="C82" s="2">
        <v>788.3</v>
      </c>
      <c r="D82" s="2">
        <v>793.5</v>
      </c>
      <c r="E82" s="24">
        <v>785.4</v>
      </c>
      <c r="F82" s="24">
        <v>792.7</v>
      </c>
      <c r="G82" s="24">
        <v>790.4</v>
      </c>
      <c r="I82" s="24">
        <v>794.9</v>
      </c>
      <c r="J82" s="24">
        <v>785.3</v>
      </c>
    </row>
    <row r="83" spans="2:10" x14ac:dyDescent="0.25">
      <c r="B83" s="2">
        <v>784.2</v>
      </c>
      <c r="C83" s="2">
        <v>788.6</v>
      </c>
      <c r="D83" s="2"/>
      <c r="E83" s="24">
        <v>785.4</v>
      </c>
      <c r="F83" s="24">
        <v>792.7</v>
      </c>
      <c r="G83" s="24">
        <v>787.1</v>
      </c>
      <c r="H83" s="24">
        <v>789.5</v>
      </c>
      <c r="I83" s="24">
        <v>807.8</v>
      </c>
      <c r="J83" s="24">
        <v>785.2</v>
      </c>
    </row>
    <row r="84" spans="2:10" x14ac:dyDescent="0.25">
      <c r="B84" s="2">
        <v>783.9</v>
      </c>
      <c r="C84" s="2">
        <v>790.7</v>
      </c>
      <c r="D84" s="2">
        <v>793.5</v>
      </c>
      <c r="E84" s="24">
        <v>805.8</v>
      </c>
      <c r="F84" s="24">
        <v>791.8</v>
      </c>
      <c r="G84" s="24">
        <v>787.1</v>
      </c>
      <c r="H84" s="24">
        <v>785.2</v>
      </c>
    </row>
    <row r="85" spans="2:10" x14ac:dyDescent="0.25">
      <c r="B85" s="2">
        <v>783.9</v>
      </c>
      <c r="C85" s="2"/>
      <c r="D85" s="2">
        <v>791.7</v>
      </c>
      <c r="E85" s="24">
        <v>805.5</v>
      </c>
      <c r="G85" s="24">
        <v>787.9</v>
      </c>
      <c r="H85" s="24">
        <v>790.5</v>
      </c>
      <c r="I85" s="24">
        <v>807.8</v>
      </c>
      <c r="J85" s="24">
        <v>785.6</v>
      </c>
    </row>
    <row r="86" spans="2:10" x14ac:dyDescent="0.25">
      <c r="B86" s="2">
        <v>785.9</v>
      </c>
      <c r="C86" s="2">
        <v>787.6</v>
      </c>
      <c r="D86" s="2"/>
      <c r="E86" s="24">
        <v>809.2</v>
      </c>
      <c r="F86" s="24">
        <v>791.7</v>
      </c>
      <c r="G86" s="24">
        <v>787.9</v>
      </c>
      <c r="I86" s="24">
        <v>799.8</v>
      </c>
      <c r="J86" s="24">
        <v>786.7</v>
      </c>
    </row>
    <row r="87" spans="2:10" x14ac:dyDescent="0.25">
      <c r="B87" s="2">
        <v>785</v>
      </c>
      <c r="C87" s="2">
        <v>792.8</v>
      </c>
      <c r="D87" s="2"/>
      <c r="E87" s="24">
        <v>809.1</v>
      </c>
      <c r="F87" s="24">
        <v>787.2</v>
      </c>
      <c r="G87" s="24">
        <v>790.9</v>
      </c>
      <c r="J87" s="24">
        <v>786.7</v>
      </c>
    </row>
    <row r="88" spans="2:10" x14ac:dyDescent="0.25">
      <c r="B88" s="2">
        <v>786.3</v>
      </c>
      <c r="C88" s="2"/>
      <c r="D88" s="2"/>
      <c r="E88" s="24">
        <v>809.1</v>
      </c>
      <c r="G88" s="24">
        <v>791.1</v>
      </c>
      <c r="H88" s="24">
        <v>790.7</v>
      </c>
      <c r="I88" s="24">
        <v>799.8</v>
      </c>
      <c r="J88" s="24">
        <v>789.1</v>
      </c>
    </row>
    <row r="89" spans="2:10" x14ac:dyDescent="0.25">
      <c r="B89" s="2">
        <v>786.3</v>
      </c>
      <c r="C89" s="2"/>
      <c r="D89" s="2">
        <v>791.4</v>
      </c>
      <c r="E89" s="24" t="s">
        <v>70</v>
      </c>
      <c r="H89" s="24" t="s">
        <v>70</v>
      </c>
      <c r="I89" s="24">
        <v>799.8</v>
      </c>
      <c r="J89" s="24">
        <v>789.1</v>
      </c>
    </row>
    <row r="90" spans="2:10" x14ac:dyDescent="0.25">
      <c r="B90" s="2">
        <v>793.5</v>
      </c>
      <c r="C90" s="2">
        <v>792.4</v>
      </c>
      <c r="D90" s="2" t="s">
        <v>70</v>
      </c>
      <c r="E90" s="24">
        <v>791.3</v>
      </c>
      <c r="F90" s="24">
        <v>787.2</v>
      </c>
      <c r="J90" s="24">
        <v>788.8</v>
      </c>
    </row>
    <row r="91" spans="2:10" x14ac:dyDescent="0.25">
      <c r="B91" s="2">
        <v>792.6</v>
      </c>
      <c r="C91" s="2">
        <v>786.5</v>
      </c>
      <c r="D91" s="2">
        <v>789.7</v>
      </c>
      <c r="E91" s="24">
        <v>791.3</v>
      </c>
      <c r="F91" s="24">
        <v>787.6</v>
      </c>
      <c r="G91" s="24">
        <v>790.4</v>
      </c>
      <c r="H91" s="24">
        <v>793.5</v>
      </c>
      <c r="I91" s="24">
        <v>799.8</v>
      </c>
    </row>
    <row r="92" spans="2:10" x14ac:dyDescent="0.25">
      <c r="B92" s="2">
        <v>792.7</v>
      </c>
      <c r="C92" s="2">
        <v>787.6</v>
      </c>
      <c r="D92" s="2">
        <v>798.5</v>
      </c>
      <c r="E92" s="24">
        <v>791.7</v>
      </c>
      <c r="F92" s="24">
        <v>790.9</v>
      </c>
      <c r="G92" s="24">
        <v>791</v>
      </c>
      <c r="I92" s="24">
        <v>799.8</v>
      </c>
      <c r="J92" s="24">
        <v>788.8</v>
      </c>
    </row>
    <row r="93" spans="2:10" x14ac:dyDescent="0.25">
      <c r="B93" s="2">
        <v>786.4</v>
      </c>
      <c r="C93" s="2">
        <v>793</v>
      </c>
      <c r="D93" s="2">
        <v>795</v>
      </c>
      <c r="E93" s="24">
        <v>792.7</v>
      </c>
      <c r="G93" s="24" t="s">
        <v>70</v>
      </c>
      <c r="J93" s="24">
        <v>788</v>
      </c>
    </row>
    <row r="94" spans="2:10" x14ac:dyDescent="0.25">
      <c r="B94" s="2">
        <v>787.2</v>
      </c>
      <c r="C94" s="2"/>
      <c r="D94" s="2">
        <v>792.7</v>
      </c>
      <c r="E94" s="24">
        <v>788.6</v>
      </c>
      <c r="G94" s="24">
        <v>791</v>
      </c>
      <c r="H94" s="24">
        <v>793.5</v>
      </c>
    </row>
    <row r="95" spans="2:10" x14ac:dyDescent="0.25">
      <c r="B95" s="2">
        <v>787.2</v>
      </c>
      <c r="C95" s="2"/>
      <c r="D95" s="2">
        <v>793.4</v>
      </c>
      <c r="E95" s="24">
        <v>791.3</v>
      </c>
      <c r="G95" s="24">
        <v>797.7</v>
      </c>
      <c r="H95" s="24">
        <v>793.6</v>
      </c>
    </row>
    <row r="96" spans="2:10" x14ac:dyDescent="0.25">
      <c r="B96" s="2">
        <v>786.1</v>
      </c>
      <c r="C96" s="2"/>
      <c r="D96" s="2">
        <v>795.6</v>
      </c>
      <c r="E96" s="24">
        <v>790.4</v>
      </c>
      <c r="G96" s="24">
        <v>787.7</v>
      </c>
    </row>
    <row r="97" spans="2:10" x14ac:dyDescent="0.25">
      <c r="B97" s="2">
        <v>788.1</v>
      </c>
      <c r="C97" s="2"/>
      <c r="D97" s="2">
        <v>789.4</v>
      </c>
      <c r="G97" s="24">
        <v>788.2</v>
      </c>
      <c r="I97" s="24">
        <v>799.8</v>
      </c>
    </row>
    <row r="98" spans="2:10" x14ac:dyDescent="0.25">
      <c r="B98" s="2">
        <v>788</v>
      </c>
      <c r="C98" s="2"/>
      <c r="D98" s="2">
        <v>788.8</v>
      </c>
      <c r="F98" s="24">
        <v>791.2</v>
      </c>
      <c r="G98" s="24">
        <v>809.4</v>
      </c>
    </row>
    <row r="99" spans="2:10" x14ac:dyDescent="0.25">
      <c r="B99" s="2">
        <v>789.1</v>
      </c>
      <c r="C99" s="2"/>
      <c r="D99" s="2" t="s">
        <v>70</v>
      </c>
      <c r="F99" s="24">
        <v>788.5</v>
      </c>
      <c r="G99" s="24">
        <v>789.5</v>
      </c>
      <c r="I99" s="24">
        <v>799.8</v>
      </c>
    </row>
    <row r="100" spans="2:10" x14ac:dyDescent="0.25">
      <c r="B100" s="2">
        <v>795.2</v>
      </c>
      <c r="C100" s="2"/>
      <c r="D100" s="2">
        <v>793.3</v>
      </c>
      <c r="F100" s="24">
        <v>790.5</v>
      </c>
      <c r="G100" s="24">
        <v>792.7</v>
      </c>
      <c r="I100" s="24">
        <v>800.5</v>
      </c>
    </row>
    <row r="101" spans="2:10" x14ac:dyDescent="0.25">
      <c r="B101" s="2">
        <v>794.8</v>
      </c>
      <c r="C101" s="2"/>
      <c r="D101" s="2">
        <v>788.5</v>
      </c>
      <c r="F101" s="24">
        <v>790.8</v>
      </c>
      <c r="G101" s="24">
        <v>789.3</v>
      </c>
      <c r="I101" s="24">
        <v>800.9</v>
      </c>
    </row>
    <row r="102" spans="2:10" x14ac:dyDescent="0.25">
      <c r="B102" s="2">
        <v>795.3</v>
      </c>
      <c r="C102" s="2"/>
      <c r="D102" s="2">
        <v>788.4</v>
      </c>
      <c r="F102" s="24">
        <v>789.6</v>
      </c>
      <c r="G102" s="24" t="s">
        <v>70</v>
      </c>
      <c r="H102" s="24">
        <v>793.6</v>
      </c>
      <c r="I102" s="24" t="s">
        <v>70</v>
      </c>
    </row>
    <row r="103" spans="2:10" x14ac:dyDescent="0.25">
      <c r="B103" s="2">
        <v>795.4</v>
      </c>
      <c r="C103" s="2"/>
      <c r="D103" s="2">
        <v>790.1</v>
      </c>
      <c r="F103" s="24">
        <v>791</v>
      </c>
      <c r="G103" s="24">
        <v>790.7</v>
      </c>
      <c r="H103" s="24">
        <v>793.7</v>
      </c>
      <c r="I103" s="24">
        <v>786</v>
      </c>
    </row>
    <row r="104" spans="2:10" x14ac:dyDescent="0.25">
      <c r="B104" s="2">
        <v>795.2</v>
      </c>
      <c r="C104" s="2"/>
      <c r="D104" s="2">
        <v>790.2</v>
      </c>
      <c r="G104" s="24">
        <v>790.2</v>
      </c>
      <c r="H104" s="24">
        <v>796.3</v>
      </c>
      <c r="I104" s="24">
        <v>788.7</v>
      </c>
    </row>
    <row r="105" spans="2:10" x14ac:dyDescent="0.25">
      <c r="B105" s="2">
        <v>795.3</v>
      </c>
      <c r="C105" s="2"/>
      <c r="D105" s="2">
        <v>790.2</v>
      </c>
      <c r="G105" s="24">
        <v>787.6</v>
      </c>
      <c r="I105" s="24">
        <v>794.9</v>
      </c>
    </row>
    <row r="106" spans="2:10" x14ac:dyDescent="0.25">
      <c r="B106" s="2">
        <v>793.7</v>
      </c>
      <c r="C106" s="2"/>
      <c r="D106" s="2">
        <v>791.2</v>
      </c>
      <c r="F106" s="24">
        <v>791</v>
      </c>
      <c r="G106" s="24">
        <v>787.6</v>
      </c>
      <c r="H106" s="24">
        <v>797</v>
      </c>
      <c r="I106" s="24">
        <v>792.4</v>
      </c>
      <c r="J106" s="24">
        <v>788.1</v>
      </c>
    </row>
    <row r="107" spans="2:10" x14ac:dyDescent="0.25">
      <c r="B107" s="2">
        <v>791.4</v>
      </c>
      <c r="C107" s="2"/>
      <c r="D107" s="2">
        <v>791.2</v>
      </c>
      <c r="F107" s="24" t="s">
        <v>70</v>
      </c>
      <c r="G107" s="24">
        <v>787.4</v>
      </c>
      <c r="I107" s="24">
        <v>796.8</v>
      </c>
      <c r="J107" s="24">
        <v>788.6</v>
      </c>
    </row>
    <row r="108" spans="2:10" x14ac:dyDescent="0.25">
      <c r="B108" s="2">
        <v>789.6</v>
      </c>
      <c r="C108" s="2"/>
      <c r="D108" s="2">
        <v>786.1</v>
      </c>
      <c r="E108" s="24">
        <v>790.6</v>
      </c>
      <c r="F108" s="24">
        <v>801.9</v>
      </c>
      <c r="G108" s="24">
        <v>787.6</v>
      </c>
      <c r="I108" s="24">
        <v>790</v>
      </c>
      <c r="J108" s="24">
        <v>792.5</v>
      </c>
    </row>
    <row r="109" spans="2:10" x14ac:dyDescent="0.25">
      <c r="B109" s="2">
        <v>787.9</v>
      </c>
      <c r="C109" s="2"/>
      <c r="D109" s="2">
        <v>786.1</v>
      </c>
      <c r="E109" s="24">
        <v>788.8</v>
      </c>
      <c r="F109" s="24">
        <v>801.8</v>
      </c>
      <c r="G109" s="24">
        <v>790.1</v>
      </c>
      <c r="I109" s="24">
        <v>791.2</v>
      </c>
      <c r="J109" s="24">
        <v>794.9</v>
      </c>
    </row>
    <row r="110" spans="2:10" x14ac:dyDescent="0.25">
      <c r="B110" s="2">
        <v>787.8</v>
      </c>
      <c r="C110" s="2">
        <v>793.2</v>
      </c>
      <c r="D110" s="2">
        <v>788.1</v>
      </c>
      <c r="E110" s="24">
        <v>790.6</v>
      </c>
      <c r="F110" s="24">
        <v>801.6</v>
      </c>
      <c r="G110" s="24">
        <v>786.8</v>
      </c>
      <c r="H110" s="24">
        <v>798</v>
      </c>
      <c r="I110" s="24">
        <v>796.1</v>
      </c>
      <c r="J110" s="24">
        <v>794.8</v>
      </c>
    </row>
    <row r="111" spans="2:10" x14ac:dyDescent="0.25">
      <c r="B111" s="2">
        <v>789.1</v>
      </c>
      <c r="C111" s="2">
        <v>786.1</v>
      </c>
      <c r="D111" s="2">
        <v>788</v>
      </c>
      <c r="E111" s="24">
        <v>788.8</v>
      </c>
      <c r="F111" s="24">
        <v>796.7</v>
      </c>
      <c r="G111" s="24">
        <v>788.2</v>
      </c>
      <c r="I111" s="24">
        <v>791</v>
      </c>
      <c r="J111" s="24" t="s">
        <v>70</v>
      </c>
    </row>
    <row r="112" spans="2:10" x14ac:dyDescent="0.25">
      <c r="B112" s="2">
        <v>789.1</v>
      </c>
      <c r="C112" s="2"/>
      <c r="D112" s="2">
        <v>790</v>
      </c>
      <c r="F112" s="24">
        <v>796.7</v>
      </c>
      <c r="G112" s="24">
        <v>787.6</v>
      </c>
      <c r="H112" s="24">
        <v>796.5</v>
      </c>
      <c r="I112" s="24">
        <v>788.5</v>
      </c>
      <c r="J112" s="24">
        <v>800.8</v>
      </c>
    </row>
    <row r="113" spans="2:10" x14ac:dyDescent="0.25">
      <c r="B113" s="2">
        <v>788.3</v>
      </c>
      <c r="C113" s="2">
        <v>795.8</v>
      </c>
      <c r="D113" s="2">
        <v>790</v>
      </c>
      <c r="F113" s="24">
        <v>805.7</v>
      </c>
      <c r="G113" s="24">
        <v>787.6</v>
      </c>
      <c r="H113" s="24">
        <v>790.3</v>
      </c>
      <c r="J113" s="24">
        <v>809.1</v>
      </c>
    </row>
    <row r="114" spans="2:10" x14ac:dyDescent="0.25">
      <c r="B114" s="2">
        <v>788.3</v>
      </c>
      <c r="C114" s="2">
        <v>787.3</v>
      </c>
      <c r="D114" s="2">
        <v>791</v>
      </c>
      <c r="F114" s="24">
        <v>795.8</v>
      </c>
      <c r="G114" s="24">
        <v>787.6</v>
      </c>
      <c r="H114" s="24" t="s">
        <v>70</v>
      </c>
      <c r="J114" s="24">
        <v>809.1</v>
      </c>
    </row>
    <row r="115" spans="2:10" x14ac:dyDescent="0.25">
      <c r="B115" s="2">
        <v>787.5</v>
      </c>
      <c r="C115" s="2"/>
      <c r="D115" s="2"/>
      <c r="F115" s="24">
        <v>791.4</v>
      </c>
      <c r="G115" s="24">
        <v>786.4</v>
      </c>
      <c r="H115" s="24">
        <v>790.3</v>
      </c>
      <c r="I115" s="24">
        <v>788.4</v>
      </c>
      <c r="J115" s="24">
        <v>796.6</v>
      </c>
    </row>
    <row r="116" spans="2:10" x14ac:dyDescent="0.25">
      <c r="B116" s="2">
        <v>787.5</v>
      </c>
      <c r="C116" s="2"/>
      <c r="D116" s="2"/>
      <c r="F116" s="24">
        <v>796.1</v>
      </c>
      <c r="G116" s="24">
        <v>787.6</v>
      </c>
      <c r="H116" s="24">
        <v>790.3</v>
      </c>
      <c r="I116" s="24">
        <v>788.4</v>
      </c>
      <c r="J116" s="24">
        <v>796.4</v>
      </c>
    </row>
    <row r="117" spans="2:10" x14ac:dyDescent="0.25">
      <c r="B117" s="2">
        <v>785.4</v>
      </c>
      <c r="C117" s="2"/>
      <c r="D117" s="2">
        <v>791</v>
      </c>
      <c r="H117" s="24">
        <v>789.6</v>
      </c>
      <c r="J117" s="24">
        <v>791.3</v>
      </c>
    </row>
    <row r="118" spans="2:10" x14ac:dyDescent="0.25">
      <c r="B118" s="2">
        <v>786.6</v>
      </c>
      <c r="C118" s="2"/>
      <c r="D118" s="2">
        <v>791</v>
      </c>
      <c r="F118" s="24">
        <v>796.1</v>
      </c>
      <c r="G118" s="24">
        <v>787.6</v>
      </c>
      <c r="H118" s="24">
        <v>792.1</v>
      </c>
      <c r="I118" s="24">
        <v>791</v>
      </c>
      <c r="J118" s="24">
        <v>791.5</v>
      </c>
    </row>
    <row r="119" spans="2:10" x14ac:dyDescent="0.25">
      <c r="B119" s="2">
        <v>780.8</v>
      </c>
      <c r="C119" s="2"/>
      <c r="D119" s="2">
        <v>792.3</v>
      </c>
      <c r="F119" s="24" t="s">
        <v>70</v>
      </c>
      <c r="G119" s="24">
        <v>787.1</v>
      </c>
      <c r="H119" s="24">
        <v>790.3</v>
      </c>
      <c r="I119" s="24">
        <v>787.1</v>
      </c>
      <c r="J119" s="24">
        <v>796.3</v>
      </c>
    </row>
    <row r="120" spans="2:10" x14ac:dyDescent="0.25">
      <c r="B120" s="2">
        <v>781</v>
      </c>
      <c r="C120" s="2">
        <v>787.3</v>
      </c>
      <c r="D120" s="2">
        <v>792.8</v>
      </c>
      <c r="E120" s="24">
        <v>788.7</v>
      </c>
      <c r="F120" s="24">
        <v>792.3</v>
      </c>
      <c r="G120" s="24">
        <v>788.7</v>
      </c>
      <c r="H120" s="24">
        <v>789.6</v>
      </c>
      <c r="I120" s="24">
        <v>787</v>
      </c>
      <c r="J120" s="24">
        <v>796.5</v>
      </c>
    </row>
    <row r="121" spans="2:10" x14ac:dyDescent="0.25">
      <c r="B121" s="2">
        <v>780.8</v>
      </c>
      <c r="C121" s="2">
        <v>789.3</v>
      </c>
      <c r="D121" s="2" t="s">
        <v>70</v>
      </c>
      <c r="E121" s="24">
        <v>786.1</v>
      </c>
      <c r="F121" s="24">
        <v>792.2</v>
      </c>
      <c r="H121" s="24">
        <v>787.6</v>
      </c>
      <c r="I121" s="24" t="s">
        <v>70</v>
      </c>
      <c r="J121" s="24">
        <v>796.8</v>
      </c>
    </row>
    <row r="122" spans="2:10" x14ac:dyDescent="0.25">
      <c r="B122" s="2">
        <v>781.5</v>
      </c>
      <c r="C122" s="2">
        <v>787.6</v>
      </c>
      <c r="D122" s="2">
        <v>790.1</v>
      </c>
      <c r="E122" s="24">
        <v>786</v>
      </c>
      <c r="F122" s="24">
        <v>791.1</v>
      </c>
      <c r="I122" s="24">
        <v>791.2</v>
      </c>
      <c r="J122" s="24">
        <v>797.1</v>
      </c>
    </row>
    <row r="123" spans="2:10" x14ac:dyDescent="0.25">
      <c r="B123" s="2">
        <v>787.4</v>
      </c>
      <c r="C123" s="2"/>
      <c r="D123" s="2">
        <v>797.4</v>
      </c>
      <c r="E123" s="24">
        <v>785.8</v>
      </c>
      <c r="F123" s="24">
        <v>792.3</v>
      </c>
      <c r="G123" s="24">
        <v>788.7</v>
      </c>
      <c r="I123" s="24">
        <v>798.5</v>
      </c>
      <c r="J123" s="24">
        <v>796.7</v>
      </c>
    </row>
    <row r="124" spans="2:10" x14ac:dyDescent="0.25">
      <c r="B124" s="2">
        <v>786.4</v>
      </c>
      <c r="C124" s="2"/>
      <c r="D124" s="2">
        <v>793.6</v>
      </c>
      <c r="F124" s="24">
        <v>792.4</v>
      </c>
      <c r="G124" s="24">
        <v>788.7</v>
      </c>
      <c r="H124" s="24">
        <v>787.6</v>
      </c>
      <c r="I124" s="24">
        <v>792.1</v>
      </c>
      <c r="J124" s="24">
        <v>797.2</v>
      </c>
    </row>
    <row r="125" spans="2:10" x14ac:dyDescent="0.25">
      <c r="B125" s="2">
        <v>786.4</v>
      </c>
      <c r="C125" s="2">
        <v>786.8</v>
      </c>
      <c r="D125" s="2">
        <v>793.5</v>
      </c>
      <c r="E125" s="24">
        <v>785.7</v>
      </c>
      <c r="F125" s="24">
        <v>791.8</v>
      </c>
      <c r="G125" s="24">
        <v>788.8</v>
      </c>
      <c r="H125" s="24">
        <v>789</v>
      </c>
      <c r="I125" s="24">
        <v>788.4</v>
      </c>
      <c r="J125" s="24">
        <v>797.8</v>
      </c>
    </row>
    <row r="126" spans="2:10" x14ac:dyDescent="0.25">
      <c r="B126" s="2">
        <v>785.3</v>
      </c>
      <c r="C126" s="2">
        <v>787.8</v>
      </c>
      <c r="D126" s="2">
        <v>787.4</v>
      </c>
      <c r="E126" s="24">
        <v>787.9</v>
      </c>
      <c r="F126" s="24">
        <v>791.9</v>
      </c>
      <c r="G126" s="24">
        <v>788.3</v>
      </c>
      <c r="H126" s="24">
        <v>790.5</v>
      </c>
      <c r="J126" s="24">
        <v>797.7</v>
      </c>
    </row>
    <row r="127" spans="2:10" x14ac:dyDescent="0.25">
      <c r="B127" s="2">
        <v>795.2</v>
      </c>
      <c r="C127" s="2">
        <v>784.5</v>
      </c>
      <c r="D127" s="2">
        <v>786.4</v>
      </c>
      <c r="E127" s="24">
        <v>788</v>
      </c>
      <c r="F127" s="24">
        <v>792.3</v>
      </c>
      <c r="G127" s="24">
        <v>789</v>
      </c>
      <c r="J127" s="24">
        <v>795.4</v>
      </c>
    </row>
    <row r="128" spans="2:10" x14ac:dyDescent="0.25">
      <c r="B128" s="2">
        <v>792.6</v>
      </c>
      <c r="C128" s="2">
        <v>784.5</v>
      </c>
      <c r="D128" s="2">
        <v>796</v>
      </c>
      <c r="E128" s="24">
        <v>786.8</v>
      </c>
      <c r="G128" s="24">
        <v>788.1</v>
      </c>
      <c r="H128" s="24">
        <v>790.5</v>
      </c>
      <c r="I128" s="24">
        <v>796.1</v>
      </c>
      <c r="J128" s="24">
        <v>793.9</v>
      </c>
    </row>
    <row r="129" spans="2:10" x14ac:dyDescent="0.25">
      <c r="B129" s="2">
        <v>793.7</v>
      </c>
      <c r="C129" s="2"/>
      <c r="D129" s="2">
        <v>793.5</v>
      </c>
      <c r="E129" s="24">
        <v>786.9</v>
      </c>
      <c r="G129" s="24">
        <v>789.7</v>
      </c>
      <c r="H129" s="24">
        <v>790.8</v>
      </c>
      <c r="I129" s="24">
        <v>791</v>
      </c>
      <c r="J129" s="24">
        <v>799.2</v>
      </c>
    </row>
    <row r="130" spans="2:10" x14ac:dyDescent="0.25">
      <c r="B130" s="2">
        <v>794.8</v>
      </c>
      <c r="C130" s="2">
        <v>786.6</v>
      </c>
      <c r="D130" s="2"/>
      <c r="E130" s="24">
        <v>787</v>
      </c>
      <c r="F130" s="24">
        <v>792.4</v>
      </c>
      <c r="G130" s="24">
        <v>790.9</v>
      </c>
      <c r="H130" s="24">
        <v>790.7</v>
      </c>
      <c r="I130" s="24">
        <v>787.4</v>
      </c>
      <c r="J130" s="24">
        <v>792.5</v>
      </c>
    </row>
    <row r="131" spans="2:10" x14ac:dyDescent="0.25">
      <c r="B131" s="2">
        <v>794.7</v>
      </c>
      <c r="C131" s="2">
        <v>788.7</v>
      </c>
      <c r="D131" s="2"/>
      <c r="F131" s="24">
        <v>792.4</v>
      </c>
      <c r="G131" s="24">
        <v>788.5</v>
      </c>
      <c r="H131" s="24">
        <v>790.9</v>
      </c>
      <c r="I131" s="24">
        <v>794.5</v>
      </c>
      <c r="J131" s="24">
        <v>792.5</v>
      </c>
    </row>
    <row r="132" spans="2:10" x14ac:dyDescent="0.25">
      <c r="B132" s="2">
        <v>794.9</v>
      </c>
      <c r="C132" s="2"/>
      <c r="D132" s="2"/>
      <c r="F132" s="24">
        <v>787.4</v>
      </c>
      <c r="G132" s="24">
        <v>790.3</v>
      </c>
      <c r="H132" s="24">
        <v>789.6</v>
      </c>
      <c r="I132" s="24">
        <v>792.3</v>
      </c>
      <c r="J132" s="24">
        <v>804.7</v>
      </c>
    </row>
    <row r="133" spans="2:10" x14ac:dyDescent="0.25">
      <c r="B133" s="2">
        <v>794.9</v>
      </c>
      <c r="C133" s="2">
        <v>786.6</v>
      </c>
      <c r="D133" s="2"/>
      <c r="F133" s="24">
        <v>790.4</v>
      </c>
      <c r="G133" s="24">
        <v>789</v>
      </c>
      <c r="H133" s="24">
        <v>789.8</v>
      </c>
      <c r="I133" s="24">
        <v>794.1</v>
      </c>
      <c r="J133" s="24">
        <v>794.8</v>
      </c>
    </row>
    <row r="134" spans="2:10" x14ac:dyDescent="0.25">
      <c r="B134" s="2">
        <v>787.9</v>
      </c>
      <c r="C134" s="2"/>
      <c r="D134" s="2"/>
      <c r="F134" s="24">
        <v>790.1</v>
      </c>
      <c r="G134" s="24">
        <v>789</v>
      </c>
      <c r="H134" s="24">
        <v>791.5</v>
      </c>
      <c r="I134" s="24">
        <v>793.5</v>
      </c>
      <c r="J134" s="24">
        <v>794.8</v>
      </c>
    </row>
    <row r="135" spans="2:10" x14ac:dyDescent="0.25">
      <c r="B135" s="2">
        <v>787.8</v>
      </c>
      <c r="C135" s="2"/>
      <c r="D135" s="2">
        <v>797.6</v>
      </c>
      <c r="E135" s="24">
        <v>789.6</v>
      </c>
      <c r="F135" s="24">
        <v>790.4</v>
      </c>
      <c r="G135" s="24" t="s">
        <v>70</v>
      </c>
      <c r="H135" s="24">
        <v>789.1</v>
      </c>
      <c r="I135" s="24">
        <v>795.2</v>
      </c>
      <c r="J135" s="24">
        <v>798.8</v>
      </c>
    </row>
    <row r="136" spans="2:10" x14ac:dyDescent="0.25">
      <c r="B136" s="2">
        <v>789</v>
      </c>
      <c r="C136" s="2">
        <v>786.9</v>
      </c>
      <c r="D136" s="2" t="s">
        <v>70</v>
      </c>
      <c r="E136" s="24">
        <v>790.4</v>
      </c>
      <c r="F136" s="24">
        <v>791</v>
      </c>
      <c r="G136" s="24">
        <v>797.6</v>
      </c>
      <c r="I136" s="24">
        <v>793.3</v>
      </c>
      <c r="J136" s="24">
        <v>798.8</v>
      </c>
    </row>
    <row r="137" spans="2:10" x14ac:dyDescent="0.25">
      <c r="B137" s="2">
        <v>788.9</v>
      </c>
      <c r="C137" s="2">
        <v>790.1</v>
      </c>
      <c r="D137" s="2">
        <v>791.5</v>
      </c>
      <c r="F137" s="24">
        <v>791.1</v>
      </c>
      <c r="G137" s="24">
        <v>790.2</v>
      </c>
      <c r="J137" s="24" t="s">
        <v>70</v>
      </c>
    </row>
    <row r="138" spans="2:10" x14ac:dyDescent="0.25">
      <c r="B138" s="2">
        <v>786.8</v>
      </c>
      <c r="C138" s="2"/>
      <c r="D138" s="2">
        <v>791.9</v>
      </c>
      <c r="E138" s="24">
        <v>790.4</v>
      </c>
      <c r="G138" s="24">
        <v>787.6</v>
      </c>
      <c r="I138" s="24">
        <v>795</v>
      </c>
      <c r="J138" s="24">
        <v>795.8</v>
      </c>
    </row>
    <row r="139" spans="2:10" x14ac:dyDescent="0.25">
      <c r="B139" s="2">
        <v>786.9</v>
      </c>
      <c r="C139" s="2">
        <v>787.5</v>
      </c>
      <c r="D139" s="2"/>
      <c r="E139" s="24">
        <v>789.8</v>
      </c>
      <c r="F139" s="24">
        <v>791.4</v>
      </c>
      <c r="H139" s="24">
        <v>789.1</v>
      </c>
      <c r="I139" s="24">
        <v>795</v>
      </c>
    </row>
    <row r="140" spans="2:10" x14ac:dyDescent="0.25">
      <c r="B140" s="2">
        <v>788.1</v>
      </c>
      <c r="C140" s="2">
        <v>792.6</v>
      </c>
      <c r="D140" s="2">
        <v>794</v>
      </c>
      <c r="E140" s="24">
        <v>789.8</v>
      </c>
      <c r="F140" s="24">
        <v>790.6</v>
      </c>
      <c r="G140" s="24">
        <v>807.1</v>
      </c>
      <c r="H140" s="24">
        <v>787.7</v>
      </c>
      <c r="I140" s="24">
        <v>798.1</v>
      </c>
    </row>
    <row r="141" spans="2:10" x14ac:dyDescent="0.25">
      <c r="B141" s="2">
        <v>785.6</v>
      </c>
      <c r="C141" s="2"/>
      <c r="D141" s="2">
        <v>787.4</v>
      </c>
      <c r="E141" s="24">
        <v>790</v>
      </c>
      <c r="F141" s="24">
        <v>790.2</v>
      </c>
      <c r="G141" s="24">
        <v>789</v>
      </c>
      <c r="H141" s="24">
        <v>787.8</v>
      </c>
      <c r="I141" s="24">
        <v>798.1</v>
      </c>
      <c r="J141" s="24">
        <v>793.6</v>
      </c>
    </row>
    <row r="142" spans="2:10" x14ac:dyDescent="0.25">
      <c r="B142" s="2">
        <v>785.5</v>
      </c>
      <c r="C142" s="2"/>
      <c r="D142" s="2">
        <v>790</v>
      </c>
      <c r="E142" s="24">
        <v>790.1</v>
      </c>
      <c r="F142" s="24">
        <v>790.1</v>
      </c>
      <c r="G142" s="24">
        <v>792.8</v>
      </c>
      <c r="H142" s="24">
        <v>786</v>
      </c>
      <c r="I142" s="24">
        <v>806</v>
      </c>
    </row>
    <row r="143" spans="2:10" x14ac:dyDescent="0.25">
      <c r="B143" s="2">
        <v>785.5</v>
      </c>
      <c r="C143" s="2"/>
      <c r="D143" s="2">
        <v>790.3</v>
      </c>
      <c r="E143" s="24">
        <v>790.5</v>
      </c>
      <c r="F143" s="24">
        <v>789.7</v>
      </c>
      <c r="G143" s="24">
        <v>788.1</v>
      </c>
      <c r="H143" s="24">
        <v>786.6</v>
      </c>
      <c r="I143" s="24">
        <v>806.7</v>
      </c>
    </row>
    <row r="144" spans="2:10" x14ac:dyDescent="0.25">
      <c r="B144" s="2">
        <v>784.8</v>
      </c>
      <c r="C144" s="2"/>
      <c r="D144" s="2">
        <v>790.7</v>
      </c>
      <c r="E144" s="24">
        <v>790.1</v>
      </c>
      <c r="F144" s="24" t="s">
        <v>70</v>
      </c>
      <c r="G144" s="24">
        <v>789.8</v>
      </c>
      <c r="I144" s="24">
        <v>796.7</v>
      </c>
    </row>
    <row r="145" spans="2:10" x14ac:dyDescent="0.25">
      <c r="B145" s="2">
        <v>784.7</v>
      </c>
      <c r="C145" s="2">
        <v>787.5</v>
      </c>
      <c r="D145" s="2"/>
      <c r="E145" s="24">
        <v>789.9</v>
      </c>
      <c r="F145" s="24">
        <v>801.3</v>
      </c>
      <c r="G145" s="24">
        <v>793.4</v>
      </c>
    </row>
    <row r="146" spans="2:10" x14ac:dyDescent="0.25">
      <c r="B146" s="2">
        <v>784.7</v>
      </c>
      <c r="C146" s="2"/>
      <c r="D146" s="2">
        <v>790.2</v>
      </c>
      <c r="E146" s="24">
        <v>789.9</v>
      </c>
      <c r="F146" s="24">
        <v>801.3</v>
      </c>
      <c r="G146" s="24">
        <v>790.9</v>
      </c>
      <c r="H146" s="24">
        <v>787.5</v>
      </c>
      <c r="J146" s="24">
        <v>793.6</v>
      </c>
    </row>
    <row r="147" spans="2:10" x14ac:dyDescent="0.25">
      <c r="B147" s="2">
        <v>785.9</v>
      </c>
      <c r="C147" s="2"/>
      <c r="D147" s="2">
        <v>787.2</v>
      </c>
      <c r="E147" s="24">
        <v>790</v>
      </c>
      <c r="F147" s="24">
        <v>799.9</v>
      </c>
      <c r="G147" s="24">
        <v>789</v>
      </c>
      <c r="I147" s="24">
        <v>798.2</v>
      </c>
      <c r="J147" s="24">
        <v>791</v>
      </c>
    </row>
    <row r="148" spans="2:10" x14ac:dyDescent="0.25">
      <c r="B148" s="2">
        <v>785.1</v>
      </c>
      <c r="C148" s="2">
        <v>787.7</v>
      </c>
      <c r="D148" s="2">
        <v>786.7</v>
      </c>
      <c r="E148" s="24">
        <v>792.3</v>
      </c>
      <c r="F148" s="24">
        <v>799.9</v>
      </c>
      <c r="H148" s="24">
        <v>788.6</v>
      </c>
      <c r="I148" s="24">
        <v>798.5</v>
      </c>
      <c r="J148" s="24">
        <v>787.6</v>
      </c>
    </row>
    <row r="149" spans="2:10" x14ac:dyDescent="0.25">
      <c r="B149" s="2">
        <v>785.9</v>
      </c>
      <c r="C149" s="2">
        <v>786.8</v>
      </c>
      <c r="D149" s="2"/>
      <c r="E149" s="24">
        <v>791</v>
      </c>
      <c r="F149" s="24">
        <v>796.6</v>
      </c>
      <c r="G149" s="24">
        <v>805.4</v>
      </c>
      <c r="H149" s="24">
        <v>785.3</v>
      </c>
      <c r="I149" s="24">
        <v>798.4</v>
      </c>
      <c r="J149" s="24">
        <v>787.5</v>
      </c>
    </row>
    <row r="150" spans="2:10" x14ac:dyDescent="0.25">
      <c r="B150" s="2">
        <v>786.9</v>
      </c>
      <c r="C150" s="2">
        <v>784.6</v>
      </c>
      <c r="D150" s="2"/>
      <c r="E150" s="24">
        <v>791</v>
      </c>
      <c r="F150" s="24">
        <v>796.5</v>
      </c>
      <c r="G150" s="24" t="s">
        <v>70</v>
      </c>
      <c r="H150" s="24">
        <v>787.9</v>
      </c>
      <c r="I150" s="24">
        <v>801.1</v>
      </c>
      <c r="J150" s="24">
        <v>785.5</v>
      </c>
    </row>
    <row r="151" spans="2:10" x14ac:dyDescent="0.25">
      <c r="B151" s="2">
        <v>794.5</v>
      </c>
      <c r="C151" s="2">
        <v>791.8</v>
      </c>
      <c r="D151" s="2">
        <v>786.7</v>
      </c>
      <c r="E151" s="24">
        <v>789.3</v>
      </c>
      <c r="F151" s="24">
        <v>804.6</v>
      </c>
      <c r="G151" s="24">
        <v>786.3</v>
      </c>
      <c r="H151" s="24">
        <v>786.2</v>
      </c>
      <c r="I151" s="24">
        <v>801.1</v>
      </c>
      <c r="J151" s="24">
        <v>784.8</v>
      </c>
    </row>
    <row r="152" spans="2:10" x14ac:dyDescent="0.25">
      <c r="B152" s="2">
        <v>793.1</v>
      </c>
      <c r="C152" s="2"/>
      <c r="D152" s="2">
        <v>787.7</v>
      </c>
      <c r="F152" s="24">
        <v>792.3</v>
      </c>
      <c r="G152" s="24">
        <v>783.9</v>
      </c>
      <c r="H152" s="24">
        <v>786.2</v>
      </c>
      <c r="I152" s="24">
        <v>800.6</v>
      </c>
      <c r="J152" s="24">
        <v>784.9</v>
      </c>
    </row>
    <row r="153" spans="2:10" x14ac:dyDescent="0.25">
      <c r="B153" s="2">
        <v>793.2</v>
      </c>
      <c r="C153" s="2"/>
      <c r="D153" s="2">
        <v>788.2</v>
      </c>
      <c r="E153" s="24">
        <v>789.5</v>
      </c>
      <c r="F153" s="24">
        <v>791.1</v>
      </c>
      <c r="H153" s="24" t="s">
        <v>70</v>
      </c>
      <c r="I153" s="24" t="s">
        <v>70</v>
      </c>
    </row>
    <row r="154" spans="2:10" x14ac:dyDescent="0.25">
      <c r="B154" s="2">
        <v>793.1</v>
      </c>
      <c r="C154" s="2"/>
      <c r="D154" s="2">
        <v>790.5</v>
      </c>
      <c r="E154" s="24">
        <v>791.3</v>
      </c>
      <c r="F154" s="24">
        <v>795.2</v>
      </c>
      <c r="H154" s="24">
        <v>790.3</v>
      </c>
      <c r="I154" s="24">
        <v>791.5</v>
      </c>
    </row>
    <row r="155" spans="2:10" x14ac:dyDescent="0.25">
      <c r="B155" s="2">
        <v>793</v>
      </c>
      <c r="C155" s="2"/>
      <c r="D155" s="2"/>
      <c r="E155" s="24">
        <v>791.1</v>
      </c>
      <c r="H155" s="24">
        <v>789.5</v>
      </c>
      <c r="I155" s="24">
        <v>791.6</v>
      </c>
      <c r="J155" s="24">
        <v>785.6</v>
      </c>
    </row>
    <row r="156" spans="2:10" x14ac:dyDescent="0.25">
      <c r="B156" s="2">
        <v>787.8</v>
      </c>
      <c r="C156" s="2"/>
      <c r="D156" s="2"/>
      <c r="E156" s="24">
        <v>785.3</v>
      </c>
      <c r="G156" s="24">
        <v>787.5</v>
      </c>
      <c r="H156" s="24">
        <v>806.1</v>
      </c>
      <c r="I156" s="24">
        <v>793.1</v>
      </c>
      <c r="J156" s="24">
        <v>786.5</v>
      </c>
    </row>
    <row r="157" spans="2:10" x14ac:dyDescent="0.25">
      <c r="B157" s="2">
        <v>786.3</v>
      </c>
      <c r="C157" s="2">
        <v>791.9</v>
      </c>
      <c r="D157" s="2">
        <v>790.4</v>
      </c>
      <c r="E157" s="24" t="s">
        <v>70</v>
      </c>
      <c r="G157" s="24">
        <v>787.3</v>
      </c>
      <c r="H157" s="24">
        <v>792.1</v>
      </c>
      <c r="I157" s="24">
        <v>795.5</v>
      </c>
      <c r="J157" s="24">
        <v>786.5</v>
      </c>
    </row>
    <row r="158" spans="2:10" x14ac:dyDescent="0.25">
      <c r="B158" s="2">
        <v>791.5</v>
      </c>
      <c r="C158" s="2"/>
      <c r="D158" s="2">
        <v>791.1</v>
      </c>
      <c r="E158" s="24">
        <v>790.4</v>
      </c>
      <c r="H158" s="24">
        <v>787.4</v>
      </c>
      <c r="I158" s="24">
        <v>794.3</v>
      </c>
      <c r="J158" s="24">
        <v>789.1</v>
      </c>
    </row>
    <row r="159" spans="2:10" x14ac:dyDescent="0.25">
      <c r="B159" s="2">
        <v>791.4</v>
      </c>
      <c r="C159" s="2"/>
      <c r="D159" s="2"/>
      <c r="E159" s="24">
        <v>792.8</v>
      </c>
      <c r="F159" s="24">
        <v>794.3</v>
      </c>
      <c r="G159" s="24">
        <v>787.3</v>
      </c>
      <c r="H159" s="24">
        <v>793.3</v>
      </c>
      <c r="I159" s="24">
        <v>795.2</v>
      </c>
      <c r="J159" s="24">
        <v>789.3</v>
      </c>
    </row>
    <row r="160" spans="2:10" x14ac:dyDescent="0.25">
      <c r="B160" s="2">
        <v>786.4</v>
      </c>
      <c r="C160" s="2"/>
      <c r="D160" s="2">
        <v>791.1</v>
      </c>
      <c r="E160" s="24">
        <v>789.9</v>
      </c>
      <c r="F160" s="24">
        <v>792.4</v>
      </c>
      <c r="G160" s="24">
        <v>789.6</v>
      </c>
      <c r="I160" s="24">
        <v>791.6</v>
      </c>
      <c r="J160" s="24">
        <v>788.1</v>
      </c>
    </row>
    <row r="161" spans="2:10" x14ac:dyDescent="0.25">
      <c r="B161" s="2">
        <v>786.3</v>
      </c>
      <c r="C161" s="2"/>
      <c r="D161" s="2">
        <v>791.8</v>
      </c>
      <c r="E161" s="24">
        <v>798.7</v>
      </c>
      <c r="F161" s="24">
        <v>789.7</v>
      </c>
      <c r="G161" s="24">
        <v>789.7</v>
      </c>
      <c r="H161" s="24">
        <v>793.3</v>
      </c>
      <c r="I161" s="24">
        <v>790.5</v>
      </c>
    </row>
    <row r="162" spans="2:10" x14ac:dyDescent="0.25">
      <c r="B162" s="2">
        <v>786.2</v>
      </c>
      <c r="C162" s="2"/>
      <c r="D162" s="2"/>
      <c r="E162" s="24">
        <v>792.3</v>
      </c>
      <c r="F162" s="24" t="s">
        <v>70</v>
      </c>
      <c r="G162" s="24">
        <v>793.5</v>
      </c>
    </row>
    <row r="163" spans="2:10" x14ac:dyDescent="0.25">
      <c r="B163" s="2">
        <v>786.2</v>
      </c>
      <c r="C163" s="2"/>
      <c r="D163" s="2">
        <v>791.8</v>
      </c>
      <c r="G163" s="24">
        <v>783.5</v>
      </c>
      <c r="H163" s="24">
        <v>805.3</v>
      </c>
      <c r="I163" s="24">
        <v>794.8</v>
      </c>
    </row>
    <row r="164" spans="2:10" x14ac:dyDescent="0.25">
      <c r="B164" s="2">
        <v>785.6</v>
      </c>
      <c r="C164" s="2"/>
      <c r="D164" s="2">
        <v>792.3</v>
      </c>
      <c r="E164" s="24">
        <v>790.9</v>
      </c>
      <c r="F164" s="24">
        <v>793.2</v>
      </c>
      <c r="G164" s="24">
        <v>787.7</v>
      </c>
      <c r="H164" s="24">
        <v>787.6</v>
      </c>
      <c r="I164" s="24">
        <v>790.7</v>
      </c>
    </row>
    <row r="165" spans="2:10" x14ac:dyDescent="0.25">
      <c r="C165" s="2"/>
      <c r="D165" s="2"/>
      <c r="E165" s="24">
        <v>793.3</v>
      </c>
      <c r="F165" s="24">
        <v>791.3</v>
      </c>
      <c r="G165" s="24">
        <v>787.4</v>
      </c>
      <c r="H165" s="24">
        <v>791.5</v>
      </c>
      <c r="I165" s="24">
        <v>790.7</v>
      </c>
    </row>
    <row r="166" spans="2:10" x14ac:dyDescent="0.25">
      <c r="C166" s="2"/>
      <c r="D166" s="2"/>
      <c r="F166" s="24">
        <v>792.5</v>
      </c>
      <c r="G166" s="24">
        <v>787.1</v>
      </c>
      <c r="H166" s="24">
        <v>793.9</v>
      </c>
      <c r="I166" s="24">
        <v>790.3</v>
      </c>
      <c r="J166" s="24">
        <v>788.1</v>
      </c>
    </row>
    <row r="167" spans="2:10" x14ac:dyDescent="0.25">
      <c r="C167" s="2"/>
      <c r="D167" s="2"/>
      <c r="E167" s="24">
        <v>793.4</v>
      </c>
      <c r="F167" s="24">
        <v>792.5</v>
      </c>
      <c r="G167" s="24">
        <v>787.2</v>
      </c>
      <c r="I167" s="24">
        <v>791.8</v>
      </c>
      <c r="J167" s="24">
        <v>789.4</v>
      </c>
    </row>
    <row r="168" spans="2:10" x14ac:dyDescent="0.25">
      <c r="C168" s="2"/>
      <c r="D168" s="2">
        <v>792.3</v>
      </c>
      <c r="F168" s="24">
        <v>793.4</v>
      </c>
      <c r="G168" s="24">
        <v>786.4</v>
      </c>
      <c r="I168" s="24">
        <v>791.1</v>
      </c>
    </row>
    <row r="169" spans="2:10" x14ac:dyDescent="0.25">
      <c r="C169" s="2"/>
      <c r="D169" s="2">
        <v>792.7</v>
      </c>
      <c r="F169" s="24">
        <v>793.4</v>
      </c>
      <c r="H169" s="24">
        <v>793.9</v>
      </c>
      <c r="I169" s="24">
        <v>790</v>
      </c>
      <c r="J169" s="24">
        <v>788.7</v>
      </c>
    </row>
    <row r="170" spans="2:10" x14ac:dyDescent="0.25">
      <c r="C170" s="2"/>
      <c r="D170" s="2" t="s">
        <v>70</v>
      </c>
      <c r="F170" s="24">
        <v>792.5</v>
      </c>
      <c r="G170" s="24">
        <v>786.4</v>
      </c>
      <c r="H170" s="24">
        <v>789.1</v>
      </c>
      <c r="I170" s="24">
        <v>789.2</v>
      </c>
      <c r="J170" s="24">
        <v>797.1</v>
      </c>
    </row>
    <row r="171" spans="2:10" x14ac:dyDescent="0.25">
      <c r="C171" s="2"/>
      <c r="D171" s="2">
        <v>791.8</v>
      </c>
      <c r="F171" s="24">
        <v>792.5</v>
      </c>
      <c r="H171" s="24" t="s">
        <v>70</v>
      </c>
    </row>
    <row r="172" spans="2:10" x14ac:dyDescent="0.25">
      <c r="C172" s="2"/>
      <c r="D172" s="2">
        <v>797.9</v>
      </c>
      <c r="E172" s="24">
        <v>785.2</v>
      </c>
      <c r="F172" s="24">
        <v>789.5</v>
      </c>
      <c r="H172" s="24">
        <v>788.5</v>
      </c>
      <c r="I172" s="24">
        <v>789.6</v>
      </c>
    </row>
    <row r="173" spans="2:10" x14ac:dyDescent="0.25">
      <c r="C173" s="2"/>
      <c r="D173" s="2">
        <v>798.6</v>
      </c>
      <c r="E173" s="24">
        <v>785.2</v>
      </c>
      <c r="F173" s="24">
        <v>789.5</v>
      </c>
      <c r="G173" s="24">
        <v>786.9</v>
      </c>
      <c r="I173" s="24">
        <v>789.7</v>
      </c>
      <c r="J173" s="24">
        <v>797.2</v>
      </c>
    </row>
    <row r="174" spans="2:10" x14ac:dyDescent="0.25">
      <c r="C174" s="2"/>
      <c r="D174" s="2"/>
      <c r="E174" s="24">
        <v>807.2</v>
      </c>
      <c r="G174" s="24">
        <v>787.5</v>
      </c>
      <c r="I174" s="24">
        <v>789.7</v>
      </c>
      <c r="J174" s="24" t="s">
        <v>70</v>
      </c>
    </row>
    <row r="175" spans="2:10" x14ac:dyDescent="0.25">
      <c r="C175" s="2"/>
      <c r="D175" s="2"/>
      <c r="E175" s="24">
        <v>807.3</v>
      </c>
      <c r="F175" s="24">
        <v>789.8</v>
      </c>
      <c r="J175" s="24">
        <v>800.6</v>
      </c>
    </row>
    <row r="176" spans="2:10" x14ac:dyDescent="0.25">
      <c r="C176" s="2"/>
      <c r="D176" s="2"/>
      <c r="E176" s="24">
        <v>807.5</v>
      </c>
      <c r="F176" s="24">
        <v>789.8</v>
      </c>
      <c r="G176" s="24">
        <v>787</v>
      </c>
      <c r="I176" s="24" t="s">
        <v>70</v>
      </c>
      <c r="J176" s="24">
        <v>800.5</v>
      </c>
    </row>
    <row r="177" spans="3:10" x14ac:dyDescent="0.25">
      <c r="C177" s="2"/>
      <c r="D177" s="2"/>
      <c r="E177" s="24" t="s">
        <v>70</v>
      </c>
      <c r="F177" s="24">
        <v>789.8</v>
      </c>
      <c r="G177" s="24">
        <v>788</v>
      </c>
      <c r="H177" s="24">
        <v>788.5</v>
      </c>
      <c r="I177" s="24">
        <v>790.4</v>
      </c>
      <c r="J177" s="24">
        <v>800.5</v>
      </c>
    </row>
    <row r="178" spans="3:10" x14ac:dyDescent="0.25">
      <c r="C178" s="2"/>
      <c r="D178" s="2"/>
      <c r="E178" s="24">
        <v>792.1</v>
      </c>
      <c r="F178" s="24">
        <v>790.3</v>
      </c>
      <c r="G178" s="24">
        <v>787.9</v>
      </c>
      <c r="H178" s="24">
        <v>789</v>
      </c>
      <c r="I178" s="24">
        <v>798.8</v>
      </c>
    </row>
    <row r="179" spans="3:10" x14ac:dyDescent="0.25">
      <c r="C179" s="2">
        <v>792.7</v>
      </c>
      <c r="D179" s="2"/>
      <c r="G179" s="24">
        <v>788.8</v>
      </c>
      <c r="H179" s="24">
        <v>789</v>
      </c>
      <c r="I179" s="24">
        <v>791.8</v>
      </c>
      <c r="J179" s="24">
        <v>801.7</v>
      </c>
    </row>
    <row r="180" spans="3:10" x14ac:dyDescent="0.25">
      <c r="C180" s="2">
        <v>796.6</v>
      </c>
      <c r="D180" s="2"/>
      <c r="E180" s="24">
        <v>792.7</v>
      </c>
      <c r="F180" s="24">
        <v>790.6</v>
      </c>
      <c r="G180" s="24">
        <v>790</v>
      </c>
      <c r="H180" s="24">
        <v>788.8</v>
      </c>
      <c r="I180" s="24">
        <v>791.1</v>
      </c>
    </row>
    <row r="181" spans="3:10" x14ac:dyDescent="0.25">
      <c r="C181" s="2">
        <v>786.6</v>
      </c>
      <c r="D181" s="2"/>
      <c r="E181" s="24">
        <v>792.2</v>
      </c>
      <c r="F181" s="24">
        <v>791.8</v>
      </c>
      <c r="G181" s="24">
        <v>790</v>
      </c>
      <c r="H181" s="24">
        <v>789.6</v>
      </c>
      <c r="I181" s="24">
        <v>789.5</v>
      </c>
    </row>
    <row r="182" spans="3:10" x14ac:dyDescent="0.25">
      <c r="C182" s="2"/>
      <c r="D182" s="2"/>
      <c r="E182" s="24">
        <v>789.9</v>
      </c>
      <c r="G182" s="24">
        <v>788.4</v>
      </c>
      <c r="H182" s="24">
        <v>790.1</v>
      </c>
      <c r="I182" s="24">
        <v>795.5</v>
      </c>
      <c r="J182" s="24">
        <v>804.8</v>
      </c>
    </row>
    <row r="183" spans="3:10" x14ac:dyDescent="0.25">
      <c r="C183" s="2">
        <v>785.6</v>
      </c>
      <c r="D183" s="2"/>
      <c r="F183" s="24">
        <v>791.8</v>
      </c>
      <c r="G183" s="24">
        <v>789.6</v>
      </c>
      <c r="H183" s="24">
        <v>790</v>
      </c>
      <c r="I183" s="24">
        <v>790.3</v>
      </c>
      <c r="J183" s="24">
        <v>800.6</v>
      </c>
    </row>
    <row r="184" spans="3:10" x14ac:dyDescent="0.25">
      <c r="C184" s="2">
        <v>785.6</v>
      </c>
      <c r="D184" s="2"/>
      <c r="F184" s="24">
        <v>791.8</v>
      </c>
      <c r="G184" s="24">
        <v>787.9</v>
      </c>
      <c r="H184" s="24">
        <v>791.2</v>
      </c>
      <c r="I184" s="24">
        <v>789.7</v>
      </c>
      <c r="J184" s="24">
        <v>802.9</v>
      </c>
    </row>
    <row r="185" spans="3:10" x14ac:dyDescent="0.25">
      <c r="C185" s="2">
        <v>787.1</v>
      </c>
      <c r="D185" s="2">
        <v>794</v>
      </c>
      <c r="F185" s="24">
        <v>790.5</v>
      </c>
      <c r="G185" s="24">
        <v>788</v>
      </c>
      <c r="H185" s="24">
        <v>787</v>
      </c>
      <c r="I185" s="24">
        <v>789.6</v>
      </c>
      <c r="J185" s="24">
        <v>802.4</v>
      </c>
    </row>
    <row r="186" spans="3:10" x14ac:dyDescent="0.25">
      <c r="C186" s="2">
        <v>789</v>
      </c>
      <c r="D186" s="2">
        <v>793.6</v>
      </c>
      <c r="E186" s="24">
        <v>789.9</v>
      </c>
      <c r="F186" s="24">
        <v>790.6</v>
      </c>
      <c r="G186" s="24">
        <v>789.6</v>
      </c>
      <c r="H186" s="24">
        <v>789.8</v>
      </c>
      <c r="I186" s="24">
        <v>794.9</v>
      </c>
      <c r="J186" s="24">
        <v>804.3</v>
      </c>
    </row>
    <row r="187" spans="3:10" x14ac:dyDescent="0.25">
      <c r="C187" s="2">
        <v>787.4</v>
      </c>
      <c r="D187" s="2"/>
      <c r="E187" s="24">
        <v>791</v>
      </c>
      <c r="F187" s="24">
        <v>788.8</v>
      </c>
      <c r="G187" s="24">
        <v>791.1</v>
      </c>
      <c r="H187" s="24">
        <v>789.6</v>
      </c>
      <c r="I187" s="24">
        <v>794.6</v>
      </c>
      <c r="J187" s="24">
        <v>804.3</v>
      </c>
    </row>
    <row r="188" spans="3:10" x14ac:dyDescent="0.25">
      <c r="C188" s="2">
        <v>786.8</v>
      </c>
      <c r="D188" s="2">
        <v>792.3</v>
      </c>
      <c r="F188" s="24">
        <v>788.8</v>
      </c>
      <c r="G188" s="24">
        <v>790.5</v>
      </c>
      <c r="H188" s="24">
        <v>789.6</v>
      </c>
      <c r="I188" s="24">
        <v>795.3</v>
      </c>
      <c r="J188" s="24">
        <v>798.2</v>
      </c>
    </row>
    <row r="189" spans="3:10" x14ac:dyDescent="0.25">
      <c r="C189" s="2">
        <v>785.9</v>
      </c>
      <c r="D189" s="2"/>
      <c r="E189" s="24">
        <v>791.1</v>
      </c>
      <c r="F189" s="24">
        <v>788.8</v>
      </c>
      <c r="G189" s="24">
        <v>790.4</v>
      </c>
      <c r="H189" s="24">
        <v>790.8</v>
      </c>
      <c r="I189" s="24">
        <v>795.3</v>
      </c>
      <c r="J189" s="24">
        <v>798.3</v>
      </c>
    </row>
    <row r="190" spans="3:10" x14ac:dyDescent="0.25">
      <c r="C190" s="2">
        <v>786</v>
      </c>
      <c r="D190" s="2"/>
      <c r="E190" s="24">
        <v>791.3</v>
      </c>
      <c r="F190" s="24">
        <v>791.7</v>
      </c>
      <c r="G190" s="24">
        <v>790.6</v>
      </c>
      <c r="H190" s="24">
        <v>787.5</v>
      </c>
      <c r="I190" s="24">
        <v>795.4</v>
      </c>
      <c r="J190" s="24">
        <v>797.1</v>
      </c>
    </row>
    <row r="191" spans="3:10" x14ac:dyDescent="0.25">
      <c r="C191" s="2">
        <v>786.6</v>
      </c>
      <c r="D191" s="2">
        <v>792.1</v>
      </c>
      <c r="E191" s="24">
        <v>788.3</v>
      </c>
      <c r="I191" s="24">
        <v>795.3</v>
      </c>
      <c r="J191" s="24">
        <v>797.1</v>
      </c>
    </row>
    <row r="192" spans="3:10" x14ac:dyDescent="0.25">
      <c r="C192" s="2">
        <v>785.4</v>
      </c>
      <c r="D192" s="2">
        <v>787.4</v>
      </c>
      <c r="E192" s="24">
        <v>790.2</v>
      </c>
      <c r="F192" s="24">
        <v>791.7</v>
      </c>
      <c r="I192" s="24">
        <v>795.2</v>
      </c>
      <c r="J192" s="24">
        <v>805.9</v>
      </c>
    </row>
    <row r="193" spans="3:10" x14ac:dyDescent="0.25">
      <c r="C193" s="2">
        <v>788.6</v>
      </c>
      <c r="D193" s="2" t="s">
        <v>70</v>
      </c>
      <c r="F193" s="24">
        <v>787.6</v>
      </c>
      <c r="H193" s="24">
        <v>787.5</v>
      </c>
      <c r="I193" s="24">
        <v>795.3</v>
      </c>
      <c r="J193" s="24">
        <v>804.8</v>
      </c>
    </row>
    <row r="194" spans="3:10" x14ac:dyDescent="0.25">
      <c r="C194" s="2">
        <v>788.6</v>
      </c>
      <c r="D194" s="2">
        <v>792.8</v>
      </c>
      <c r="E194" s="24">
        <v>790.2</v>
      </c>
      <c r="F194" s="24">
        <v>790.1</v>
      </c>
      <c r="G194" s="24">
        <v>790.6</v>
      </c>
      <c r="H194" s="24">
        <v>788.6</v>
      </c>
      <c r="I194" s="24">
        <v>795.1</v>
      </c>
      <c r="J194" s="24">
        <v>797.6</v>
      </c>
    </row>
    <row r="195" spans="3:10" x14ac:dyDescent="0.25">
      <c r="C195" s="2">
        <v>784.9</v>
      </c>
      <c r="D195" s="2">
        <v>798.7</v>
      </c>
      <c r="F195" s="24">
        <v>790.1</v>
      </c>
      <c r="H195" s="24">
        <v>788.7</v>
      </c>
      <c r="I195" s="24">
        <v>806.7</v>
      </c>
      <c r="J195" s="24">
        <v>797.7</v>
      </c>
    </row>
    <row r="196" spans="3:10" x14ac:dyDescent="0.25">
      <c r="C196" s="2">
        <v>785.4</v>
      </c>
      <c r="D196" s="2">
        <v>798.7</v>
      </c>
      <c r="E196" s="24">
        <v>790.2</v>
      </c>
      <c r="F196" s="24">
        <v>791.6</v>
      </c>
      <c r="G196" s="24">
        <v>790.5</v>
      </c>
      <c r="H196" s="24">
        <v>788.5</v>
      </c>
      <c r="J196" s="24">
        <v>800.9</v>
      </c>
    </row>
    <row r="197" spans="3:10" x14ac:dyDescent="0.25">
      <c r="C197" s="2">
        <v>786</v>
      </c>
      <c r="D197" s="2">
        <v>798.7</v>
      </c>
      <c r="E197" s="24">
        <v>790.2</v>
      </c>
      <c r="F197" s="24">
        <v>789.9</v>
      </c>
      <c r="G197" s="24">
        <v>789.5</v>
      </c>
      <c r="H197" s="24">
        <v>788.4</v>
      </c>
      <c r="I197" s="24">
        <v>806.7</v>
      </c>
      <c r="J197" s="24">
        <v>801</v>
      </c>
    </row>
    <row r="198" spans="3:10" x14ac:dyDescent="0.25">
      <c r="C198" s="2">
        <v>784.4</v>
      </c>
      <c r="D198" s="2">
        <v>790.9</v>
      </c>
      <c r="E198" s="24">
        <v>790.7</v>
      </c>
      <c r="F198" s="24" t="s">
        <v>70</v>
      </c>
      <c r="G198" s="24">
        <v>787.3</v>
      </c>
      <c r="H198" s="24">
        <v>788.3</v>
      </c>
      <c r="I198" s="24">
        <v>802.3</v>
      </c>
      <c r="J198" s="24">
        <v>798.4</v>
      </c>
    </row>
    <row r="199" spans="3:10" x14ac:dyDescent="0.25">
      <c r="C199" s="2">
        <v>786.3</v>
      </c>
      <c r="D199" s="2">
        <v>792.2</v>
      </c>
      <c r="E199" s="24">
        <v>790.2</v>
      </c>
      <c r="F199" s="24">
        <v>790.3</v>
      </c>
      <c r="G199" s="24">
        <v>788.4</v>
      </c>
      <c r="H199" s="24">
        <v>788.3</v>
      </c>
      <c r="I199" s="24" t="s">
        <v>70</v>
      </c>
      <c r="J199" s="24">
        <v>797.6</v>
      </c>
    </row>
    <row r="200" spans="3:10" x14ac:dyDescent="0.25">
      <c r="C200" s="2">
        <v>786.2</v>
      </c>
      <c r="D200" s="2">
        <v>789.2</v>
      </c>
      <c r="E200" s="24">
        <v>790.2</v>
      </c>
      <c r="F200" s="24">
        <v>792.5</v>
      </c>
      <c r="G200" s="24">
        <v>790.4</v>
      </c>
      <c r="H200" s="24">
        <v>789.5</v>
      </c>
      <c r="I200" s="24">
        <v>791.9</v>
      </c>
      <c r="J200" s="24">
        <v>795.8</v>
      </c>
    </row>
    <row r="201" spans="3:10" x14ac:dyDescent="0.25">
      <c r="C201" s="2">
        <v>786.1</v>
      </c>
      <c r="D201" s="2">
        <v>791.7</v>
      </c>
      <c r="E201" s="24">
        <v>790.2</v>
      </c>
      <c r="F201" s="24">
        <v>792.8</v>
      </c>
      <c r="G201" s="24">
        <v>790.3</v>
      </c>
      <c r="H201" s="24">
        <v>791.7</v>
      </c>
      <c r="I201" s="24">
        <v>794.5</v>
      </c>
      <c r="J201" s="24">
        <v>795.7</v>
      </c>
    </row>
    <row r="202" spans="3:10" x14ac:dyDescent="0.25">
      <c r="C202" s="2">
        <v>785.4</v>
      </c>
      <c r="D202" s="2">
        <v>788.7</v>
      </c>
      <c r="E202" s="24">
        <v>790.2</v>
      </c>
      <c r="F202" s="24">
        <v>793.5</v>
      </c>
      <c r="G202" s="24">
        <v>791.4</v>
      </c>
      <c r="H202" s="24">
        <v>790</v>
      </c>
      <c r="I202" s="24">
        <v>795.5</v>
      </c>
      <c r="J202" s="24">
        <v>795.6</v>
      </c>
    </row>
    <row r="203" spans="3:10" x14ac:dyDescent="0.25">
      <c r="C203" s="2">
        <v>786.9</v>
      </c>
      <c r="D203" s="2">
        <v>792.4</v>
      </c>
      <c r="E203" s="24">
        <v>791.4</v>
      </c>
      <c r="F203" s="24">
        <v>793.4</v>
      </c>
      <c r="G203" s="24">
        <v>790.3</v>
      </c>
      <c r="H203" s="24">
        <v>790.1</v>
      </c>
      <c r="I203" s="24">
        <v>795.2</v>
      </c>
      <c r="J203" s="24">
        <v>795.7</v>
      </c>
    </row>
    <row r="204" spans="3:10" x14ac:dyDescent="0.25">
      <c r="C204" s="2">
        <v>787.6</v>
      </c>
      <c r="D204" s="2">
        <v>790.5</v>
      </c>
      <c r="E204" s="24">
        <v>791.4</v>
      </c>
      <c r="F204" s="24">
        <v>793.9</v>
      </c>
      <c r="G204" s="24">
        <v>790.4</v>
      </c>
      <c r="H204" s="24">
        <v>789.7</v>
      </c>
      <c r="I204" s="24">
        <v>789.8</v>
      </c>
      <c r="J204" s="24">
        <v>795.1</v>
      </c>
    </row>
    <row r="205" spans="3:10" x14ac:dyDescent="0.25">
      <c r="C205" s="2">
        <v>787.5</v>
      </c>
      <c r="D205" s="2" t="s">
        <v>70</v>
      </c>
      <c r="E205" s="24">
        <v>790</v>
      </c>
      <c r="G205" s="24">
        <v>789.8</v>
      </c>
      <c r="H205" s="24">
        <v>789.7</v>
      </c>
      <c r="J205" s="24">
        <v>793.6</v>
      </c>
    </row>
    <row r="206" spans="3:10" x14ac:dyDescent="0.25">
      <c r="C206" s="2">
        <v>788.2</v>
      </c>
      <c r="D206" s="2"/>
      <c r="F206" s="24">
        <v>790.8</v>
      </c>
      <c r="G206" s="24">
        <v>789.5</v>
      </c>
      <c r="H206" s="24">
        <v>787.8</v>
      </c>
      <c r="I206" s="24">
        <v>793.1</v>
      </c>
      <c r="J206" s="24">
        <v>788.6</v>
      </c>
    </row>
    <row r="207" spans="3:10" x14ac:dyDescent="0.25">
      <c r="C207" s="2"/>
      <c r="D207" s="2">
        <v>798.6</v>
      </c>
      <c r="E207" s="24">
        <v>790</v>
      </c>
      <c r="F207" s="24">
        <v>790.1</v>
      </c>
      <c r="G207" s="24">
        <v>789.3</v>
      </c>
      <c r="I207" s="24">
        <v>789.3</v>
      </c>
      <c r="J207" s="24">
        <v>801.1</v>
      </c>
    </row>
    <row r="208" spans="3:10" x14ac:dyDescent="0.25">
      <c r="C208" s="2">
        <v>788.2</v>
      </c>
      <c r="D208" s="2">
        <v>798.7</v>
      </c>
      <c r="E208" s="24">
        <v>784</v>
      </c>
      <c r="F208" s="24">
        <v>790.2</v>
      </c>
      <c r="G208" s="24">
        <v>790.3</v>
      </c>
      <c r="H208" s="24">
        <v>787.8</v>
      </c>
      <c r="I208" s="24">
        <v>791.4</v>
      </c>
      <c r="J208" s="24">
        <v>798.3</v>
      </c>
    </row>
    <row r="209" spans="3:10" x14ac:dyDescent="0.25">
      <c r="C209" s="2">
        <v>785</v>
      </c>
      <c r="D209" s="2"/>
      <c r="E209" s="24">
        <v>784</v>
      </c>
      <c r="F209" s="24">
        <v>791.3</v>
      </c>
      <c r="G209" s="24">
        <v>789.7</v>
      </c>
      <c r="H209" s="24">
        <v>788.8</v>
      </c>
      <c r="I209" s="24">
        <v>794.1</v>
      </c>
      <c r="J209" s="24">
        <v>788.5</v>
      </c>
    </row>
    <row r="210" spans="3:10" x14ac:dyDescent="0.25">
      <c r="C210" s="2">
        <v>784.7</v>
      </c>
      <c r="D210" s="2"/>
      <c r="E210" s="24" t="s">
        <v>70</v>
      </c>
      <c r="F210" s="24">
        <v>790.3</v>
      </c>
      <c r="G210" s="24">
        <v>788.2</v>
      </c>
      <c r="H210" s="24">
        <v>787.7</v>
      </c>
      <c r="I210" s="24">
        <v>791.7</v>
      </c>
      <c r="J210" s="24">
        <v>796</v>
      </c>
    </row>
    <row r="211" spans="3:10" x14ac:dyDescent="0.25">
      <c r="C211" s="2">
        <v>789.5</v>
      </c>
      <c r="D211" s="2">
        <v>791.3</v>
      </c>
      <c r="E211" s="24">
        <v>790.2</v>
      </c>
      <c r="F211" s="24">
        <v>790.4</v>
      </c>
      <c r="G211" s="24">
        <v>789</v>
      </c>
      <c r="H211" s="24">
        <v>793</v>
      </c>
      <c r="I211" s="24">
        <v>790.9</v>
      </c>
    </row>
    <row r="212" spans="3:10" x14ac:dyDescent="0.25">
      <c r="C212" s="2"/>
      <c r="D212" s="2">
        <v>792.2</v>
      </c>
      <c r="F212" s="24">
        <v>792.2</v>
      </c>
      <c r="H212" s="24">
        <v>793</v>
      </c>
      <c r="I212" s="24">
        <v>791.3</v>
      </c>
      <c r="J212" s="24">
        <v>789</v>
      </c>
    </row>
    <row r="213" spans="3:10" x14ac:dyDescent="0.25">
      <c r="C213" s="2">
        <v>789.2</v>
      </c>
      <c r="D213" s="2">
        <v>792.3</v>
      </c>
      <c r="E213" s="24">
        <v>798.6</v>
      </c>
      <c r="F213" s="24">
        <v>792.1</v>
      </c>
      <c r="G213" s="24">
        <v>789</v>
      </c>
      <c r="H213" s="24">
        <v>786.5</v>
      </c>
      <c r="I213" s="24">
        <v>791.2</v>
      </c>
      <c r="J213" s="24">
        <v>806.8</v>
      </c>
    </row>
    <row r="214" spans="3:10" x14ac:dyDescent="0.25">
      <c r="C214" s="2">
        <v>789.4</v>
      </c>
      <c r="D214" s="2">
        <v>789.2</v>
      </c>
      <c r="E214" s="24">
        <v>790.7</v>
      </c>
      <c r="F214" s="24">
        <v>792.5</v>
      </c>
      <c r="G214" s="24" t="s">
        <v>70</v>
      </c>
      <c r="H214" s="24">
        <v>790.1</v>
      </c>
      <c r="I214" s="24">
        <v>791.4</v>
      </c>
      <c r="J214" s="24">
        <v>797.2</v>
      </c>
    </row>
    <row r="215" spans="3:10" x14ac:dyDescent="0.25">
      <c r="C215" s="2">
        <v>789.2</v>
      </c>
      <c r="D215" s="2" t="s">
        <v>70</v>
      </c>
      <c r="E215" s="24">
        <v>790</v>
      </c>
      <c r="F215" s="24">
        <v>791</v>
      </c>
      <c r="G215" s="24">
        <v>789.7</v>
      </c>
      <c r="H215" s="24">
        <v>790.1</v>
      </c>
      <c r="I215" s="24">
        <v>790.8</v>
      </c>
      <c r="J215" s="24">
        <v>797.1</v>
      </c>
    </row>
    <row r="216" spans="3:10" x14ac:dyDescent="0.25">
      <c r="C216" s="2"/>
      <c r="D216" s="2">
        <v>791.3</v>
      </c>
      <c r="E216" s="24">
        <v>793.4</v>
      </c>
      <c r="F216" s="24">
        <v>791.1</v>
      </c>
      <c r="G216" s="24">
        <v>802.2</v>
      </c>
      <c r="H216" s="24">
        <v>788.3</v>
      </c>
      <c r="I216" s="24">
        <v>790.8</v>
      </c>
      <c r="J216" s="24">
        <v>799.6</v>
      </c>
    </row>
    <row r="217" spans="3:10" x14ac:dyDescent="0.25">
      <c r="C217" s="2">
        <v>792.4</v>
      </c>
      <c r="D217" s="2">
        <v>791.3</v>
      </c>
      <c r="E217" s="24">
        <v>784</v>
      </c>
      <c r="F217" s="24">
        <v>787.3</v>
      </c>
      <c r="G217" s="24" t="s">
        <v>70</v>
      </c>
      <c r="I217" s="24">
        <v>789.8</v>
      </c>
      <c r="J217" s="24" t="s">
        <v>70</v>
      </c>
    </row>
    <row r="218" spans="3:10" x14ac:dyDescent="0.25">
      <c r="C218" s="2"/>
      <c r="D218" s="2">
        <v>791.8</v>
      </c>
      <c r="E218" s="24">
        <v>784.1</v>
      </c>
      <c r="F218" s="24">
        <v>790.7</v>
      </c>
      <c r="G218" s="24">
        <v>788.4</v>
      </c>
      <c r="H218" s="24">
        <v>788.3</v>
      </c>
      <c r="I218" s="24">
        <v>786.8</v>
      </c>
    </row>
    <row r="219" spans="3:10" x14ac:dyDescent="0.25">
      <c r="C219" s="2">
        <v>792.6</v>
      </c>
      <c r="D219" s="2">
        <v>790.5</v>
      </c>
      <c r="F219" s="24">
        <v>790.7</v>
      </c>
      <c r="G219" s="24">
        <v>788.3</v>
      </c>
      <c r="H219" s="24">
        <v>786.2</v>
      </c>
      <c r="J219" s="24">
        <v>787.2</v>
      </c>
    </row>
    <row r="220" spans="3:10" x14ac:dyDescent="0.25">
      <c r="C220" s="2">
        <v>787.5</v>
      </c>
      <c r="D220" s="2">
        <v>790.5</v>
      </c>
      <c r="E220" s="24">
        <v>807.2</v>
      </c>
      <c r="F220" s="24">
        <v>790.4</v>
      </c>
      <c r="G220" s="24">
        <v>788.3</v>
      </c>
      <c r="H220" s="24">
        <v>786.2</v>
      </c>
      <c r="J220" s="24">
        <v>787.2</v>
      </c>
    </row>
    <row r="221" spans="3:10" x14ac:dyDescent="0.25">
      <c r="C221" s="2">
        <v>791</v>
      </c>
      <c r="D221" s="2">
        <v>792.3</v>
      </c>
      <c r="E221" s="24">
        <v>804.8</v>
      </c>
      <c r="F221" s="24">
        <v>791.1</v>
      </c>
      <c r="G221" s="24">
        <v>786</v>
      </c>
      <c r="H221" s="24">
        <v>789.9</v>
      </c>
      <c r="J221" s="24">
        <v>787.3</v>
      </c>
    </row>
    <row r="222" spans="3:10" x14ac:dyDescent="0.25">
      <c r="C222" s="2">
        <v>788.6</v>
      </c>
      <c r="D222" s="2">
        <v>792.3</v>
      </c>
      <c r="E222" s="24" t="s">
        <v>70</v>
      </c>
      <c r="F222" s="24">
        <v>791.7</v>
      </c>
      <c r="G222" s="24">
        <v>786</v>
      </c>
      <c r="H222" s="24">
        <v>786.6</v>
      </c>
      <c r="J222" s="24">
        <v>789.4</v>
      </c>
    </row>
    <row r="223" spans="3:10" x14ac:dyDescent="0.25">
      <c r="C223" s="2"/>
      <c r="D223" s="2"/>
      <c r="E223" s="24">
        <v>792.2</v>
      </c>
      <c r="F223" s="24">
        <v>788.6</v>
      </c>
      <c r="G223" s="24">
        <v>788.6</v>
      </c>
      <c r="H223" s="24">
        <v>786.6</v>
      </c>
      <c r="J223" s="24">
        <v>792.5</v>
      </c>
    </row>
    <row r="224" spans="3:10" x14ac:dyDescent="0.25">
      <c r="C224" s="2"/>
      <c r="D224" s="2">
        <v>790</v>
      </c>
      <c r="E224" s="24">
        <v>791.5</v>
      </c>
      <c r="F224" s="24">
        <v>791.9</v>
      </c>
      <c r="G224" s="24">
        <v>788</v>
      </c>
      <c r="H224" s="24">
        <v>788.6</v>
      </c>
      <c r="J224" s="24">
        <v>792.5</v>
      </c>
    </row>
    <row r="225" spans="3:10" x14ac:dyDescent="0.25">
      <c r="C225" s="2">
        <v>795.7</v>
      </c>
      <c r="D225" s="2">
        <v>790.7</v>
      </c>
      <c r="E225" s="24">
        <v>790.5</v>
      </c>
      <c r="F225" s="24" t="s">
        <v>70</v>
      </c>
      <c r="G225" s="24">
        <v>788</v>
      </c>
      <c r="H225" s="24">
        <v>787</v>
      </c>
      <c r="J225" s="24">
        <v>792.6</v>
      </c>
    </row>
    <row r="226" spans="3:10" x14ac:dyDescent="0.25">
      <c r="C226" s="2">
        <v>784.5</v>
      </c>
      <c r="D226" s="2">
        <v>790.7</v>
      </c>
      <c r="E226" s="24">
        <v>790.5</v>
      </c>
      <c r="F226" s="24">
        <v>792.4</v>
      </c>
      <c r="G226" s="24">
        <v>789.5</v>
      </c>
      <c r="H226" s="24">
        <v>791.3</v>
      </c>
      <c r="J226" s="24">
        <v>792.2</v>
      </c>
    </row>
    <row r="227" spans="3:10" x14ac:dyDescent="0.25">
      <c r="C227" s="2">
        <v>784.4</v>
      </c>
      <c r="D227" s="2">
        <v>790.2</v>
      </c>
      <c r="E227" s="24">
        <v>790.5</v>
      </c>
      <c r="F227" s="24">
        <v>791.7</v>
      </c>
      <c r="G227" s="24">
        <v>786.1</v>
      </c>
      <c r="H227" s="24" t="s">
        <v>70</v>
      </c>
      <c r="J227" s="24">
        <v>788.6</v>
      </c>
    </row>
    <row r="228" spans="3:10" x14ac:dyDescent="0.25">
      <c r="C228" s="2"/>
      <c r="D228" s="2">
        <v>790.2</v>
      </c>
      <c r="E228" s="24">
        <v>791</v>
      </c>
      <c r="G228" s="24">
        <v>788.2</v>
      </c>
      <c r="H228" s="24">
        <v>791</v>
      </c>
      <c r="J228" s="24">
        <v>786.5</v>
      </c>
    </row>
    <row r="229" spans="3:10" x14ac:dyDescent="0.25">
      <c r="C229" s="2">
        <v>785.6</v>
      </c>
      <c r="D229" s="2">
        <v>787.3</v>
      </c>
      <c r="F229" s="24">
        <v>792.9</v>
      </c>
      <c r="G229" s="24">
        <v>788.3</v>
      </c>
      <c r="J229" s="24">
        <v>784.6</v>
      </c>
    </row>
    <row r="230" spans="3:10" x14ac:dyDescent="0.25">
      <c r="C230" s="2">
        <v>787.7</v>
      </c>
      <c r="D230" s="2">
        <v>787.4</v>
      </c>
      <c r="F230" s="24">
        <v>792</v>
      </c>
      <c r="J230" s="24">
        <v>786.1</v>
      </c>
    </row>
    <row r="231" spans="3:10" x14ac:dyDescent="0.25">
      <c r="C231" s="2"/>
      <c r="D231" s="2">
        <v>788.1</v>
      </c>
      <c r="F231" s="24">
        <v>792.2</v>
      </c>
      <c r="G231" s="24">
        <v>788.3</v>
      </c>
      <c r="J231" s="24">
        <v>786.6</v>
      </c>
    </row>
    <row r="232" spans="3:10" x14ac:dyDescent="0.25">
      <c r="C232" s="2">
        <v>787.6</v>
      </c>
      <c r="D232" s="2">
        <v>789.7</v>
      </c>
      <c r="F232" s="24">
        <v>791.2</v>
      </c>
      <c r="G232" s="24">
        <v>787.7</v>
      </c>
      <c r="J232" s="24">
        <v>786.4</v>
      </c>
    </row>
    <row r="233" spans="3:10" x14ac:dyDescent="0.25">
      <c r="C233" s="2">
        <v>787</v>
      </c>
      <c r="D233" s="2">
        <v>789.6</v>
      </c>
      <c r="F233" s="24">
        <v>791.2</v>
      </c>
      <c r="H233" s="24">
        <v>791.2</v>
      </c>
      <c r="I233" s="24" t="s">
        <v>70</v>
      </c>
      <c r="J233" s="24">
        <v>785.2</v>
      </c>
    </row>
    <row r="234" spans="3:10" x14ac:dyDescent="0.25">
      <c r="C234" s="2">
        <v>787</v>
      </c>
      <c r="D234" s="2">
        <v>791.6</v>
      </c>
      <c r="F234" s="24">
        <v>791.2</v>
      </c>
      <c r="G234" s="24">
        <v>787.6</v>
      </c>
      <c r="H234" s="24">
        <v>789.3</v>
      </c>
      <c r="I234" s="24">
        <v>787.8</v>
      </c>
    </row>
    <row r="235" spans="3:10" x14ac:dyDescent="0.25">
      <c r="C235" s="2">
        <v>785.9</v>
      </c>
      <c r="D235" s="2"/>
      <c r="F235" s="24">
        <v>791.2</v>
      </c>
      <c r="H235" s="24">
        <v>789.3</v>
      </c>
      <c r="J235" s="24">
        <v>785.3</v>
      </c>
    </row>
    <row r="236" spans="3:10" x14ac:dyDescent="0.25">
      <c r="C236" s="2">
        <v>786.2</v>
      </c>
      <c r="D236" s="2">
        <v>791.7</v>
      </c>
      <c r="F236" s="24">
        <v>791.8</v>
      </c>
      <c r="G236" s="24">
        <v>787.7</v>
      </c>
      <c r="H236" s="24">
        <v>788.2</v>
      </c>
      <c r="J236" s="24">
        <v>786.3</v>
      </c>
    </row>
    <row r="237" spans="3:10" x14ac:dyDescent="0.25">
      <c r="C237" s="2">
        <v>788.4</v>
      </c>
      <c r="D237" s="2">
        <v>790.5</v>
      </c>
      <c r="F237" s="24">
        <v>790.5</v>
      </c>
      <c r="G237" s="24">
        <v>786.6</v>
      </c>
      <c r="H237" s="24">
        <v>785.3</v>
      </c>
      <c r="I237" s="24">
        <v>796.2</v>
      </c>
      <c r="J237" s="24">
        <v>788.5</v>
      </c>
    </row>
    <row r="238" spans="3:10" x14ac:dyDescent="0.25">
      <c r="C238" s="2">
        <v>788.5</v>
      </c>
      <c r="D238" s="2"/>
      <c r="H238" s="24">
        <v>790.3</v>
      </c>
      <c r="I238" s="24">
        <v>795.6</v>
      </c>
      <c r="J238" s="24">
        <v>788.3</v>
      </c>
    </row>
    <row r="239" spans="3:10" x14ac:dyDescent="0.25">
      <c r="C239" s="2">
        <v>788.6</v>
      </c>
      <c r="D239" s="2"/>
      <c r="F239" s="24">
        <v>791.5</v>
      </c>
      <c r="G239" s="24">
        <v>786.5</v>
      </c>
      <c r="H239" s="24">
        <v>790.4</v>
      </c>
      <c r="J239" s="24">
        <v>787.7</v>
      </c>
    </row>
    <row r="240" spans="3:10" x14ac:dyDescent="0.25">
      <c r="C240" s="2">
        <v>787.2</v>
      </c>
      <c r="D240" s="2"/>
      <c r="F240" s="24">
        <v>790.8</v>
      </c>
      <c r="G240" s="24">
        <v>786.5</v>
      </c>
      <c r="H240" s="24">
        <v>789.6</v>
      </c>
    </row>
    <row r="241" spans="3:10" x14ac:dyDescent="0.25">
      <c r="C241" s="2">
        <v>786</v>
      </c>
      <c r="D241" s="2"/>
      <c r="F241" s="24">
        <v>790.8</v>
      </c>
      <c r="G241" s="24">
        <v>786.5</v>
      </c>
      <c r="H241" s="24">
        <v>788.8</v>
      </c>
      <c r="I241" s="24">
        <v>796.7</v>
      </c>
      <c r="J241" s="24">
        <v>787.6</v>
      </c>
    </row>
    <row r="242" spans="3:10" x14ac:dyDescent="0.25">
      <c r="C242" s="2">
        <v>784.9</v>
      </c>
      <c r="D242" s="2"/>
      <c r="F242" s="24">
        <v>791.6</v>
      </c>
      <c r="H242" s="24">
        <v>789.4</v>
      </c>
      <c r="I242" s="24">
        <v>803.1</v>
      </c>
      <c r="J242" s="24">
        <v>787.6</v>
      </c>
    </row>
    <row r="243" spans="3:10" x14ac:dyDescent="0.25">
      <c r="C243" s="2">
        <v>787.2</v>
      </c>
      <c r="D243" s="2"/>
      <c r="E243" s="24">
        <v>791</v>
      </c>
      <c r="F243" s="24">
        <v>791.7</v>
      </c>
      <c r="I243" s="24">
        <v>795.3</v>
      </c>
    </row>
    <row r="244" spans="3:10" x14ac:dyDescent="0.25">
      <c r="C244" s="2">
        <v>786.7</v>
      </c>
      <c r="D244" s="2"/>
      <c r="G244" s="24">
        <v>786.5</v>
      </c>
      <c r="H244" s="24">
        <v>789.3</v>
      </c>
    </row>
    <row r="245" spans="3:10" x14ac:dyDescent="0.25">
      <c r="C245" s="2">
        <v>786</v>
      </c>
      <c r="D245" s="2"/>
    </row>
    <row r="246" spans="3:10" x14ac:dyDescent="0.25">
      <c r="C246" s="2">
        <v>786</v>
      </c>
      <c r="D246" s="2"/>
      <c r="G246" s="24">
        <v>787.9</v>
      </c>
      <c r="H246" s="24">
        <v>789</v>
      </c>
    </row>
    <row r="247" spans="3:10" x14ac:dyDescent="0.25">
      <c r="C247" s="2">
        <v>788.4</v>
      </c>
      <c r="D247" s="2"/>
      <c r="G247" s="24">
        <v>788</v>
      </c>
      <c r="H247" s="24">
        <v>789</v>
      </c>
      <c r="I247" s="24">
        <v>801.1</v>
      </c>
    </row>
    <row r="248" spans="3:10" x14ac:dyDescent="0.25">
      <c r="C248" s="2">
        <v>786</v>
      </c>
      <c r="D248" s="2">
        <v>790.5</v>
      </c>
      <c r="F248" s="24">
        <v>791.7</v>
      </c>
      <c r="G248" s="24">
        <v>787.9</v>
      </c>
      <c r="H248" s="24">
        <v>788.9</v>
      </c>
      <c r="I248" s="24">
        <v>800.3</v>
      </c>
    </row>
    <row r="249" spans="3:10" x14ac:dyDescent="0.25">
      <c r="C249" s="2">
        <v>788.5</v>
      </c>
      <c r="D249" s="2">
        <v>791.6</v>
      </c>
      <c r="F249" s="24">
        <v>787.6</v>
      </c>
      <c r="G249" s="24">
        <v>786.5</v>
      </c>
      <c r="H249" s="24">
        <v>788.6</v>
      </c>
      <c r="I249" s="24" t="s">
        <v>70</v>
      </c>
    </row>
    <row r="250" spans="3:10" x14ac:dyDescent="0.25">
      <c r="C250" s="2">
        <v>789.7</v>
      </c>
      <c r="D250" s="2">
        <v>791.7</v>
      </c>
      <c r="F250" s="24">
        <v>787.4</v>
      </c>
      <c r="G250" s="24">
        <v>790</v>
      </c>
      <c r="I250" s="24">
        <v>790.7</v>
      </c>
    </row>
    <row r="251" spans="3:10" x14ac:dyDescent="0.25">
      <c r="C251" s="2">
        <v>787.4</v>
      </c>
      <c r="D251" s="2">
        <v>792.5</v>
      </c>
      <c r="F251" s="24">
        <v>790.1</v>
      </c>
      <c r="G251" s="24">
        <v>788.1</v>
      </c>
      <c r="I251" s="24">
        <v>790.4</v>
      </c>
    </row>
    <row r="252" spans="3:10" x14ac:dyDescent="0.25">
      <c r="C252" s="2">
        <v>787.4</v>
      </c>
      <c r="D252" s="2"/>
      <c r="F252" s="24">
        <v>789.8</v>
      </c>
      <c r="G252" s="24">
        <v>788.9</v>
      </c>
      <c r="I252" s="24">
        <v>792</v>
      </c>
    </row>
    <row r="253" spans="3:10" x14ac:dyDescent="0.25">
      <c r="C253" s="2">
        <v>787.4</v>
      </c>
      <c r="D253" s="2">
        <v>792.5</v>
      </c>
      <c r="E253" s="24">
        <v>791</v>
      </c>
      <c r="F253" s="24">
        <v>790.3</v>
      </c>
      <c r="J253" s="24">
        <v>787.6</v>
      </c>
    </row>
    <row r="254" spans="3:10" x14ac:dyDescent="0.25">
      <c r="C254" s="2"/>
      <c r="D254" s="2">
        <v>789</v>
      </c>
      <c r="E254" s="24">
        <v>791.9</v>
      </c>
      <c r="F254" s="24">
        <v>790.3</v>
      </c>
      <c r="G254" s="24">
        <v>788.9</v>
      </c>
      <c r="I254" s="24">
        <v>797.9</v>
      </c>
      <c r="J254" s="24">
        <v>787.7</v>
      </c>
    </row>
    <row r="255" spans="3:10" x14ac:dyDescent="0.25">
      <c r="C255" s="2">
        <v>785</v>
      </c>
      <c r="D255" s="2" t="s">
        <v>70</v>
      </c>
      <c r="E255" s="24">
        <v>792</v>
      </c>
      <c r="F255" s="24">
        <v>790.3</v>
      </c>
      <c r="G255" s="24">
        <v>788.9</v>
      </c>
      <c r="I255" s="24">
        <v>796.9</v>
      </c>
    </row>
    <row r="256" spans="3:10" x14ac:dyDescent="0.25">
      <c r="C256" s="2">
        <v>792.8</v>
      </c>
      <c r="D256" s="2">
        <v>789.1</v>
      </c>
      <c r="E256" s="24">
        <v>787.1</v>
      </c>
      <c r="F256" s="24">
        <v>791.3</v>
      </c>
      <c r="G256" s="24">
        <v>789.5</v>
      </c>
      <c r="I256" s="24">
        <v>794.8</v>
      </c>
    </row>
    <row r="257" spans="3:10" x14ac:dyDescent="0.25">
      <c r="C257" s="2"/>
      <c r="D257" s="2"/>
      <c r="E257" s="24">
        <v>790.3</v>
      </c>
      <c r="J257" s="24">
        <v>787.5</v>
      </c>
    </row>
    <row r="258" spans="3:10" x14ac:dyDescent="0.25">
      <c r="C258" s="2"/>
      <c r="D258" s="2">
        <v>796.6</v>
      </c>
      <c r="F258" s="24">
        <v>791.3</v>
      </c>
      <c r="I258" s="24">
        <v>794.7</v>
      </c>
      <c r="J258" s="24">
        <v>788.7</v>
      </c>
    </row>
    <row r="259" spans="3:10" x14ac:dyDescent="0.25">
      <c r="C259" s="2">
        <v>793</v>
      </c>
      <c r="D259" s="2">
        <v>791.3</v>
      </c>
      <c r="F259" s="24">
        <v>790.7</v>
      </c>
      <c r="H259" s="24">
        <v>788.7</v>
      </c>
      <c r="I259" s="24">
        <v>794.8</v>
      </c>
      <c r="J259" s="24">
        <v>793.8</v>
      </c>
    </row>
    <row r="260" spans="3:10" x14ac:dyDescent="0.25">
      <c r="C260" s="2"/>
      <c r="D260" s="2">
        <v>791.1</v>
      </c>
      <c r="F260" s="24">
        <v>790.7</v>
      </c>
      <c r="H260" s="24">
        <v>789.3</v>
      </c>
      <c r="I260" s="24">
        <v>793.5</v>
      </c>
      <c r="J260" s="24">
        <v>791.9</v>
      </c>
    </row>
    <row r="261" spans="3:10" x14ac:dyDescent="0.25">
      <c r="C261" s="2"/>
      <c r="D261" s="2">
        <v>798.3</v>
      </c>
      <c r="F261" s="24">
        <v>790.5</v>
      </c>
      <c r="G261" s="24">
        <v>789.5</v>
      </c>
      <c r="H261" s="24">
        <v>789.3</v>
      </c>
    </row>
    <row r="262" spans="3:10" x14ac:dyDescent="0.25">
      <c r="C262" s="2"/>
      <c r="D262" s="2">
        <v>791.8</v>
      </c>
      <c r="E262" s="24">
        <v>790.3</v>
      </c>
      <c r="G262" s="24">
        <v>791.6</v>
      </c>
      <c r="H262" s="24">
        <v>788.2</v>
      </c>
      <c r="I262" s="24">
        <v>795</v>
      </c>
      <c r="J262" s="24">
        <v>791.5</v>
      </c>
    </row>
    <row r="263" spans="3:10" x14ac:dyDescent="0.25">
      <c r="C263" s="2"/>
      <c r="D263" s="2">
        <v>790.4</v>
      </c>
      <c r="E263" s="24">
        <v>788.3</v>
      </c>
      <c r="F263" s="24">
        <v>790.5</v>
      </c>
      <c r="H263" s="24">
        <v>788.2</v>
      </c>
      <c r="I263" s="24">
        <v>794.1</v>
      </c>
      <c r="J263" s="24" t="s">
        <v>70</v>
      </c>
    </row>
    <row r="264" spans="3:10" x14ac:dyDescent="0.25">
      <c r="C264" s="2"/>
      <c r="D264" s="2">
        <v>796.5</v>
      </c>
      <c r="F264" s="24" t="s">
        <v>70</v>
      </c>
      <c r="G264" s="24">
        <v>791.8</v>
      </c>
      <c r="H264" s="24">
        <v>788.7</v>
      </c>
      <c r="I264" s="24">
        <v>796.1</v>
      </c>
      <c r="J264" s="24">
        <v>802.3</v>
      </c>
    </row>
    <row r="265" spans="3:10" x14ac:dyDescent="0.25">
      <c r="C265" s="2"/>
      <c r="D265" s="2">
        <v>796.6</v>
      </c>
      <c r="F265" s="24">
        <v>790.6</v>
      </c>
      <c r="G265" s="24">
        <v>790.8</v>
      </c>
      <c r="H265" s="24">
        <v>788.6</v>
      </c>
      <c r="I265" s="24">
        <v>791.7</v>
      </c>
      <c r="J265" s="24">
        <v>800.6</v>
      </c>
    </row>
    <row r="266" spans="3:10" x14ac:dyDescent="0.25">
      <c r="C266" s="2"/>
      <c r="D266" s="2">
        <v>790.5</v>
      </c>
      <c r="F266" s="24" t="s">
        <v>70</v>
      </c>
      <c r="H266" s="24">
        <v>789.3</v>
      </c>
      <c r="I266" s="24">
        <v>790.4</v>
      </c>
      <c r="J266" s="24">
        <v>800.6</v>
      </c>
    </row>
    <row r="267" spans="3:10" x14ac:dyDescent="0.25">
      <c r="C267" s="2"/>
      <c r="D267" s="2">
        <v>789.5</v>
      </c>
      <c r="E267" s="24">
        <v>788.2</v>
      </c>
      <c r="F267" s="24">
        <v>792.7</v>
      </c>
      <c r="G267" s="24">
        <v>790.8</v>
      </c>
      <c r="H267" s="24">
        <v>789.8</v>
      </c>
      <c r="I267" s="24">
        <v>789.5</v>
      </c>
      <c r="J267" s="24">
        <v>806.3</v>
      </c>
    </row>
    <row r="268" spans="3:10" x14ac:dyDescent="0.25">
      <c r="C268" s="2"/>
      <c r="D268" s="2">
        <v>789.5</v>
      </c>
      <c r="E268" s="24">
        <v>786</v>
      </c>
      <c r="F268" s="24">
        <v>792.8</v>
      </c>
      <c r="G268" s="24">
        <v>790.5</v>
      </c>
      <c r="H268" s="24">
        <v>789.7</v>
      </c>
      <c r="I268" s="24">
        <v>790.6</v>
      </c>
      <c r="J268" s="24">
        <v>806.4</v>
      </c>
    </row>
    <row r="269" spans="3:10" x14ac:dyDescent="0.25">
      <c r="C269" s="2"/>
      <c r="D269" s="2">
        <v>791.7</v>
      </c>
      <c r="E269" s="24">
        <v>786</v>
      </c>
      <c r="F269" s="24">
        <v>793.8</v>
      </c>
      <c r="H269" s="24">
        <v>790</v>
      </c>
      <c r="I269" s="24">
        <v>790.6</v>
      </c>
      <c r="J269" s="24">
        <v>796.7</v>
      </c>
    </row>
    <row r="270" spans="3:10" x14ac:dyDescent="0.25">
      <c r="C270" s="2"/>
      <c r="D270" s="2">
        <v>791.7</v>
      </c>
      <c r="E270" s="24">
        <v>786.4</v>
      </c>
      <c r="F270" s="24">
        <v>792.8</v>
      </c>
      <c r="H270" s="24">
        <v>789.7</v>
      </c>
      <c r="I270" s="24">
        <v>791.1</v>
      </c>
      <c r="J270" s="24">
        <v>796.7</v>
      </c>
    </row>
    <row r="271" spans="3:10" x14ac:dyDescent="0.25">
      <c r="C271" s="2"/>
      <c r="D271" s="2">
        <v>792.3</v>
      </c>
      <c r="E271" s="24">
        <v>789.2</v>
      </c>
      <c r="F271" s="24">
        <v>791.5</v>
      </c>
      <c r="G271" s="24">
        <v>790.5</v>
      </c>
      <c r="H271" s="24">
        <v>792.3</v>
      </c>
      <c r="I271" s="24">
        <v>788.6</v>
      </c>
      <c r="J271" s="24">
        <v>802.5</v>
      </c>
    </row>
    <row r="272" spans="3:10" x14ac:dyDescent="0.25">
      <c r="C272" s="2"/>
      <c r="D272" s="2" t="s">
        <v>70</v>
      </c>
      <c r="E272" s="24">
        <v>789.2</v>
      </c>
      <c r="H272" s="24">
        <v>792.3</v>
      </c>
      <c r="I272" s="24">
        <v>788.6</v>
      </c>
      <c r="J272" s="24">
        <v>802.5</v>
      </c>
    </row>
    <row r="273" spans="3:10" x14ac:dyDescent="0.25">
      <c r="C273" s="2"/>
      <c r="D273" s="2">
        <v>790</v>
      </c>
      <c r="E273" s="24">
        <v>788.9</v>
      </c>
      <c r="G273" s="24">
        <v>790.6</v>
      </c>
      <c r="I273" s="24">
        <v>787.1</v>
      </c>
      <c r="J273" s="24">
        <v>798.6</v>
      </c>
    </row>
    <row r="274" spans="3:10" x14ac:dyDescent="0.25">
      <c r="C274" s="2"/>
      <c r="D274" s="2">
        <v>791.6</v>
      </c>
      <c r="E274" s="24">
        <v>788.9</v>
      </c>
      <c r="F274" s="24">
        <v>791.3</v>
      </c>
      <c r="G274" s="24">
        <v>789.2</v>
      </c>
      <c r="H274" s="24">
        <v>792.2</v>
      </c>
      <c r="I274" s="24">
        <v>785.8</v>
      </c>
      <c r="J274" s="24">
        <v>798.8</v>
      </c>
    </row>
    <row r="275" spans="3:10" x14ac:dyDescent="0.25">
      <c r="C275" s="2">
        <v>785.5</v>
      </c>
      <c r="D275" s="2">
        <v>797.8</v>
      </c>
      <c r="E275" s="24">
        <v>789</v>
      </c>
      <c r="G275" s="24">
        <v>789.2</v>
      </c>
      <c r="H275" s="24">
        <v>785.9</v>
      </c>
      <c r="I275" s="24">
        <v>785.6</v>
      </c>
      <c r="J275" s="24">
        <v>802.9</v>
      </c>
    </row>
    <row r="276" spans="3:10" x14ac:dyDescent="0.25">
      <c r="C276" s="2">
        <v>785.7</v>
      </c>
      <c r="D276" s="2"/>
      <c r="E276" s="24">
        <v>790</v>
      </c>
      <c r="G276" s="24">
        <v>787.9</v>
      </c>
      <c r="H276" s="24">
        <v>785.9</v>
      </c>
      <c r="I276" s="24">
        <v>788.7</v>
      </c>
      <c r="J276" s="24">
        <v>803</v>
      </c>
    </row>
    <row r="277" spans="3:10" x14ac:dyDescent="0.25">
      <c r="C277" s="2">
        <v>786.9</v>
      </c>
      <c r="D277" s="2"/>
      <c r="F277" s="24">
        <v>791.3</v>
      </c>
      <c r="G277" s="24">
        <v>787.9</v>
      </c>
      <c r="H277" s="24">
        <v>787.6</v>
      </c>
      <c r="I277" s="24">
        <v>788.7</v>
      </c>
      <c r="J277" s="24">
        <v>801.1</v>
      </c>
    </row>
    <row r="278" spans="3:10" x14ac:dyDescent="0.25">
      <c r="C278" s="2"/>
      <c r="D278" s="2"/>
      <c r="F278" s="24">
        <v>791.2</v>
      </c>
      <c r="H278" s="24">
        <v>786.6</v>
      </c>
      <c r="I278" s="24">
        <v>789.4</v>
      </c>
      <c r="J278" s="24">
        <v>801.1</v>
      </c>
    </row>
    <row r="279" spans="3:10" x14ac:dyDescent="0.25">
      <c r="C279" s="2">
        <v>786.7</v>
      </c>
      <c r="D279" s="2"/>
      <c r="F279" s="24">
        <v>791.2</v>
      </c>
      <c r="G279" s="24">
        <v>788.1</v>
      </c>
      <c r="J279" s="24">
        <v>797.6</v>
      </c>
    </row>
    <row r="280" spans="3:10" x14ac:dyDescent="0.25">
      <c r="C280" s="2">
        <v>787.2</v>
      </c>
      <c r="D280" s="2">
        <v>793.7</v>
      </c>
      <c r="E280" s="24">
        <v>790</v>
      </c>
      <c r="F280" s="24">
        <v>791.2</v>
      </c>
      <c r="G280" s="24">
        <v>788.1</v>
      </c>
      <c r="I280" s="24">
        <v>789.3</v>
      </c>
      <c r="J280" s="24">
        <v>797.6</v>
      </c>
    </row>
    <row r="281" spans="3:10" x14ac:dyDescent="0.25">
      <c r="C281" s="2">
        <v>786.9</v>
      </c>
      <c r="D281" s="2">
        <v>791.6</v>
      </c>
      <c r="E281" s="24">
        <v>789.9</v>
      </c>
      <c r="F281" s="24">
        <v>793.2</v>
      </c>
      <c r="G281" s="24">
        <v>789.9</v>
      </c>
      <c r="I281" s="24">
        <v>788.5</v>
      </c>
      <c r="J281" s="24">
        <v>800</v>
      </c>
    </row>
    <row r="282" spans="3:10" x14ac:dyDescent="0.25">
      <c r="C282" s="2">
        <v>785.3</v>
      </c>
      <c r="D282" s="2">
        <v>790.3</v>
      </c>
      <c r="E282" s="24">
        <v>789.6</v>
      </c>
      <c r="F282" s="24">
        <v>790.1</v>
      </c>
      <c r="G282" s="24">
        <v>790.6</v>
      </c>
      <c r="H282" s="24">
        <v>786.6</v>
      </c>
      <c r="I282" s="24">
        <v>789</v>
      </c>
      <c r="J282" s="24">
        <v>800</v>
      </c>
    </row>
    <row r="283" spans="3:10" x14ac:dyDescent="0.25">
      <c r="C283" s="2">
        <v>785.3</v>
      </c>
      <c r="D283" s="2">
        <v>792.9</v>
      </c>
      <c r="E283" s="24">
        <v>789.4</v>
      </c>
      <c r="F283" s="24">
        <v>790.5</v>
      </c>
      <c r="G283" s="24">
        <v>790.4</v>
      </c>
      <c r="H283" s="24">
        <v>785.8</v>
      </c>
      <c r="I283" s="24">
        <v>784.2</v>
      </c>
      <c r="J283" s="24">
        <v>797.4</v>
      </c>
    </row>
    <row r="284" spans="3:10" x14ac:dyDescent="0.25">
      <c r="C284" s="2">
        <v>787</v>
      </c>
      <c r="D284" s="2">
        <v>787.7</v>
      </c>
      <c r="E284" s="24">
        <v>789.5</v>
      </c>
      <c r="F284" s="24">
        <v>790.9</v>
      </c>
      <c r="G284" s="24">
        <v>790.6</v>
      </c>
      <c r="H284" s="24">
        <v>788.2</v>
      </c>
      <c r="I284" s="24">
        <v>784.8</v>
      </c>
    </row>
    <row r="285" spans="3:10" x14ac:dyDescent="0.25">
      <c r="C285" s="2">
        <v>786.7</v>
      </c>
      <c r="D285" s="2">
        <v>787.3</v>
      </c>
      <c r="E285" s="24">
        <v>789</v>
      </c>
      <c r="F285" s="24">
        <v>790.9</v>
      </c>
      <c r="G285" s="24">
        <v>790.9</v>
      </c>
      <c r="H285" s="24">
        <v>783.9</v>
      </c>
      <c r="I285" s="24">
        <v>787.2</v>
      </c>
      <c r="J285" s="24">
        <v>787.2</v>
      </c>
    </row>
    <row r="286" spans="3:10" x14ac:dyDescent="0.25">
      <c r="C286" s="2">
        <v>786.7</v>
      </c>
      <c r="D286" s="2"/>
      <c r="E286" s="24">
        <v>789.9</v>
      </c>
      <c r="G286" s="24">
        <v>790.2</v>
      </c>
      <c r="H286" s="24">
        <v>786.2</v>
      </c>
      <c r="I286" s="24" t="s">
        <v>70</v>
      </c>
      <c r="J286" s="24">
        <v>789.4</v>
      </c>
    </row>
    <row r="287" spans="3:10" x14ac:dyDescent="0.25">
      <c r="C287" s="2">
        <v>789.9</v>
      </c>
      <c r="D287" s="2">
        <v>789.3</v>
      </c>
      <c r="E287" s="24">
        <v>789.6</v>
      </c>
      <c r="G287" s="24">
        <v>789.3</v>
      </c>
      <c r="H287" s="24">
        <v>787.5</v>
      </c>
      <c r="I287" s="24">
        <v>788.2</v>
      </c>
      <c r="J287" s="24">
        <v>792.5</v>
      </c>
    </row>
    <row r="288" spans="3:10" x14ac:dyDescent="0.25">
      <c r="C288" s="2">
        <v>785</v>
      </c>
      <c r="D288" s="2">
        <v>790.6</v>
      </c>
      <c r="F288" s="24">
        <v>790.9</v>
      </c>
      <c r="G288" s="24">
        <v>789.4</v>
      </c>
      <c r="H288" s="24">
        <v>790.8</v>
      </c>
      <c r="I288" s="24">
        <v>794.2</v>
      </c>
      <c r="J288" s="24">
        <v>794.6</v>
      </c>
    </row>
    <row r="289" spans="3:10" x14ac:dyDescent="0.25">
      <c r="C289" s="2">
        <v>785</v>
      </c>
      <c r="D289" s="2">
        <v>790.6</v>
      </c>
      <c r="E289" s="24">
        <v>789.6</v>
      </c>
      <c r="F289" s="24">
        <v>790.8</v>
      </c>
      <c r="G289" s="24">
        <v>789.7</v>
      </c>
      <c r="I289" s="24">
        <v>792.4</v>
      </c>
      <c r="J289" s="24">
        <v>792.6</v>
      </c>
    </row>
    <row r="290" spans="3:10" x14ac:dyDescent="0.25">
      <c r="C290" s="2">
        <v>784.1</v>
      </c>
      <c r="D290" s="2">
        <v>787.6</v>
      </c>
      <c r="E290" s="24">
        <v>790</v>
      </c>
      <c r="F290" s="24">
        <v>792.8</v>
      </c>
      <c r="G290" s="24">
        <v>789.1</v>
      </c>
      <c r="H290" s="24">
        <v>790.9</v>
      </c>
      <c r="J290" s="24">
        <v>788.8</v>
      </c>
    </row>
    <row r="291" spans="3:10" x14ac:dyDescent="0.25">
      <c r="C291" s="2">
        <v>789.5</v>
      </c>
      <c r="D291" s="2">
        <v>788.4</v>
      </c>
      <c r="H291" s="24" t="s">
        <v>70</v>
      </c>
      <c r="I291" s="24">
        <v>794.8</v>
      </c>
      <c r="J291" s="24">
        <v>801.1</v>
      </c>
    </row>
    <row r="292" spans="3:10" x14ac:dyDescent="0.25">
      <c r="C292" s="2"/>
      <c r="D292" s="2">
        <v>788.4</v>
      </c>
      <c r="G292" s="24">
        <v>789</v>
      </c>
      <c r="H292" s="24">
        <v>791.2</v>
      </c>
      <c r="J292" s="24">
        <v>790.5</v>
      </c>
    </row>
    <row r="293" spans="3:10" x14ac:dyDescent="0.25">
      <c r="C293" s="2">
        <v>789.6</v>
      </c>
      <c r="D293" s="2"/>
      <c r="E293" s="24">
        <v>790</v>
      </c>
      <c r="F293" s="24">
        <v>792.8</v>
      </c>
      <c r="G293" s="24">
        <v>789.7</v>
      </c>
      <c r="H293" s="24">
        <v>789.2</v>
      </c>
      <c r="I293" s="24">
        <v>794.9</v>
      </c>
      <c r="J293" s="24">
        <v>790</v>
      </c>
    </row>
    <row r="294" spans="3:10" x14ac:dyDescent="0.25">
      <c r="C294" s="2">
        <v>788.2</v>
      </c>
      <c r="D294" s="2">
        <v>788.1</v>
      </c>
      <c r="E294" s="24">
        <v>790</v>
      </c>
      <c r="F294" s="24">
        <v>792.8</v>
      </c>
      <c r="G294" s="24">
        <v>789.4</v>
      </c>
      <c r="I294" s="24">
        <v>797.2</v>
      </c>
      <c r="J294" s="24">
        <v>790</v>
      </c>
    </row>
    <row r="295" spans="3:10" x14ac:dyDescent="0.25">
      <c r="C295" s="2">
        <v>788.3</v>
      </c>
      <c r="D295" s="2">
        <v>789.2</v>
      </c>
      <c r="E295" s="24">
        <v>789.5</v>
      </c>
      <c r="F295" s="24">
        <v>789.2</v>
      </c>
      <c r="G295" s="24">
        <v>789.1</v>
      </c>
      <c r="I295" s="24">
        <v>797.4</v>
      </c>
      <c r="J295" s="24">
        <v>803.5</v>
      </c>
    </row>
    <row r="296" spans="3:10" x14ac:dyDescent="0.25">
      <c r="C296" s="2"/>
      <c r="D296" s="2">
        <v>790.6</v>
      </c>
      <c r="E296" s="24">
        <v>790</v>
      </c>
      <c r="F296" s="24">
        <v>791.1</v>
      </c>
      <c r="H296" s="24">
        <v>807.3</v>
      </c>
      <c r="I296" s="24">
        <v>806</v>
      </c>
      <c r="J296" s="24">
        <v>793.8</v>
      </c>
    </row>
    <row r="297" spans="3:10" x14ac:dyDescent="0.25">
      <c r="C297" s="2"/>
      <c r="D297" s="2"/>
      <c r="E297" s="24">
        <v>790</v>
      </c>
      <c r="H297" s="24">
        <v>788.2</v>
      </c>
      <c r="I297" s="24">
        <v>804.5</v>
      </c>
      <c r="J297" s="24">
        <v>791.9</v>
      </c>
    </row>
    <row r="298" spans="3:10" x14ac:dyDescent="0.25">
      <c r="C298" s="2">
        <v>789.9</v>
      </c>
      <c r="D298" s="2">
        <v>790.6</v>
      </c>
      <c r="E298" s="24">
        <v>792.4</v>
      </c>
      <c r="F298" s="24">
        <v>791.1</v>
      </c>
      <c r="G298" s="24">
        <v>789.2</v>
      </c>
      <c r="H298" s="24" t="s">
        <v>70</v>
      </c>
      <c r="I298" s="24">
        <v>800.7</v>
      </c>
      <c r="J298" s="24">
        <v>791.5</v>
      </c>
    </row>
    <row r="299" spans="3:10" x14ac:dyDescent="0.25">
      <c r="C299" s="2">
        <v>791.2</v>
      </c>
      <c r="D299" s="2">
        <v>791.7</v>
      </c>
      <c r="E299" s="24">
        <v>789.7</v>
      </c>
      <c r="G299" s="24" t="s">
        <v>70</v>
      </c>
      <c r="I299" s="24">
        <v>800.7</v>
      </c>
      <c r="J299" s="24">
        <v>797.6</v>
      </c>
    </row>
    <row r="300" spans="3:10" x14ac:dyDescent="0.25">
      <c r="C300" s="2">
        <v>790.4</v>
      </c>
      <c r="D300" s="2"/>
      <c r="E300" s="24">
        <v>789.2</v>
      </c>
      <c r="G300" s="24">
        <v>790.2</v>
      </c>
      <c r="H300" s="24">
        <v>788.1</v>
      </c>
      <c r="I300" s="24">
        <v>801.2</v>
      </c>
      <c r="J300" s="24">
        <v>797.6</v>
      </c>
    </row>
    <row r="301" spans="3:10" x14ac:dyDescent="0.25">
      <c r="C301" s="2"/>
      <c r="D301" s="2"/>
      <c r="E301" s="24">
        <v>791.7</v>
      </c>
      <c r="F301" s="24">
        <v>791.2</v>
      </c>
      <c r="H301" s="24">
        <v>788.8</v>
      </c>
      <c r="I301" s="24" t="s">
        <v>70</v>
      </c>
      <c r="J301" s="24" t="s">
        <v>70</v>
      </c>
    </row>
    <row r="302" spans="3:10" x14ac:dyDescent="0.25">
      <c r="C302" s="2">
        <v>790.4</v>
      </c>
      <c r="D302" s="2"/>
      <c r="E302" s="24">
        <v>790.7</v>
      </c>
      <c r="F302" s="24">
        <v>791.3</v>
      </c>
      <c r="I302" s="24">
        <v>785.6</v>
      </c>
    </row>
    <row r="303" spans="3:10" x14ac:dyDescent="0.25">
      <c r="C303" s="2">
        <v>789.1</v>
      </c>
      <c r="D303" s="2"/>
      <c r="E303" s="24">
        <v>790.7</v>
      </c>
      <c r="F303" s="24">
        <v>791.3</v>
      </c>
      <c r="H303" s="24">
        <v>788.7</v>
      </c>
      <c r="I303" s="24">
        <v>785.7</v>
      </c>
      <c r="J303" s="24">
        <v>794.2</v>
      </c>
    </row>
    <row r="304" spans="3:10" x14ac:dyDescent="0.25">
      <c r="C304" s="2"/>
      <c r="D304" s="2"/>
      <c r="E304" s="24">
        <v>786.6</v>
      </c>
      <c r="F304" s="24">
        <v>789.4</v>
      </c>
      <c r="H304" s="24">
        <v>789.3</v>
      </c>
      <c r="I304" s="24">
        <v>789.6</v>
      </c>
      <c r="J304" s="24">
        <v>793.5</v>
      </c>
    </row>
    <row r="305" spans="3:10" x14ac:dyDescent="0.25">
      <c r="C305" s="2">
        <v>786.7</v>
      </c>
      <c r="D305" s="2"/>
      <c r="E305" s="24">
        <v>784.9</v>
      </c>
      <c r="F305" s="24">
        <v>789.6</v>
      </c>
      <c r="G305" s="24">
        <v>807.4</v>
      </c>
      <c r="H305" s="24">
        <v>789.3</v>
      </c>
      <c r="I305" s="24">
        <v>794.5</v>
      </c>
      <c r="J305" s="24">
        <v>794.4</v>
      </c>
    </row>
    <row r="306" spans="3:10" x14ac:dyDescent="0.25">
      <c r="C306" s="2">
        <v>793</v>
      </c>
      <c r="D306" s="2"/>
      <c r="E306" s="24">
        <v>787.4</v>
      </c>
      <c r="F306" s="24">
        <v>789.7</v>
      </c>
      <c r="G306" s="24">
        <v>791</v>
      </c>
      <c r="H306" s="24">
        <v>788.8</v>
      </c>
      <c r="I306" s="24">
        <v>792.5</v>
      </c>
      <c r="J306" s="24">
        <v>794.4</v>
      </c>
    </row>
    <row r="307" spans="3:10" x14ac:dyDescent="0.25">
      <c r="C307" s="2"/>
      <c r="D307" s="2"/>
      <c r="E307" s="24">
        <v>785.7</v>
      </c>
      <c r="F307" s="24">
        <v>790.2</v>
      </c>
      <c r="G307" s="24">
        <v>793.4</v>
      </c>
      <c r="H307" s="24">
        <v>788.8</v>
      </c>
      <c r="I307" s="24">
        <v>792.5</v>
      </c>
      <c r="J307" s="24">
        <v>794.6</v>
      </c>
    </row>
    <row r="308" spans="3:10" x14ac:dyDescent="0.25">
      <c r="C308" s="2"/>
      <c r="D308" s="2"/>
      <c r="E308" s="24" t="s">
        <v>70</v>
      </c>
      <c r="F308" s="24">
        <v>789.3</v>
      </c>
      <c r="H308" s="24">
        <v>789.7</v>
      </c>
      <c r="I308" s="24">
        <v>794.3</v>
      </c>
      <c r="J308" s="24">
        <v>792.2</v>
      </c>
    </row>
    <row r="309" spans="3:10" x14ac:dyDescent="0.25">
      <c r="C309" s="2"/>
      <c r="D309" s="2">
        <v>791.7</v>
      </c>
      <c r="E309" s="24">
        <v>789.2</v>
      </c>
      <c r="F309" s="24" t="s">
        <v>70</v>
      </c>
      <c r="G309" s="24">
        <v>793.5</v>
      </c>
      <c r="H309" s="24">
        <v>788.3</v>
      </c>
      <c r="I309" s="24">
        <v>790.9</v>
      </c>
      <c r="J309" s="24">
        <v>792.1</v>
      </c>
    </row>
    <row r="310" spans="3:10" x14ac:dyDescent="0.25">
      <c r="C310" s="2"/>
      <c r="D310" s="2">
        <v>790</v>
      </c>
      <c r="F310" s="24">
        <v>793.6</v>
      </c>
      <c r="G310" s="24">
        <v>790.2</v>
      </c>
      <c r="H310" s="24">
        <v>789.4</v>
      </c>
      <c r="I310" s="24">
        <v>792</v>
      </c>
    </row>
    <row r="311" spans="3:10" x14ac:dyDescent="0.25">
      <c r="C311" s="2"/>
      <c r="D311" s="2">
        <v>790</v>
      </c>
      <c r="F311" s="24">
        <v>792.8</v>
      </c>
      <c r="G311" s="24">
        <v>789.3</v>
      </c>
      <c r="I311" s="24">
        <v>795.9</v>
      </c>
      <c r="J311" s="24">
        <v>788.6</v>
      </c>
    </row>
    <row r="312" spans="3:10" x14ac:dyDescent="0.25">
      <c r="C312" s="2"/>
      <c r="D312" s="2">
        <v>792.3</v>
      </c>
      <c r="E312" s="24">
        <v>789.2</v>
      </c>
      <c r="H312" s="24">
        <v>789.2</v>
      </c>
      <c r="I312" s="24">
        <v>796.4</v>
      </c>
      <c r="J312" s="24">
        <v>788.6</v>
      </c>
    </row>
    <row r="313" spans="3:10" x14ac:dyDescent="0.25">
      <c r="C313" s="2"/>
      <c r="D313" s="2">
        <v>792.2</v>
      </c>
      <c r="E313" s="24">
        <v>791</v>
      </c>
      <c r="F313" s="24">
        <v>792.8</v>
      </c>
      <c r="G313" s="24">
        <v>805.3</v>
      </c>
      <c r="H313" s="24">
        <v>791.2</v>
      </c>
      <c r="I313" s="24">
        <v>792.7</v>
      </c>
      <c r="J313" s="24">
        <v>786.3</v>
      </c>
    </row>
    <row r="314" spans="3:10" x14ac:dyDescent="0.25">
      <c r="C314" s="2"/>
      <c r="D314" s="2" t="s">
        <v>70</v>
      </c>
      <c r="E314" s="24">
        <v>789.5</v>
      </c>
      <c r="F314" s="24">
        <v>791.2</v>
      </c>
      <c r="G314" s="24" t="s">
        <v>70</v>
      </c>
      <c r="I314" s="24">
        <v>791.5</v>
      </c>
      <c r="J314" s="24">
        <v>784.2</v>
      </c>
    </row>
    <row r="315" spans="3:10" x14ac:dyDescent="0.25">
      <c r="C315" s="2"/>
      <c r="D315" s="2">
        <v>789.1</v>
      </c>
      <c r="G315" s="24">
        <v>787.3</v>
      </c>
      <c r="H315" s="24">
        <v>791.2</v>
      </c>
      <c r="I315" s="24">
        <v>789.6</v>
      </c>
      <c r="J315" s="24">
        <v>784.2</v>
      </c>
    </row>
    <row r="316" spans="3:10" x14ac:dyDescent="0.25">
      <c r="C316" s="2"/>
      <c r="D316" s="2">
        <v>798.5</v>
      </c>
      <c r="F316" s="24">
        <v>791.2</v>
      </c>
      <c r="G316" s="24">
        <v>787.5</v>
      </c>
      <c r="H316" s="24">
        <v>790</v>
      </c>
      <c r="I316" s="24">
        <v>790.6</v>
      </c>
      <c r="J316" s="24">
        <v>784.4</v>
      </c>
    </row>
    <row r="317" spans="3:10" x14ac:dyDescent="0.25">
      <c r="C317" s="2"/>
      <c r="D317" s="2">
        <v>790</v>
      </c>
      <c r="F317" s="24">
        <v>788.3</v>
      </c>
      <c r="G317" s="24">
        <v>787.6</v>
      </c>
      <c r="H317" s="24">
        <v>790.8</v>
      </c>
      <c r="I317" s="24">
        <v>790.2</v>
      </c>
      <c r="J317" s="24">
        <v>785.7</v>
      </c>
    </row>
    <row r="318" spans="3:10" x14ac:dyDescent="0.25">
      <c r="C318" s="2"/>
      <c r="D318" s="2">
        <v>793.7</v>
      </c>
      <c r="E318" s="24">
        <v>789.4</v>
      </c>
      <c r="G318" s="24">
        <v>786.1</v>
      </c>
      <c r="H318" s="24">
        <v>790.7</v>
      </c>
      <c r="J318" s="24">
        <v>786.8</v>
      </c>
    </row>
    <row r="319" spans="3:10" x14ac:dyDescent="0.25">
      <c r="C319" s="2"/>
      <c r="D319" s="2">
        <v>790.3</v>
      </c>
      <c r="E319" s="24">
        <v>791.1</v>
      </c>
      <c r="F319" s="24">
        <v>788.3</v>
      </c>
      <c r="G319" s="24">
        <v>786.1</v>
      </c>
      <c r="H319" s="24">
        <v>788.2</v>
      </c>
      <c r="I319" s="24">
        <v>790.4</v>
      </c>
    </row>
    <row r="320" spans="3:10" x14ac:dyDescent="0.25">
      <c r="C320" s="2"/>
      <c r="D320" s="2">
        <v>790.3</v>
      </c>
      <c r="F320" s="24">
        <v>789.6</v>
      </c>
      <c r="I320" s="24">
        <v>789.1</v>
      </c>
      <c r="J320" s="24">
        <v>786.6</v>
      </c>
    </row>
    <row r="321" spans="3:10" x14ac:dyDescent="0.25">
      <c r="C321" s="2"/>
      <c r="D321" s="2">
        <v>791.7</v>
      </c>
      <c r="E321" s="24">
        <v>791.2</v>
      </c>
      <c r="F321" s="24">
        <v>791.7</v>
      </c>
      <c r="G321" s="24">
        <v>786.7</v>
      </c>
      <c r="H321" s="24">
        <v>788.1</v>
      </c>
      <c r="J321" s="24">
        <v>784.8</v>
      </c>
    </row>
    <row r="322" spans="3:10" x14ac:dyDescent="0.25">
      <c r="C322" s="2"/>
      <c r="D322" s="2">
        <v>792.9</v>
      </c>
      <c r="E322" s="24">
        <v>791.4</v>
      </c>
      <c r="F322" s="24">
        <v>791.1</v>
      </c>
      <c r="G322" s="24">
        <v>789.5</v>
      </c>
      <c r="H322" s="24">
        <v>791.3</v>
      </c>
      <c r="I322" s="24">
        <v>789.2</v>
      </c>
      <c r="J322" s="24">
        <v>784.5</v>
      </c>
    </row>
    <row r="323" spans="3:10" x14ac:dyDescent="0.25">
      <c r="C323" s="2"/>
      <c r="D323" s="2" t="s">
        <v>70</v>
      </c>
      <c r="F323" s="24">
        <v>791.1</v>
      </c>
      <c r="G323" s="24">
        <v>785.9</v>
      </c>
      <c r="H323" s="24">
        <v>788.9</v>
      </c>
      <c r="I323" s="24">
        <v>785.8</v>
      </c>
    </row>
    <row r="324" spans="3:10" x14ac:dyDescent="0.25">
      <c r="C324" s="2"/>
      <c r="D324" s="2">
        <v>793.6</v>
      </c>
      <c r="G324" s="24">
        <v>787.1</v>
      </c>
      <c r="H324" s="24">
        <v>790.2</v>
      </c>
      <c r="I324" s="24">
        <v>785.8</v>
      </c>
      <c r="J324" s="24">
        <v>784.5</v>
      </c>
    </row>
    <row r="325" spans="3:10" x14ac:dyDescent="0.25">
      <c r="C325" s="2"/>
      <c r="D325" s="2">
        <v>792.2</v>
      </c>
      <c r="G325" s="24">
        <v>788.1</v>
      </c>
      <c r="H325" s="24">
        <v>788.8</v>
      </c>
      <c r="I325" s="24">
        <v>785.6</v>
      </c>
      <c r="J325" s="24">
        <v>785.7</v>
      </c>
    </row>
    <row r="326" spans="3:10" x14ac:dyDescent="0.25">
      <c r="C326" s="2"/>
      <c r="D326" s="2"/>
      <c r="F326" s="24">
        <v>791.1</v>
      </c>
      <c r="G326" s="24">
        <v>787</v>
      </c>
      <c r="I326" s="24">
        <v>786.2</v>
      </c>
      <c r="J326" s="24">
        <v>784.6</v>
      </c>
    </row>
    <row r="327" spans="3:10" x14ac:dyDescent="0.25">
      <c r="C327" s="2"/>
      <c r="D327" s="2">
        <v>793.1</v>
      </c>
      <c r="F327" s="24">
        <v>791.1</v>
      </c>
      <c r="G327" s="24">
        <v>787</v>
      </c>
      <c r="H327" s="24">
        <v>789.1</v>
      </c>
      <c r="J327" s="24">
        <v>784.5</v>
      </c>
    </row>
    <row r="328" spans="3:10" x14ac:dyDescent="0.25">
      <c r="C328" s="2"/>
      <c r="D328" s="2">
        <v>791.2</v>
      </c>
      <c r="F328" s="24">
        <v>791.5</v>
      </c>
      <c r="G328" s="24">
        <v>786.6</v>
      </c>
      <c r="H328" s="24">
        <v>790</v>
      </c>
      <c r="I328" s="24">
        <v>788.3</v>
      </c>
      <c r="J328" s="24">
        <v>784.8</v>
      </c>
    </row>
    <row r="329" spans="3:10" x14ac:dyDescent="0.25">
      <c r="C329" s="2"/>
      <c r="D329" s="2">
        <v>788.8</v>
      </c>
      <c r="F329" s="24">
        <v>789.9</v>
      </c>
      <c r="G329" s="24">
        <v>786.7</v>
      </c>
      <c r="H329" s="24">
        <v>790.2</v>
      </c>
      <c r="J329" s="24" t="s">
        <v>70</v>
      </c>
    </row>
    <row r="330" spans="3:10" x14ac:dyDescent="0.25">
      <c r="C330" s="2"/>
      <c r="D330" s="2">
        <v>789.8</v>
      </c>
      <c r="F330" s="24">
        <v>789.5</v>
      </c>
      <c r="H330" s="24">
        <v>790.2</v>
      </c>
      <c r="I330" s="24">
        <v>789.1</v>
      </c>
      <c r="J330" s="24">
        <v>800.3</v>
      </c>
    </row>
    <row r="331" spans="3:10" x14ac:dyDescent="0.25">
      <c r="C331" s="2"/>
      <c r="D331" s="2">
        <v>791.1</v>
      </c>
      <c r="F331" s="24">
        <v>789.5</v>
      </c>
      <c r="G331" s="24">
        <v>786.7</v>
      </c>
      <c r="H331" s="24">
        <v>792.8</v>
      </c>
      <c r="I331" s="24">
        <v>789</v>
      </c>
      <c r="J331" s="24">
        <v>800.3</v>
      </c>
    </row>
    <row r="332" spans="3:10" x14ac:dyDescent="0.25">
      <c r="C332" s="2"/>
      <c r="D332" s="2">
        <v>786</v>
      </c>
      <c r="F332" s="24" t="s">
        <v>70</v>
      </c>
      <c r="G332" s="24">
        <v>787.4</v>
      </c>
      <c r="H332" s="24">
        <v>790.7</v>
      </c>
      <c r="J332" s="24">
        <v>800.3</v>
      </c>
    </row>
    <row r="333" spans="3:10" x14ac:dyDescent="0.25">
      <c r="C333" s="2"/>
      <c r="D333" s="2"/>
      <c r="E333" s="24">
        <v>791.4</v>
      </c>
      <c r="F333" s="24">
        <v>788.2</v>
      </c>
      <c r="G333" s="24">
        <v>788</v>
      </c>
      <c r="H333" s="24">
        <v>790.7</v>
      </c>
      <c r="I333" s="24" t="s">
        <v>70</v>
      </c>
      <c r="J333" s="24">
        <v>807.9</v>
      </c>
    </row>
    <row r="334" spans="3:10" x14ac:dyDescent="0.25">
      <c r="C334" s="2"/>
      <c r="D334" s="2"/>
      <c r="E334" s="24">
        <v>791.4</v>
      </c>
      <c r="F334" s="24">
        <v>800.1</v>
      </c>
      <c r="G334" s="24">
        <v>788.1</v>
      </c>
      <c r="H334" s="24">
        <v>789.3</v>
      </c>
      <c r="I334" s="24">
        <v>789.2</v>
      </c>
      <c r="J334" s="24">
        <v>807.8</v>
      </c>
    </row>
    <row r="335" spans="3:10" x14ac:dyDescent="0.25">
      <c r="C335" s="2"/>
      <c r="D335" s="2">
        <v>786.1</v>
      </c>
      <c r="E335" s="24">
        <v>791.4</v>
      </c>
      <c r="F335" s="24">
        <v>799.5</v>
      </c>
      <c r="G335" s="24">
        <v>788.7</v>
      </c>
      <c r="H335" s="24">
        <v>789.3</v>
      </c>
      <c r="I335" s="24">
        <v>795.1</v>
      </c>
      <c r="J335" s="24">
        <v>797.6</v>
      </c>
    </row>
    <row r="336" spans="3:10" x14ac:dyDescent="0.25">
      <c r="C336" s="2"/>
      <c r="D336" s="2">
        <v>787.4</v>
      </c>
      <c r="E336" s="24">
        <v>790.6</v>
      </c>
      <c r="F336" s="24">
        <v>799.7</v>
      </c>
      <c r="G336" s="24">
        <v>787.2</v>
      </c>
      <c r="H336" s="24">
        <v>788.6</v>
      </c>
      <c r="I336" s="24">
        <v>795.2</v>
      </c>
      <c r="J336" s="24">
        <v>797.7</v>
      </c>
    </row>
    <row r="337" spans="3:10" x14ac:dyDescent="0.25">
      <c r="C337" s="2"/>
      <c r="D337" s="2">
        <v>787.4</v>
      </c>
      <c r="F337" s="24">
        <v>799.8</v>
      </c>
      <c r="G337" s="24">
        <v>787.8</v>
      </c>
      <c r="H337" s="24">
        <v>786.5</v>
      </c>
      <c r="I337" s="24">
        <v>795.3</v>
      </c>
      <c r="J337" s="24">
        <v>801.1</v>
      </c>
    </row>
    <row r="338" spans="3:10" x14ac:dyDescent="0.25">
      <c r="C338" s="2"/>
      <c r="D338" s="2">
        <v>789.5</v>
      </c>
      <c r="E338" s="24">
        <v>790.7</v>
      </c>
      <c r="F338" s="24">
        <v>796.9</v>
      </c>
      <c r="G338" s="24">
        <v>789.1</v>
      </c>
      <c r="I338" s="24">
        <v>795.3</v>
      </c>
      <c r="J338" s="24">
        <v>800.9</v>
      </c>
    </row>
    <row r="339" spans="3:10" x14ac:dyDescent="0.25">
      <c r="C339" s="2">
        <v>786.9</v>
      </c>
      <c r="D339" s="2"/>
      <c r="E339" s="24">
        <v>789</v>
      </c>
      <c r="I339" s="24">
        <v>793.6</v>
      </c>
      <c r="J339" s="24">
        <v>803.5</v>
      </c>
    </row>
    <row r="340" spans="3:10" x14ac:dyDescent="0.25">
      <c r="C340" s="2"/>
      <c r="D340" s="2"/>
      <c r="E340" s="24">
        <v>787.4</v>
      </c>
      <c r="F340" s="24">
        <v>796.9</v>
      </c>
      <c r="G340" s="24">
        <v>789.1</v>
      </c>
      <c r="I340" s="24">
        <v>797.5</v>
      </c>
      <c r="J340" s="24">
        <v>803.6</v>
      </c>
    </row>
    <row r="341" spans="3:10" x14ac:dyDescent="0.25">
      <c r="C341" s="2"/>
      <c r="D341" s="2">
        <v>789.7</v>
      </c>
      <c r="E341" s="24">
        <v>785.2</v>
      </c>
      <c r="F341" s="24">
        <v>796.9</v>
      </c>
      <c r="G341" s="24">
        <v>790.6</v>
      </c>
      <c r="H341" s="24">
        <v>787.1</v>
      </c>
      <c r="I341" s="24">
        <v>797.5</v>
      </c>
      <c r="J341" s="24">
        <v>799.5</v>
      </c>
    </row>
    <row r="342" spans="3:10" x14ac:dyDescent="0.25">
      <c r="C342" s="2">
        <v>789.3</v>
      </c>
      <c r="D342" s="2">
        <v>791.8</v>
      </c>
      <c r="E342" s="24">
        <v>788.2</v>
      </c>
      <c r="F342" s="24">
        <v>803.7</v>
      </c>
      <c r="G342" s="24">
        <v>790.6</v>
      </c>
      <c r="H342" s="24">
        <v>786.2</v>
      </c>
      <c r="I342" s="24">
        <v>807.9</v>
      </c>
      <c r="J342" s="24">
        <v>799.3</v>
      </c>
    </row>
    <row r="343" spans="3:10" x14ac:dyDescent="0.25">
      <c r="C343" s="2">
        <v>787.4</v>
      </c>
      <c r="D343" s="2">
        <v>791.8</v>
      </c>
      <c r="E343" s="24">
        <v>789.1</v>
      </c>
      <c r="F343" s="24">
        <v>793.6</v>
      </c>
      <c r="G343" s="24">
        <v>789.6</v>
      </c>
      <c r="H343" s="24">
        <v>787.7</v>
      </c>
      <c r="J343" s="24">
        <v>803.4</v>
      </c>
    </row>
    <row r="344" spans="3:10" x14ac:dyDescent="0.25">
      <c r="C344" s="2">
        <v>786</v>
      </c>
      <c r="D344" s="2">
        <v>792.8</v>
      </c>
      <c r="F344" s="24">
        <v>793</v>
      </c>
      <c r="G344" s="24">
        <v>790.6</v>
      </c>
      <c r="H344" s="24">
        <v>786</v>
      </c>
      <c r="I344" s="24">
        <v>807.9</v>
      </c>
      <c r="J344" s="24">
        <v>804</v>
      </c>
    </row>
    <row r="345" spans="3:10" x14ac:dyDescent="0.25">
      <c r="C345" s="2">
        <v>786</v>
      </c>
      <c r="D345" s="2">
        <v>792.8</v>
      </c>
      <c r="F345" s="24">
        <v>796.1</v>
      </c>
      <c r="G345" s="24">
        <v>787.4</v>
      </c>
      <c r="H345" s="24">
        <v>789.7</v>
      </c>
      <c r="I345" s="24">
        <v>802.3</v>
      </c>
      <c r="J345" s="24">
        <v>798.8</v>
      </c>
    </row>
    <row r="346" spans="3:10" x14ac:dyDescent="0.25">
      <c r="C346" s="2">
        <v>787.5</v>
      </c>
      <c r="D346" s="2" t="s">
        <v>70</v>
      </c>
      <c r="E346" s="24">
        <v>789.1</v>
      </c>
      <c r="F346" s="24">
        <v>791.2</v>
      </c>
      <c r="G346" s="24">
        <v>788.1</v>
      </c>
      <c r="H346" s="24">
        <v>788.1</v>
      </c>
      <c r="I346" s="24">
        <v>801.5</v>
      </c>
      <c r="J346" s="24">
        <v>798.7</v>
      </c>
    </row>
    <row r="347" spans="3:10" x14ac:dyDescent="0.25">
      <c r="C347" s="2">
        <v>787.7</v>
      </c>
      <c r="D347" s="2">
        <v>789.3</v>
      </c>
      <c r="E347" s="24">
        <v>789.5</v>
      </c>
      <c r="F347" s="24" t="s">
        <v>70</v>
      </c>
      <c r="G347" s="24">
        <v>790.2</v>
      </c>
      <c r="H347" s="24">
        <v>789.6</v>
      </c>
      <c r="I347" s="24">
        <v>802.3</v>
      </c>
      <c r="J347" s="24">
        <v>801.1</v>
      </c>
    </row>
    <row r="348" spans="3:10" x14ac:dyDescent="0.25">
      <c r="C348" s="2">
        <v>784.7</v>
      </c>
      <c r="D348" s="2">
        <v>797.8</v>
      </c>
      <c r="E348" s="24">
        <v>789.4</v>
      </c>
      <c r="F348" s="24">
        <v>792.2</v>
      </c>
      <c r="G348" s="24">
        <v>791.5</v>
      </c>
      <c r="H348" s="24" t="s">
        <v>70</v>
      </c>
      <c r="I348" s="24">
        <v>801.7</v>
      </c>
      <c r="J348" s="24">
        <v>794.2</v>
      </c>
    </row>
    <row r="349" spans="3:10" x14ac:dyDescent="0.25">
      <c r="C349" s="2">
        <v>784.7</v>
      </c>
      <c r="D349" s="2">
        <v>793.6</v>
      </c>
      <c r="G349" s="24">
        <v>791.5</v>
      </c>
      <c r="H349" s="24">
        <v>788</v>
      </c>
      <c r="I349" s="24">
        <v>801.7</v>
      </c>
      <c r="J349" s="24">
        <v>794.4</v>
      </c>
    </row>
    <row r="350" spans="3:10" x14ac:dyDescent="0.25">
      <c r="C350" s="2"/>
      <c r="D350" s="2">
        <v>792</v>
      </c>
      <c r="E350" s="24">
        <v>790.2</v>
      </c>
      <c r="G350" s="24">
        <v>792.3</v>
      </c>
      <c r="H350" s="24">
        <v>801.3</v>
      </c>
      <c r="I350" s="24">
        <v>801.2</v>
      </c>
      <c r="J350" s="24">
        <v>794.8</v>
      </c>
    </row>
    <row r="351" spans="3:10" x14ac:dyDescent="0.25">
      <c r="C351" s="2">
        <v>786</v>
      </c>
      <c r="D351" s="2">
        <v>793.1</v>
      </c>
      <c r="G351" s="24">
        <v>792.2</v>
      </c>
      <c r="H351" s="24">
        <v>806</v>
      </c>
      <c r="I351" s="24" t="s">
        <v>70</v>
      </c>
      <c r="J351" s="24">
        <v>794.7</v>
      </c>
    </row>
    <row r="352" spans="3:10" x14ac:dyDescent="0.25">
      <c r="C352" s="2">
        <v>785.4</v>
      </c>
      <c r="D352" s="2">
        <v>795.5</v>
      </c>
      <c r="E352" s="24">
        <v>790.2</v>
      </c>
      <c r="G352" s="24">
        <v>790.9</v>
      </c>
      <c r="I352" s="24">
        <v>790.2</v>
      </c>
      <c r="J352" s="24">
        <v>792.2</v>
      </c>
    </row>
    <row r="353" spans="3:10" x14ac:dyDescent="0.25">
      <c r="C353" s="2">
        <v>784.8</v>
      </c>
      <c r="D353" s="2">
        <v>795.6</v>
      </c>
      <c r="G353" s="24">
        <v>790.8</v>
      </c>
      <c r="H353" s="24">
        <v>804.8</v>
      </c>
      <c r="I353" s="24">
        <v>790.2</v>
      </c>
      <c r="J353" s="24">
        <v>792.1</v>
      </c>
    </row>
    <row r="354" spans="3:10" x14ac:dyDescent="0.25">
      <c r="C354" s="2">
        <v>785.1</v>
      </c>
      <c r="D354" s="2">
        <v>799.9</v>
      </c>
      <c r="E354" s="24">
        <v>790.2</v>
      </c>
      <c r="G354" s="24">
        <v>790.8</v>
      </c>
      <c r="H354" s="24">
        <v>791.3</v>
      </c>
      <c r="I354" s="24">
        <v>795.4</v>
      </c>
      <c r="J354" s="24" t="s">
        <v>70</v>
      </c>
    </row>
    <row r="355" spans="3:10" x14ac:dyDescent="0.25">
      <c r="C355" s="2">
        <v>785.5</v>
      </c>
      <c r="D355" s="2">
        <v>791.2</v>
      </c>
      <c r="E355" s="24">
        <v>789.7</v>
      </c>
      <c r="G355" s="24">
        <v>790.3</v>
      </c>
      <c r="H355" s="24" t="s">
        <v>70</v>
      </c>
      <c r="I355" s="24">
        <v>792.6</v>
      </c>
      <c r="J355" s="24">
        <v>795.5</v>
      </c>
    </row>
    <row r="356" spans="3:10" x14ac:dyDescent="0.25">
      <c r="C356" s="2">
        <v>786.4</v>
      </c>
      <c r="D356" s="2" t="s">
        <v>70</v>
      </c>
      <c r="E356" s="24">
        <v>789.4</v>
      </c>
      <c r="H356" s="24">
        <v>789.7</v>
      </c>
      <c r="I356" s="24">
        <v>793.3</v>
      </c>
    </row>
    <row r="357" spans="3:10" x14ac:dyDescent="0.25">
      <c r="C357" s="2">
        <v>788</v>
      </c>
      <c r="D357" s="2">
        <v>790.7</v>
      </c>
      <c r="E357" s="24">
        <v>789.3</v>
      </c>
      <c r="H357" s="24">
        <v>789.6</v>
      </c>
      <c r="I357" s="24">
        <v>793.3</v>
      </c>
    </row>
    <row r="358" spans="3:10" x14ac:dyDescent="0.25">
      <c r="C358" s="2">
        <v>788</v>
      </c>
      <c r="D358" s="2">
        <v>792.6</v>
      </c>
      <c r="E358" s="24">
        <v>789.3</v>
      </c>
      <c r="G358" s="24">
        <v>790.3</v>
      </c>
      <c r="H358" s="24">
        <v>789.1</v>
      </c>
      <c r="I358" s="24">
        <v>791.7</v>
      </c>
    </row>
    <row r="359" spans="3:10" x14ac:dyDescent="0.25">
      <c r="C359" s="2">
        <v>788</v>
      </c>
      <c r="D359" s="2">
        <v>791.1</v>
      </c>
      <c r="E359" s="24">
        <v>789.7</v>
      </c>
      <c r="G359" s="24">
        <v>791.8</v>
      </c>
      <c r="H359" s="24">
        <v>791.3</v>
      </c>
      <c r="I359" s="24">
        <v>795.4</v>
      </c>
      <c r="J359" s="24">
        <v>792.5</v>
      </c>
    </row>
    <row r="360" spans="3:10" x14ac:dyDescent="0.25">
      <c r="C360" s="2">
        <v>788.5</v>
      </c>
      <c r="D360" s="2">
        <v>790.8</v>
      </c>
      <c r="E360" s="24">
        <v>788.9</v>
      </c>
      <c r="G360" s="24">
        <v>789.9</v>
      </c>
      <c r="H360" s="24">
        <v>785.1</v>
      </c>
      <c r="I360" s="24">
        <v>792.7</v>
      </c>
      <c r="J360" s="24">
        <v>795.4</v>
      </c>
    </row>
    <row r="361" spans="3:10" x14ac:dyDescent="0.25">
      <c r="C361" s="2"/>
      <c r="D361" s="2">
        <v>790.8</v>
      </c>
      <c r="E361" s="24">
        <v>790</v>
      </c>
      <c r="H361" s="24">
        <v>788.6</v>
      </c>
      <c r="J361" s="24">
        <v>796.1</v>
      </c>
    </row>
    <row r="362" spans="3:10" x14ac:dyDescent="0.25">
      <c r="C362" s="2">
        <v>788.2</v>
      </c>
      <c r="D362" s="2">
        <v>786.5</v>
      </c>
      <c r="E362" s="24">
        <v>790.2</v>
      </c>
      <c r="G362" s="24">
        <v>789.9</v>
      </c>
      <c r="H362" s="24">
        <v>788.8</v>
      </c>
      <c r="I362" s="24">
        <v>792.1</v>
      </c>
      <c r="J362" s="24">
        <v>796.2</v>
      </c>
    </row>
    <row r="363" spans="3:10" x14ac:dyDescent="0.25">
      <c r="C363" s="2">
        <v>788.4</v>
      </c>
      <c r="D363" s="2">
        <v>786.8</v>
      </c>
      <c r="E363" s="24">
        <v>792.4</v>
      </c>
      <c r="G363" s="24">
        <v>788.5</v>
      </c>
      <c r="H363" s="24">
        <v>788.7</v>
      </c>
      <c r="I363" s="24">
        <v>790.9</v>
      </c>
      <c r="J363" s="24">
        <v>793.9</v>
      </c>
    </row>
    <row r="364" spans="3:10" x14ac:dyDescent="0.25">
      <c r="C364" s="2">
        <v>786.8</v>
      </c>
      <c r="D364" s="2">
        <v>799.3</v>
      </c>
      <c r="E364" s="24">
        <v>789.3</v>
      </c>
      <c r="G364" s="24">
        <v>788.1</v>
      </c>
      <c r="H364" s="24">
        <v>789.9</v>
      </c>
      <c r="I364" s="24">
        <v>791.7</v>
      </c>
      <c r="J364" s="24">
        <v>793.2</v>
      </c>
    </row>
    <row r="365" spans="3:10" x14ac:dyDescent="0.25">
      <c r="C365" s="2">
        <v>785</v>
      </c>
      <c r="D365" s="2">
        <v>788.3</v>
      </c>
      <c r="E365" s="24">
        <v>789.3</v>
      </c>
      <c r="G365" s="24">
        <v>788.1</v>
      </c>
      <c r="H365" s="24">
        <v>787.2</v>
      </c>
      <c r="I365" s="24">
        <v>790.7</v>
      </c>
    </row>
    <row r="366" spans="3:10" x14ac:dyDescent="0.25">
      <c r="C366" s="2">
        <v>788.2</v>
      </c>
      <c r="D366" s="2">
        <v>787.9</v>
      </c>
      <c r="E366" s="24">
        <v>789.4</v>
      </c>
      <c r="H366" s="24">
        <v>787.2</v>
      </c>
      <c r="I366" s="24">
        <v>790</v>
      </c>
    </row>
    <row r="367" spans="3:10" x14ac:dyDescent="0.25">
      <c r="C367" s="2">
        <v>788.1</v>
      </c>
      <c r="D367" s="2">
        <v>790.1</v>
      </c>
      <c r="E367" s="24">
        <v>791.7</v>
      </c>
      <c r="H367" s="24">
        <v>789</v>
      </c>
      <c r="I367" s="24">
        <v>790.9</v>
      </c>
      <c r="J367" s="24">
        <v>792.8</v>
      </c>
    </row>
    <row r="368" spans="3:10" x14ac:dyDescent="0.25">
      <c r="C368" s="2">
        <v>786</v>
      </c>
      <c r="D368" s="2">
        <v>791.2</v>
      </c>
      <c r="E368" s="24">
        <v>792.2</v>
      </c>
      <c r="J368" s="24">
        <v>791.3</v>
      </c>
    </row>
    <row r="369" spans="3:10" x14ac:dyDescent="0.25">
      <c r="C369" s="2"/>
      <c r="D369" s="2">
        <v>790.8</v>
      </c>
      <c r="E369" s="24">
        <v>790.5</v>
      </c>
      <c r="H369" s="24">
        <v>787.8</v>
      </c>
      <c r="I369" s="24">
        <v>788</v>
      </c>
      <c r="J369" s="24">
        <v>790.3</v>
      </c>
    </row>
    <row r="370" spans="3:10" x14ac:dyDescent="0.25">
      <c r="C370" s="2">
        <v>791.2</v>
      </c>
      <c r="D370" s="2">
        <v>788.7</v>
      </c>
      <c r="E370" s="24">
        <v>786.4</v>
      </c>
      <c r="H370" s="24">
        <v>787</v>
      </c>
      <c r="I370" s="24" t="s">
        <v>70</v>
      </c>
      <c r="J370" s="24">
        <v>790.2</v>
      </c>
    </row>
    <row r="371" spans="3:10" x14ac:dyDescent="0.25">
      <c r="C371" s="2"/>
      <c r="D371" s="2">
        <v>788.6</v>
      </c>
      <c r="I371" s="24">
        <v>799.2</v>
      </c>
      <c r="J371" s="24">
        <v>786.4</v>
      </c>
    </row>
    <row r="372" spans="3:10" x14ac:dyDescent="0.25">
      <c r="C372" s="2"/>
      <c r="D372" s="2">
        <v>790.3</v>
      </c>
      <c r="E372" s="24">
        <v>786.4</v>
      </c>
      <c r="H372" s="24">
        <v>787.2</v>
      </c>
      <c r="I372" s="24">
        <v>791.7</v>
      </c>
      <c r="J372" s="24">
        <v>786.3</v>
      </c>
    </row>
    <row r="373" spans="3:10" x14ac:dyDescent="0.25">
      <c r="C373" s="2">
        <v>786.4</v>
      </c>
      <c r="D373" s="2"/>
      <c r="E373" s="24">
        <v>785.9</v>
      </c>
      <c r="H373" s="24">
        <v>787.2</v>
      </c>
      <c r="I373" s="24">
        <v>790.7</v>
      </c>
      <c r="J373" s="24">
        <v>783.5</v>
      </c>
    </row>
    <row r="374" spans="3:10" x14ac:dyDescent="0.25">
      <c r="C374" s="2">
        <v>789.5</v>
      </c>
      <c r="D374" s="2"/>
      <c r="E374" s="24">
        <v>788.7</v>
      </c>
      <c r="G374" s="24" t="s">
        <v>70</v>
      </c>
      <c r="I374" s="24">
        <v>790.2</v>
      </c>
      <c r="J374" s="24">
        <v>784.6</v>
      </c>
    </row>
    <row r="375" spans="3:10" x14ac:dyDescent="0.25">
      <c r="C375" s="2">
        <v>789.5</v>
      </c>
      <c r="D375" s="2"/>
      <c r="E375" s="24">
        <v>787.9</v>
      </c>
      <c r="G375" s="24">
        <v>786.7</v>
      </c>
      <c r="I375" s="24">
        <v>795.9</v>
      </c>
      <c r="J375" s="24">
        <v>784.3</v>
      </c>
    </row>
    <row r="376" spans="3:10" x14ac:dyDescent="0.25">
      <c r="C376" s="2">
        <v>789.1</v>
      </c>
      <c r="D376" s="2">
        <v>790.2</v>
      </c>
      <c r="H376" s="24">
        <v>787.2</v>
      </c>
      <c r="I376" s="24">
        <v>796.3</v>
      </c>
      <c r="J376" s="24">
        <v>786.1</v>
      </c>
    </row>
    <row r="377" spans="3:10" x14ac:dyDescent="0.25">
      <c r="C377" s="2"/>
      <c r="D377" s="2"/>
      <c r="E377" s="24">
        <v>786.5</v>
      </c>
      <c r="H377" s="24">
        <v>789.3</v>
      </c>
      <c r="I377" s="24">
        <v>790.9</v>
      </c>
      <c r="J377" s="24">
        <v>788.3</v>
      </c>
    </row>
    <row r="378" spans="3:10" x14ac:dyDescent="0.25">
      <c r="C378" s="2">
        <v>790.4</v>
      </c>
      <c r="D378" s="2">
        <v>792.9</v>
      </c>
      <c r="G378" s="24">
        <v>807.7</v>
      </c>
      <c r="H378" s="24">
        <v>790.5</v>
      </c>
      <c r="I378" s="24">
        <v>788</v>
      </c>
      <c r="J378" s="24">
        <v>788.7</v>
      </c>
    </row>
    <row r="379" spans="3:10" x14ac:dyDescent="0.25">
      <c r="C379" s="2">
        <v>790.4</v>
      </c>
      <c r="D379" s="2"/>
      <c r="E379" s="24">
        <v>786.5</v>
      </c>
      <c r="G379" s="24" t="s">
        <v>70</v>
      </c>
      <c r="H379" s="24">
        <v>790.5</v>
      </c>
      <c r="I379" s="24">
        <v>788.1</v>
      </c>
      <c r="J379" s="24">
        <v>787.7</v>
      </c>
    </row>
    <row r="380" spans="3:10" x14ac:dyDescent="0.25">
      <c r="C380" s="2">
        <v>790.4</v>
      </c>
      <c r="D380" s="2"/>
      <c r="E380" s="24" t="s">
        <v>70</v>
      </c>
      <c r="G380" s="24">
        <v>788.7</v>
      </c>
      <c r="H380" s="24">
        <v>788.4</v>
      </c>
      <c r="I380" s="24">
        <v>794.1</v>
      </c>
    </row>
    <row r="381" spans="3:10" x14ac:dyDescent="0.25">
      <c r="C381" s="2">
        <v>793.1</v>
      </c>
      <c r="D381" s="2"/>
      <c r="E381" s="24">
        <v>789.7</v>
      </c>
      <c r="G381" s="24">
        <v>787.7</v>
      </c>
      <c r="H381" s="24">
        <v>789.3</v>
      </c>
      <c r="I381" s="24">
        <v>790.6</v>
      </c>
    </row>
    <row r="382" spans="3:10" x14ac:dyDescent="0.25">
      <c r="C382" s="2">
        <v>793.1</v>
      </c>
      <c r="D382" s="2">
        <v>792.8</v>
      </c>
      <c r="E382" s="24">
        <v>793.2</v>
      </c>
      <c r="G382" s="24">
        <v>786.6</v>
      </c>
      <c r="I382" s="24">
        <v>794.2</v>
      </c>
    </row>
    <row r="383" spans="3:10" x14ac:dyDescent="0.25">
      <c r="C383" s="2">
        <v>789.2</v>
      </c>
      <c r="D383" s="2" t="s">
        <v>70</v>
      </c>
      <c r="E383" s="24">
        <v>790.6</v>
      </c>
      <c r="G383" s="24">
        <v>788.1</v>
      </c>
      <c r="I383" s="24">
        <v>792.2</v>
      </c>
    </row>
    <row r="384" spans="3:10" x14ac:dyDescent="0.25">
      <c r="C384" s="2">
        <v>785.7</v>
      </c>
      <c r="D384" s="2">
        <v>799.3</v>
      </c>
      <c r="E384" s="24" t="s">
        <v>70</v>
      </c>
      <c r="G384" s="24">
        <v>790.6</v>
      </c>
      <c r="I384" s="24">
        <v>793.5</v>
      </c>
    </row>
    <row r="385" spans="3:10" x14ac:dyDescent="0.25">
      <c r="C385" s="2">
        <v>794.6</v>
      </c>
      <c r="D385" s="2">
        <v>792.6</v>
      </c>
      <c r="E385" s="24">
        <v>792.1</v>
      </c>
      <c r="G385" s="24">
        <v>790.4</v>
      </c>
    </row>
    <row r="386" spans="3:10" x14ac:dyDescent="0.25">
      <c r="C386" s="2"/>
      <c r="G386" s="24">
        <v>789.6</v>
      </c>
    </row>
    <row r="387" spans="3:10" x14ac:dyDescent="0.25">
      <c r="C387" s="2"/>
      <c r="G387" s="24">
        <v>789.6</v>
      </c>
      <c r="H387" s="24">
        <v>789.4</v>
      </c>
      <c r="I387" s="24">
        <v>793.4</v>
      </c>
      <c r="J387" s="24">
        <v>787.7</v>
      </c>
    </row>
    <row r="388" spans="3:10" x14ac:dyDescent="0.25">
      <c r="C388" s="2"/>
      <c r="E388" s="24">
        <v>792.1</v>
      </c>
      <c r="G388" s="24">
        <v>789.3</v>
      </c>
      <c r="H388" s="24">
        <v>792</v>
      </c>
      <c r="I388" s="24">
        <v>797.4</v>
      </c>
      <c r="J388" s="24">
        <v>787</v>
      </c>
    </row>
    <row r="389" spans="3:10" x14ac:dyDescent="0.25">
      <c r="C389" s="2"/>
      <c r="E389" s="24">
        <v>792.2</v>
      </c>
      <c r="G389" s="24">
        <v>798.3</v>
      </c>
      <c r="H389" s="24">
        <v>787.2</v>
      </c>
      <c r="I389" s="24">
        <v>797.4</v>
      </c>
    </row>
    <row r="390" spans="3:10" x14ac:dyDescent="0.25">
      <c r="C390" s="2"/>
      <c r="E390" s="24">
        <v>792</v>
      </c>
      <c r="G390" s="24">
        <v>797</v>
      </c>
      <c r="I390" s="24">
        <v>801.3</v>
      </c>
    </row>
    <row r="391" spans="3:10" x14ac:dyDescent="0.25">
      <c r="C391" s="2"/>
      <c r="G391" s="24">
        <v>787.9</v>
      </c>
      <c r="H391" s="24">
        <v>787.2</v>
      </c>
      <c r="J391" s="24">
        <v>786.9</v>
      </c>
    </row>
    <row r="392" spans="3:10" x14ac:dyDescent="0.25">
      <c r="C392" s="2"/>
      <c r="E392" s="24">
        <v>792</v>
      </c>
      <c r="G392" s="24">
        <v>788</v>
      </c>
      <c r="H392" s="24">
        <v>788.9</v>
      </c>
      <c r="J392" s="24">
        <v>788.6</v>
      </c>
    </row>
    <row r="393" spans="3:10" x14ac:dyDescent="0.25">
      <c r="C393" s="2"/>
      <c r="E393" s="24">
        <v>792.1</v>
      </c>
      <c r="G393" s="24">
        <v>788.2</v>
      </c>
      <c r="H393" s="24">
        <v>788.6</v>
      </c>
    </row>
    <row r="394" spans="3:10" x14ac:dyDescent="0.25">
      <c r="C394" s="2"/>
      <c r="G394" s="24">
        <v>788.1</v>
      </c>
      <c r="H394" s="24">
        <v>786.2</v>
      </c>
    </row>
    <row r="395" spans="3:10" x14ac:dyDescent="0.25">
      <c r="C395" s="2"/>
      <c r="E395" s="24">
        <v>792.1</v>
      </c>
      <c r="G395" s="24">
        <v>788.1</v>
      </c>
      <c r="H395" s="24">
        <v>786.3</v>
      </c>
      <c r="J395" s="24">
        <v>788.3</v>
      </c>
    </row>
    <row r="396" spans="3:10" x14ac:dyDescent="0.25">
      <c r="C396" s="2"/>
      <c r="E396" s="24">
        <v>792.2</v>
      </c>
      <c r="G396" s="24">
        <v>788.2</v>
      </c>
      <c r="H396" s="24">
        <v>790.3</v>
      </c>
      <c r="J396" s="24">
        <v>785.7</v>
      </c>
    </row>
    <row r="397" spans="3:10" x14ac:dyDescent="0.25">
      <c r="C397" s="2">
        <v>795.1</v>
      </c>
      <c r="G397" s="24">
        <v>787.8</v>
      </c>
      <c r="H397" s="24">
        <v>790.2</v>
      </c>
      <c r="J397" s="24">
        <v>786.5</v>
      </c>
    </row>
    <row r="398" spans="3:10" x14ac:dyDescent="0.25">
      <c r="C398" s="2"/>
      <c r="H398" s="24">
        <v>785.5</v>
      </c>
      <c r="J398" s="24">
        <v>786.5</v>
      </c>
    </row>
    <row r="399" spans="3:10" x14ac:dyDescent="0.25">
      <c r="C399" s="2">
        <v>790.1</v>
      </c>
      <c r="G399" s="24">
        <v>787.8</v>
      </c>
      <c r="H399" s="24">
        <v>785.9</v>
      </c>
      <c r="J399" s="24">
        <v>787.3</v>
      </c>
    </row>
    <row r="400" spans="3:10" x14ac:dyDescent="0.25">
      <c r="C400" s="2">
        <v>786.2</v>
      </c>
      <c r="G400" s="24">
        <v>787.5</v>
      </c>
      <c r="H400" s="24">
        <v>788</v>
      </c>
    </row>
    <row r="401" spans="3:10" x14ac:dyDescent="0.25">
      <c r="C401" s="2">
        <v>785.6</v>
      </c>
      <c r="E401" s="24">
        <v>792.1</v>
      </c>
      <c r="G401" s="24">
        <v>787.5</v>
      </c>
      <c r="H401" s="24">
        <v>786.8</v>
      </c>
      <c r="J401" s="24">
        <v>788.7</v>
      </c>
    </row>
    <row r="402" spans="3:10" x14ac:dyDescent="0.25">
      <c r="C402" s="2">
        <v>785.2</v>
      </c>
      <c r="E402" s="24">
        <v>791.9</v>
      </c>
      <c r="G402" s="24">
        <v>788.6</v>
      </c>
      <c r="H402" s="24" t="s">
        <v>70</v>
      </c>
    </row>
    <row r="403" spans="3:10" x14ac:dyDescent="0.25">
      <c r="C403" s="2">
        <v>784.5</v>
      </c>
      <c r="G403" s="24">
        <v>788.6</v>
      </c>
      <c r="H403" s="24">
        <v>789.7</v>
      </c>
      <c r="J403" s="24">
        <v>792.6</v>
      </c>
    </row>
    <row r="404" spans="3:10" x14ac:dyDescent="0.25">
      <c r="C404" s="2">
        <v>783.9</v>
      </c>
      <c r="E404" s="24">
        <v>792</v>
      </c>
      <c r="G404" s="24">
        <v>788.8</v>
      </c>
      <c r="H404" s="24">
        <v>789.2</v>
      </c>
      <c r="J404" s="24">
        <v>785.4</v>
      </c>
    </row>
    <row r="405" spans="3:10" x14ac:dyDescent="0.25">
      <c r="C405" s="2">
        <v>785.5</v>
      </c>
      <c r="E405" s="24">
        <v>791.5</v>
      </c>
      <c r="G405" s="24">
        <v>787.8</v>
      </c>
      <c r="H405" s="24">
        <v>806.8</v>
      </c>
      <c r="J405" s="24">
        <v>787.6</v>
      </c>
    </row>
    <row r="406" spans="3:10" x14ac:dyDescent="0.25">
      <c r="C406" s="2">
        <v>785.4</v>
      </c>
      <c r="G406" s="24">
        <v>787.8</v>
      </c>
      <c r="H406" s="24">
        <v>791.3</v>
      </c>
    </row>
    <row r="407" spans="3:10" x14ac:dyDescent="0.25">
      <c r="C407" s="2">
        <v>785.4</v>
      </c>
      <c r="G407" s="24">
        <v>787.8</v>
      </c>
      <c r="H407" s="24">
        <v>787.9</v>
      </c>
    </row>
    <row r="408" spans="3:10" x14ac:dyDescent="0.25">
      <c r="C408" s="2">
        <v>784.1</v>
      </c>
      <c r="G408" s="24">
        <v>788</v>
      </c>
      <c r="H408" s="24">
        <v>793.3</v>
      </c>
    </row>
    <row r="409" spans="3:10" x14ac:dyDescent="0.25">
      <c r="C409" s="2">
        <v>784.1</v>
      </c>
      <c r="G409" s="24">
        <v>789.1</v>
      </c>
      <c r="H409" s="24">
        <v>793.2</v>
      </c>
      <c r="J409" s="24">
        <v>792.6</v>
      </c>
    </row>
    <row r="410" spans="3:10" x14ac:dyDescent="0.25">
      <c r="C410" s="2"/>
      <c r="G410" s="24">
        <v>789.8</v>
      </c>
      <c r="H410" s="24">
        <v>789.2</v>
      </c>
      <c r="J410" s="24" t="s">
        <v>70</v>
      </c>
    </row>
    <row r="411" spans="3:10" x14ac:dyDescent="0.25">
      <c r="C411" s="2"/>
      <c r="H411" s="24">
        <v>793.3</v>
      </c>
      <c r="J411" s="24">
        <v>801.2</v>
      </c>
    </row>
    <row r="412" spans="3:10" x14ac:dyDescent="0.25">
      <c r="C412" s="2">
        <v>784.1</v>
      </c>
      <c r="G412" s="24">
        <v>789.7</v>
      </c>
      <c r="H412" s="24">
        <v>793.7</v>
      </c>
      <c r="J412" s="24">
        <v>800.4</v>
      </c>
    </row>
    <row r="413" spans="3:10" x14ac:dyDescent="0.25">
      <c r="C413" s="2">
        <v>787.6</v>
      </c>
      <c r="E413" s="24">
        <v>791.6</v>
      </c>
      <c r="G413" s="24">
        <v>789.8</v>
      </c>
      <c r="J413" s="24">
        <v>800.4</v>
      </c>
    </row>
    <row r="414" spans="3:10" x14ac:dyDescent="0.25">
      <c r="C414" s="2">
        <v>786.5</v>
      </c>
      <c r="E414" s="24">
        <v>785.9</v>
      </c>
      <c r="G414" s="24">
        <v>790.5</v>
      </c>
      <c r="J414" s="24">
        <v>795.9</v>
      </c>
    </row>
    <row r="415" spans="3:10" x14ac:dyDescent="0.25">
      <c r="C415" s="2"/>
      <c r="E415" s="24">
        <v>788.9</v>
      </c>
      <c r="G415" s="24">
        <v>790</v>
      </c>
      <c r="H415" s="24">
        <v>787.2</v>
      </c>
      <c r="J415" s="24">
        <v>795.9</v>
      </c>
    </row>
    <row r="416" spans="3:10" x14ac:dyDescent="0.25">
      <c r="C416" s="2">
        <v>786.5</v>
      </c>
      <c r="E416" s="24">
        <v>788.2</v>
      </c>
      <c r="G416" s="24">
        <v>790.7</v>
      </c>
      <c r="H416" s="24">
        <v>788.6</v>
      </c>
    </row>
    <row r="417" spans="3:10" x14ac:dyDescent="0.25">
      <c r="C417" s="2">
        <v>787.9</v>
      </c>
      <c r="E417" s="24">
        <v>786.6</v>
      </c>
      <c r="H417" s="24" t="s">
        <v>70</v>
      </c>
      <c r="J417" s="24">
        <v>797.7</v>
      </c>
    </row>
    <row r="418" spans="3:10" x14ac:dyDescent="0.25">
      <c r="C418" s="2">
        <v>785.8</v>
      </c>
      <c r="G418" s="24">
        <v>790.7</v>
      </c>
      <c r="H418" s="24">
        <v>790.2</v>
      </c>
      <c r="J418" s="24">
        <v>801.2</v>
      </c>
    </row>
    <row r="419" spans="3:10" x14ac:dyDescent="0.25">
      <c r="C419" s="2"/>
      <c r="G419" s="24">
        <v>787.7</v>
      </c>
      <c r="H419" s="24">
        <v>789.3</v>
      </c>
      <c r="J419" s="24">
        <v>801.2</v>
      </c>
    </row>
    <row r="420" spans="3:10" x14ac:dyDescent="0.25">
      <c r="C420" s="2">
        <v>785.6</v>
      </c>
      <c r="G420" s="24">
        <v>787.8</v>
      </c>
      <c r="H420" s="24">
        <v>789.2</v>
      </c>
      <c r="J420" s="24">
        <v>800</v>
      </c>
    </row>
    <row r="421" spans="3:10" x14ac:dyDescent="0.25">
      <c r="C421" s="2">
        <v>785.7</v>
      </c>
      <c r="G421" s="24">
        <v>788.3</v>
      </c>
      <c r="H421" s="24">
        <v>789.3</v>
      </c>
      <c r="J421" s="24">
        <v>796.6</v>
      </c>
    </row>
    <row r="422" spans="3:10" x14ac:dyDescent="0.25">
      <c r="C422" s="2">
        <v>785.5</v>
      </c>
      <c r="G422" s="24">
        <v>788.2</v>
      </c>
      <c r="H422" s="24">
        <v>789.3</v>
      </c>
      <c r="J422" s="24">
        <v>792.4</v>
      </c>
    </row>
    <row r="423" spans="3:10" x14ac:dyDescent="0.25">
      <c r="C423" s="2">
        <v>785.5</v>
      </c>
      <c r="E423" s="24">
        <v>786.5</v>
      </c>
      <c r="G423" s="24">
        <v>788.2</v>
      </c>
      <c r="H423" s="24">
        <v>788.2</v>
      </c>
      <c r="J423" s="24">
        <v>792.8</v>
      </c>
    </row>
    <row r="424" spans="3:10" x14ac:dyDescent="0.25">
      <c r="C424" s="2">
        <v>787.5</v>
      </c>
      <c r="E424" s="24">
        <v>785</v>
      </c>
      <c r="G424" s="24">
        <v>789.4</v>
      </c>
      <c r="H424" s="24">
        <v>788.4</v>
      </c>
      <c r="J424" s="24">
        <v>792.8</v>
      </c>
    </row>
    <row r="425" spans="3:10" x14ac:dyDescent="0.25">
      <c r="C425" s="2">
        <v>787.2</v>
      </c>
      <c r="E425" s="24">
        <v>786.7</v>
      </c>
      <c r="G425" s="24">
        <v>790.1</v>
      </c>
      <c r="H425" s="24">
        <v>789.1</v>
      </c>
      <c r="J425" s="24">
        <v>795.7</v>
      </c>
    </row>
    <row r="426" spans="3:10" x14ac:dyDescent="0.25">
      <c r="C426" s="2">
        <v>786.6</v>
      </c>
      <c r="E426" s="24">
        <v>787.9</v>
      </c>
      <c r="H426" s="24">
        <v>789</v>
      </c>
      <c r="J426" s="24">
        <v>795.7</v>
      </c>
    </row>
    <row r="427" spans="3:10" x14ac:dyDescent="0.25">
      <c r="C427" s="2">
        <v>787</v>
      </c>
      <c r="E427" s="24">
        <v>787.8</v>
      </c>
      <c r="G427" s="24">
        <v>790.3</v>
      </c>
      <c r="H427" s="24">
        <v>790.3</v>
      </c>
      <c r="J427" s="24">
        <v>796.4</v>
      </c>
    </row>
    <row r="428" spans="3:10" x14ac:dyDescent="0.25">
      <c r="C428" s="2"/>
      <c r="E428" s="24">
        <v>789.3</v>
      </c>
      <c r="G428" s="24">
        <v>791.1</v>
      </c>
      <c r="H428" s="24">
        <v>789.2</v>
      </c>
      <c r="J428" s="24">
        <v>796.3</v>
      </c>
    </row>
    <row r="429" spans="3:10" x14ac:dyDescent="0.25">
      <c r="C429" s="2">
        <v>787</v>
      </c>
      <c r="E429" s="24">
        <v>790.5</v>
      </c>
      <c r="G429" s="24">
        <v>790.8</v>
      </c>
      <c r="J429" s="24">
        <v>800.7</v>
      </c>
    </row>
    <row r="430" spans="3:10" x14ac:dyDescent="0.25">
      <c r="C430" s="2">
        <v>788.3</v>
      </c>
      <c r="E430" s="24">
        <v>790.5</v>
      </c>
      <c r="G430" s="24">
        <v>790</v>
      </c>
      <c r="J430" s="24">
        <v>800.4</v>
      </c>
    </row>
    <row r="431" spans="3:10" x14ac:dyDescent="0.25">
      <c r="C431" s="2">
        <v>784.9</v>
      </c>
      <c r="E431" s="24">
        <v>788.4</v>
      </c>
      <c r="G431" s="24">
        <v>789.5</v>
      </c>
      <c r="J431" s="24">
        <v>798.4</v>
      </c>
    </row>
    <row r="432" spans="3:10" x14ac:dyDescent="0.25">
      <c r="C432" s="2">
        <v>787.8</v>
      </c>
      <c r="E432" s="24">
        <v>788.8</v>
      </c>
      <c r="G432" s="24">
        <v>789.5</v>
      </c>
      <c r="H432" s="24">
        <v>789.2</v>
      </c>
    </row>
    <row r="433" spans="3:10" x14ac:dyDescent="0.25">
      <c r="C433" s="2">
        <v>787.8</v>
      </c>
      <c r="H433" s="24">
        <v>789</v>
      </c>
      <c r="J433" s="24">
        <v>795.4</v>
      </c>
    </row>
    <row r="434" spans="3:10" x14ac:dyDescent="0.25">
      <c r="C434" s="2">
        <v>788.9</v>
      </c>
      <c r="E434" s="24">
        <v>788.8</v>
      </c>
      <c r="G434" s="24">
        <v>789.5</v>
      </c>
      <c r="J434" s="24">
        <v>795.4</v>
      </c>
    </row>
    <row r="435" spans="3:10" x14ac:dyDescent="0.25">
      <c r="C435" s="2">
        <v>790.3</v>
      </c>
      <c r="E435" s="24">
        <v>788.4</v>
      </c>
      <c r="G435" s="24">
        <v>788.3</v>
      </c>
      <c r="J435" s="24">
        <v>792.8</v>
      </c>
    </row>
    <row r="436" spans="3:10" x14ac:dyDescent="0.25">
      <c r="C436" s="2">
        <v>790.3</v>
      </c>
      <c r="E436" s="24">
        <v>789</v>
      </c>
      <c r="G436" s="24">
        <v>788.4</v>
      </c>
      <c r="J436" s="24">
        <v>786.4</v>
      </c>
    </row>
    <row r="437" spans="3:10" x14ac:dyDescent="0.25">
      <c r="C437" s="2">
        <v>789.3</v>
      </c>
      <c r="E437" s="24">
        <v>789</v>
      </c>
      <c r="G437" s="24">
        <v>788.2</v>
      </c>
      <c r="J437" s="24">
        <v>787.4</v>
      </c>
    </row>
    <row r="438" spans="3:10" x14ac:dyDescent="0.25">
      <c r="C438" s="2">
        <v>789.3</v>
      </c>
      <c r="E438" s="24">
        <v>789.2</v>
      </c>
      <c r="J438" s="24">
        <v>801.4</v>
      </c>
    </row>
    <row r="439" spans="3:10" x14ac:dyDescent="0.25">
      <c r="C439" s="2">
        <v>785.9</v>
      </c>
      <c r="E439" s="24">
        <v>789.2</v>
      </c>
      <c r="G439" s="24">
        <v>788.5</v>
      </c>
      <c r="H439" s="24">
        <v>788.7</v>
      </c>
      <c r="J439" s="24">
        <v>792.6</v>
      </c>
    </row>
    <row r="440" spans="3:10" x14ac:dyDescent="0.25">
      <c r="C440" s="2">
        <v>785.4</v>
      </c>
      <c r="E440" s="24">
        <v>790</v>
      </c>
      <c r="H440" s="24">
        <v>788.8</v>
      </c>
      <c r="J440" s="24">
        <v>792.6</v>
      </c>
    </row>
    <row r="441" spans="3:10" x14ac:dyDescent="0.25">
      <c r="C441" s="2">
        <v>785.8</v>
      </c>
      <c r="E441" s="24">
        <v>790.5</v>
      </c>
      <c r="H441" s="24">
        <v>789.4</v>
      </c>
      <c r="J441" s="24">
        <v>798.2</v>
      </c>
    </row>
    <row r="442" spans="3:10" x14ac:dyDescent="0.25">
      <c r="C442" s="2">
        <v>785.8</v>
      </c>
      <c r="E442" s="24">
        <v>789</v>
      </c>
      <c r="G442" s="24">
        <v>788.6</v>
      </c>
      <c r="J442" s="24" t="s">
        <v>70</v>
      </c>
    </row>
    <row r="443" spans="3:10" x14ac:dyDescent="0.25">
      <c r="C443" s="2">
        <v>795.5</v>
      </c>
      <c r="E443" s="24">
        <v>790.3</v>
      </c>
      <c r="G443" s="24" t="s">
        <v>70</v>
      </c>
      <c r="H443" s="24">
        <v>789.4</v>
      </c>
      <c r="J443" s="24">
        <v>794.8</v>
      </c>
    </row>
    <row r="444" spans="3:10" x14ac:dyDescent="0.25">
      <c r="C444" s="2">
        <v>784.8</v>
      </c>
      <c r="E444" s="24">
        <v>788.8</v>
      </c>
      <c r="G444" s="24">
        <v>797</v>
      </c>
      <c r="H444" s="24">
        <v>789.7</v>
      </c>
      <c r="J444" s="24">
        <v>794.8</v>
      </c>
    </row>
    <row r="445" spans="3:10" x14ac:dyDescent="0.25">
      <c r="C445" s="2"/>
      <c r="E445" s="24">
        <v>790.8</v>
      </c>
      <c r="G445" s="24">
        <v>805</v>
      </c>
      <c r="H445" s="24">
        <v>790.2</v>
      </c>
      <c r="J445" s="24">
        <v>795.2</v>
      </c>
    </row>
    <row r="446" spans="3:10" x14ac:dyDescent="0.25">
      <c r="C446" s="2">
        <v>786.2</v>
      </c>
      <c r="E446" s="24">
        <v>790.4</v>
      </c>
      <c r="G446" s="24" t="s">
        <v>70</v>
      </c>
      <c r="H446" s="24">
        <v>791.2</v>
      </c>
    </row>
    <row r="447" spans="3:10" x14ac:dyDescent="0.25">
      <c r="C447" s="2">
        <v>786.1</v>
      </c>
      <c r="E447" s="24">
        <v>790.1</v>
      </c>
      <c r="G447" s="24">
        <v>788.3</v>
      </c>
      <c r="J447" s="24">
        <v>795.2</v>
      </c>
    </row>
    <row r="448" spans="3:10" x14ac:dyDescent="0.25">
      <c r="C448" s="2">
        <v>785.5</v>
      </c>
      <c r="E448" s="24">
        <v>790.1</v>
      </c>
      <c r="G448" s="24">
        <v>788.1</v>
      </c>
      <c r="H448" s="24">
        <v>791</v>
      </c>
      <c r="J448" s="24">
        <v>792.8</v>
      </c>
    </row>
    <row r="449" spans="3:10" x14ac:dyDescent="0.25">
      <c r="C449" s="2">
        <v>785.5</v>
      </c>
      <c r="E449" s="24">
        <v>792.1</v>
      </c>
      <c r="G449" s="24">
        <v>785.6</v>
      </c>
      <c r="H449" s="24">
        <v>790</v>
      </c>
    </row>
    <row r="450" spans="3:10" x14ac:dyDescent="0.25">
      <c r="C450" s="2">
        <v>787.6</v>
      </c>
      <c r="E450" s="24">
        <v>786.7</v>
      </c>
      <c r="G450" s="24">
        <v>785.6</v>
      </c>
      <c r="H450" s="24">
        <v>790.1</v>
      </c>
      <c r="J450" s="24">
        <v>792.5</v>
      </c>
    </row>
    <row r="451" spans="3:10" x14ac:dyDescent="0.25">
      <c r="C451" s="2">
        <v>788</v>
      </c>
      <c r="E451" s="24">
        <v>784.4</v>
      </c>
      <c r="H451" s="24">
        <v>788.6</v>
      </c>
      <c r="J451" s="24">
        <v>792.5</v>
      </c>
    </row>
    <row r="452" spans="3:10" x14ac:dyDescent="0.25">
      <c r="C452" s="2">
        <v>787.4</v>
      </c>
      <c r="E452" s="24">
        <v>784.4</v>
      </c>
      <c r="G452" s="24">
        <v>789</v>
      </c>
      <c r="H452" s="24">
        <v>790</v>
      </c>
    </row>
    <row r="453" spans="3:10" x14ac:dyDescent="0.25">
      <c r="C453" s="2">
        <v>787.8</v>
      </c>
      <c r="E453" s="24">
        <v>784.3</v>
      </c>
      <c r="G453" s="24">
        <v>789.8</v>
      </c>
      <c r="H453" s="24">
        <v>790</v>
      </c>
      <c r="J453" s="24">
        <v>788.8</v>
      </c>
    </row>
    <row r="454" spans="3:10" x14ac:dyDescent="0.25">
      <c r="C454" s="2">
        <v>787.8</v>
      </c>
      <c r="E454" s="24">
        <v>787.4</v>
      </c>
      <c r="G454" s="24">
        <v>788.2</v>
      </c>
      <c r="H454" s="24">
        <v>787.2</v>
      </c>
      <c r="J454" s="24">
        <v>788.7</v>
      </c>
    </row>
    <row r="455" spans="3:10" x14ac:dyDescent="0.25">
      <c r="C455" s="2">
        <v>786.2</v>
      </c>
      <c r="E455" s="24">
        <v>789</v>
      </c>
      <c r="G455" s="24">
        <v>788.2</v>
      </c>
      <c r="H455" s="24">
        <v>789.8</v>
      </c>
      <c r="J455" s="24">
        <v>789.3</v>
      </c>
    </row>
    <row r="456" spans="3:10" x14ac:dyDescent="0.25">
      <c r="C456" s="2">
        <v>784.9</v>
      </c>
      <c r="E456" s="24">
        <v>787.8</v>
      </c>
      <c r="G456" s="24">
        <v>785.1</v>
      </c>
      <c r="H456" s="24" t="s">
        <v>70</v>
      </c>
      <c r="J456" s="24">
        <v>786.9</v>
      </c>
    </row>
    <row r="457" spans="3:10" x14ac:dyDescent="0.25">
      <c r="C457" s="2">
        <v>790.6</v>
      </c>
      <c r="E457" s="24">
        <v>789.2</v>
      </c>
      <c r="G457" s="24">
        <v>785.8</v>
      </c>
      <c r="H457" s="24">
        <v>790.2</v>
      </c>
      <c r="J457" s="24">
        <v>786.9</v>
      </c>
    </row>
    <row r="458" spans="3:10" x14ac:dyDescent="0.25">
      <c r="C458" s="2">
        <v>787.8</v>
      </c>
      <c r="G458" s="24">
        <v>787.1</v>
      </c>
      <c r="H458" s="24">
        <v>789.2</v>
      </c>
      <c r="J458" s="24">
        <v>787</v>
      </c>
    </row>
    <row r="459" spans="3:10" x14ac:dyDescent="0.25">
      <c r="C459" s="2">
        <v>789</v>
      </c>
      <c r="G459" s="24">
        <v>788.6</v>
      </c>
      <c r="H459" s="24">
        <v>805.5</v>
      </c>
      <c r="J459" s="24">
        <v>784.8</v>
      </c>
    </row>
    <row r="460" spans="3:10" x14ac:dyDescent="0.25">
      <c r="C460" s="2"/>
      <c r="E460" s="24">
        <v>789.2</v>
      </c>
      <c r="G460" s="24">
        <v>787.6</v>
      </c>
      <c r="H460" s="24">
        <v>789</v>
      </c>
      <c r="J460" s="24">
        <v>784.8</v>
      </c>
    </row>
    <row r="461" spans="3:10" x14ac:dyDescent="0.25">
      <c r="C461" s="2">
        <v>795.5</v>
      </c>
      <c r="E461" s="24" t="s">
        <v>70</v>
      </c>
      <c r="H461" s="24">
        <v>790</v>
      </c>
      <c r="J461" s="24">
        <v>784.7</v>
      </c>
    </row>
    <row r="462" spans="3:10" x14ac:dyDescent="0.25">
      <c r="C462" s="2"/>
      <c r="E462" s="24">
        <v>787.8</v>
      </c>
      <c r="G462" s="24">
        <v>787.6</v>
      </c>
      <c r="H462" s="24">
        <v>793.7</v>
      </c>
      <c r="J462" s="24">
        <v>784.8</v>
      </c>
    </row>
    <row r="463" spans="3:10" x14ac:dyDescent="0.25">
      <c r="C463" s="2">
        <v>795.5</v>
      </c>
      <c r="E463" s="24">
        <v>808.2</v>
      </c>
      <c r="G463" s="24">
        <v>787.5</v>
      </c>
      <c r="J463" s="24">
        <v>785</v>
      </c>
    </row>
    <row r="464" spans="3:10" x14ac:dyDescent="0.25">
      <c r="C464" s="2">
        <v>784.7</v>
      </c>
      <c r="E464" s="24">
        <v>789.2</v>
      </c>
      <c r="G464" s="24">
        <v>787.6</v>
      </c>
    </row>
    <row r="465" spans="3:10" x14ac:dyDescent="0.25">
      <c r="C465" s="2">
        <v>786.1</v>
      </c>
      <c r="E465" s="24" t="s">
        <v>70</v>
      </c>
      <c r="G465" s="24">
        <v>786.9</v>
      </c>
      <c r="H465" s="24">
        <v>793.8</v>
      </c>
      <c r="J465" s="24">
        <v>785.2</v>
      </c>
    </row>
    <row r="466" spans="3:10" x14ac:dyDescent="0.25">
      <c r="C466" s="2"/>
      <c r="G466" s="24">
        <v>786.9</v>
      </c>
      <c r="H466" s="24">
        <v>791</v>
      </c>
      <c r="J466" s="24">
        <v>785.7</v>
      </c>
    </row>
    <row r="467" spans="3:10" x14ac:dyDescent="0.25">
      <c r="C467" s="2">
        <v>785</v>
      </c>
      <c r="E467" s="24">
        <v>791</v>
      </c>
      <c r="G467" s="24">
        <v>787</v>
      </c>
      <c r="J467" s="24">
        <v>785.7</v>
      </c>
    </row>
    <row r="468" spans="3:10" x14ac:dyDescent="0.25">
      <c r="C468" s="2">
        <v>784.1</v>
      </c>
      <c r="E468" s="24">
        <v>792.9</v>
      </c>
      <c r="G468" s="24">
        <v>786.7</v>
      </c>
      <c r="J468" s="24">
        <v>786.5</v>
      </c>
    </row>
    <row r="469" spans="3:10" x14ac:dyDescent="0.25">
      <c r="C469" s="2"/>
      <c r="E469" s="24">
        <v>793</v>
      </c>
    </row>
    <row r="470" spans="3:10" x14ac:dyDescent="0.25">
      <c r="C470" s="2">
        <v>784.1</v>
      </c>
      <c r="E470" s="24">
        <v>789.9</v>
      </c>
      <c r="G470" s="24">
        <v>786.9</v>
      </c>
    </row>
    <row r="471" spans="3:10" x14ac:dyDescent="0.25">
      <c r="C471" s="2">
        <v>788.3</v>
      </c>
      <c r="E471" s="24">
        <v>790.3</v>
      </c>
      <c r="G471" s="24">
        <v>787.9</v>
      </c>
      <c r="J471" s="24">
        <v>786.7</v>
      </c>
    </row>
    <row r="472" spans="3:10" x14ac:dyDescent="0.25">
      <c r="C472" s="2">
        <v>790</v>
      </c>
      <c r="E472" s="24">
        <v>790.8</v>
      </c>
      <c r="G472" s="24">
        <v>789.6</v>
      </c>
      <c r="J472" s="24">
        <v>789</v>
      </c>
    </row>
    <row r="473" spans="3:10" x14ac:dyDescent="0.25">
      <c r="G473" s="24">
        <v>790.4</v>
      </c>
    </row>
    <row r="474" spans="3:10" x14ac:dyDescent="0.25">
      <c r="G474" s="24">
        <v>790.7</v>
      </c>
    </row>
    <row r="475" spans="3:10" x14ac:dyDescent="0.25">
      <c r="G475" s="24">
        <v>785.3</v>
      </c>
      <c r="J475" s="24">
        <v>789.3</v>
      </c>
    </row>
    <row r="476" spans="3:10" x14ac:dyDescent="0.25">
      <c r="G476" s="24">
        <v>787.8</v>
      </c>
      <c r="J476" s="24">
        <v>787.6</v>
      </c>
    </row>
    <row r="477" spans="3:10" x14ac:dyDescent="0.25">
      <c r="G477" s="24">
        <v>788.1</v>
      </c>
      <c r="J477" s="24">
        <v>787.5</v>
      </c>
    </row>
    <row r="478" spans="3:10" x14ac:dyDescent="0.25">
      <c r="G478" s="24">
        <v>790.7</v>
      </c>
      <c r="J478" s="24">
        <v>788.6</v>
      </c>
    </row>
    <row r="479" spans="3:10" x14ac:dyDescent="0.25">
      <c r="G479" s="24">
        <v>790.7</v>
      </c>
    </row>
    <row r="480" spans="3:10" x14ac:dyDescent="0.25">
      <c r="G480" s="24">
        <v>791.2</v>
      </c>
    </row>
    <row r="481" spans="5:10" x14ac:dyDescent="0.25">
      <c r="E481" s="24">
        <v>790.9</v>
      </c>
      <c r="G481" s="24">
        <v>791.3</v>
      </c>
    </row>
    <row r="482" spans="5:10" x14ac:dyDescent="0.25">
      <c r="E482" s="24">
        <v>790.9</v>
      </c>
      <c r="G482" s="24">
        <v>789.8</v>
      </c>
    </row>
    <row r="483" spans="5:10" x14ac:dyDescent="0.25">
      <c r="G483" s="24">
        <v>788.7</v>
      </c>
    </row>
    <row r="484" spans="5:10" x14ac:dyDescent="0.25">
      <c r="G484" s="24">
        <v>788.6</v>
      </c>
      <c r="J484" s="24">
        <v>788.8</v>
      </c>
    </row>
    <row r="485" spans="5:10" x14ac:dyDescent="0.25">
      <c r="G485" s="24">
        <v>788.8</v>
      </c>
      <c r="J485" s="24">
        <v>788.7</v>
      </c>
    </row>
    <row r="486" spans="5:10" x14ac:dyDescent="0.25">
      <c r="J486" s="24">
        <v>786.6</v>
      </c>
    </row>
    <row r="487" spans="5:10" x14ac:dyDescent="0.25">
      <c r="G487" s="24">
        <v>789</v>
      </c>
      <c r="J487" s="24">
        <v>786.6</v>
      </c>
    </row>
    <row r="488" spans="5:10" x14ac:dyDescent="0.25">
      <c r="E488" s="24">
        <v>790.9</v>
      </c>
      <c r="G488" s="24">
        <v>788</v>
      </c>
      <c r="J488" s="24">
        <v>787.9</v>
      </c>
    </row>
    <row r="489" spans="5:10" x14ac:dyDescent="0.25">
      <c r="E489" s="24">
        <v>791.7</v>
      </c>
      <c r="J489" s="24">
        <v>788.6</v>
      </c>
    </row>
    <row r="490" spans="5:10" x14ac:dyDescent="0.25">
      <c r="E490" s="24">
        <v>788.1</v>
      </c>
      <c r="J490" s="24">
        <v>789.9</v>
      </c>
    </row>
    <row r="491" spans="5:10" x14ac:dyDescent="0.25">
      <c r="E491" s="24">
        <v>788.2</v>
      </c>
      <c r="G491" s="24">
        <v>788.1</v>
      </c>
      <c r="J491" s="24" t="s">
        <v>70</v>
      </c>
    </row>
    <row r="492" spans="5:10" x14ac:dyDescent="0.25">
      <c r="E492" s="24">
        <v>789</v>
      </c>
      <c r="G492" s="24">
        <v>788.4</v>
      </c>
      <c r="J492" s="24">
        <v>801.2</v>
      </c>
    </row>
    <row r="493" spans="5:10" x14ac:dyDescent="0.25">
      <c r="G493" s="24" t="s">
        <v>70</v>
      </c>
      <c r="J493" s="24">
        <v>808</v>
      </c>
    </row>
    <row r="494" spans="5:10" x14ac:dyDescent="0.25">
      <c r="E494" s="24">
        <v>788.9</v>
      </c>
      <c r="G494" s="24">
        <v>790.6</v>
      </c>
      <c r="J494" s="24">
        <v>808.1</v>
      </c>
    </row>
    <row r="495" spans="5:10" x14ac:dyDescent="0.25">
      <c r="E495" s="24">
        <v>787.8</v>
      </c>
      <c r="G495" s="24">
        <v>793.1</v>
      </c>
      <c r="J495" s="24">
        <v>806.2</v>
      </c>
    </row>
    <row r="496" spans="5:10" x14ac:dyDescent="0.25">
      <c r="E496" s="24">
        <v>787.8</v>
      </c>
      <c r="G496" s="24">
        <v>790.7</v>
      </c>
      <c r="J496" s="24">
        <v>806.2</v>
      </c>
    </row>
    <row r="497" spans="5:10" x14ac:dyDescent="0.25">
      <c r="E497" s="24">
        <v>786.1</v>
      </c>
      <c r="G497" s="24">
        <v>793.2</v>
      </c>
      <c r="J497" s="24">
        <v>791.7</v>
      </c>
    </row>
    <row r="498" spans="5:10" x14ac:dyDescent="0.25">
      <c r="E498" s="24">
        <v>786.1</v>
      </c>
      <c r="G498" s="24">
        <v>793.1</v>
      </c>
      <c r="J498" s="24">
        <v>791.7</v>
      </c>
    </row>
    <row r="499" spans="5:10" x14ac:dyDescent="0.25">
      <c r="E499" s="24">
        <v>789.3</v>
      </c>
      <c r="G499" s="24">
        <v>789.8</v>
      </c>
      <c r="J499" s="24">
        <v>792.7</v>
      </c>
    </row>
    <row r="500" spans="5:10" x14ac:dyDescent="0.25">
      <c r="G500" s="24">
        <v>788.3</v>
      </c>
      <c r="J500" s="24">
        <v>792.2</v>
      </c>
    </row>
    <row r="501" spans="5:10" x14ac:dyDescent="0.25">
      <c r="G501" s="24">
        <v>803.1</v>
      </c>
      <c r="J501" s="24">
        <v>796.5</v>
      </c>
    </row>
    <row r="502" spans="5:10" x14ac:dyDescent="0.25">
      <c r="G502" s="24" t="s">
        <v>70</v>
      </c>
    </row>
    <row r="503" spans="5:10" x14ac:dyDescent="0.25">
      <c r="G503" s="24">
        <v>788.6</v>
      </c>
    </row>
    <row r="504" spans="5:10" x14ac:dyDescent="0.25">
      <c r="E504" s="24">
        <v>789.3</v>
      </c>
      <c r="G504" s="24">
        <v>788.6</v>
      </c>
    </row>
    <row r="505" spans="5:10" x14ac:dyDescent="0.25">
      <c r="E505" s="24">
        <v>787.3</v>
      </c>
      <c r="G505" s="24">
        <v>790</v>
      </c>
    </row>
    <row r="507" spans="5:10" x14ac:dyDescent="0.25">
      <c r="E507" s="24">
        <v>787.3</v>
      </c>
    </row>
    <row r="508" spans="5:10" x14ac:dyDescent="0.25">
      <c r="E508" s="24">
        <v>788.8</v>
      </c>
    </row>
    <row r="513" spans="5:10" x14ac:dyDescent="0.25">
      <c r="E513" s="24">
        <v>789.4</v>
      </c>
    </row>
    <row r="515" spans="5:10" x14ac:dyDescent="0.25">
      <c r="E515" s="24">
        <v>790.6</v>
      </c>
    </row>
    <row r="516" spans="5:10" x14ac:dyDescent="0.25">
      <c r="E516" s="24">
        <v>789.7</v>
      </c>
    </row>
    <row r="517" spans="5:10" x14ac:dyDescent="0.25">
      <c r="E517" s="24">
        <v>789.3</v>
      </c>
    </row>
    <row r="518" spans="5:10" x14ac:dyDescent="0.25">
      <c r="E518" s="24">
        <v>788.9</v>
      </c>
      <c r="J518" s="24">
        <v>796.5</v>
      </c>
    </row>
    <row r="519" spans="5:10" x14ac:dyDescent="0.25">
      <c r="E519" s="24">
        <v>789.8</v>
      </c>
      <c r="J519" s="24">
        <v>796.5</v>
      </c>
    </row>
    <row r="520" spans="5:10" x14ac:dyDescent="0.25">
      <c r="E520" s="24">
        <v>790.6</v>
      </c>
      <c r="J520" s="24">
        <v>800.5</v>
      </c>
    </row>
    <row r="521" spans="5:10" x14ac:dyDescent="0.25">
      <c r="E521" s="24">
        <v>792.1</v>
      </c>
      <c r="J521" s="24">
        <v>800.5</v>
      </c>
    </row>
    <row r="522" spans="5:10" x14ac:dyDescent="0.25">
      <c r="E522" s="24">
        <v>790.2</v>
      </c>
      <c r="J522" s="24">
        <v>800.4</v>
      </c>
    </row>
    <row r="523" spans="5:10" x14ac:dyDescent="0.25">
      <c r="E523" s="24">
        <v>789.8</v>
      </c>
      <c r="J523" s="24">
        <v>798.5</v>
      </c>
    </row>
    <row r="524" spans="5:10" x14ac:dyDescent="0.25">
      <c r="E524" s="24">
        <v>791.2</v>
      </c>
      <c r="J524" s="24">
        <v>794.8</v>
      </c>
    </row>
    <row r="525" spans="5:10" x14ac:dyDescent="0.25">
      <c r="E525" s="24">
        <v>790.3</v>
      </c>
      <c r="J525" s="24">
        <v>795.2</v>
      </c>
    </row>
    <row r="526" spans="5:10" x14ac:dyDescent="0.25">
      <c r="E526" s="24">
        <v>786.6</v>
      </c>
      <c r="J526" s="24">
        <v>790</v>
      </c>
    </row>
    <row r="527" spans="5:10" x14ac:dyDescent="0.25">
      <c r="E527" s="24">
        <v>785.3</v>
      </c>
      <c r="J527" s="24">
        <v>797.9</v>
      </c>
    </row>
    <row r="529" spans="5:10" x14ac:dyDescent="0.25">
      <c r="E529" s="24">
        <v>785.2</v>
      </c>
      <c r="J529" s="24">
        <v>798</v>
      </c>
    </row>
    <row r="530" spans="5:10" x14ac:dyDescent="0.25">
      <c r="E530" s="24">
        <v>788.6</v>
      </c>
      <c r="J530" s="24" t="s">
        <v>70</v>
      </c>
    </row>
    <row r="531" spans="5:10" x14ac:dyDescent="0.25">
      <c r="E531" s="24">
        <v>786.8</v>
      </c>
      <c r="J531" s="24">
        <v>796.3</v>
      </c>
    </row>
    <row r="532" spans="5:10" x14ac:dyDescent="0.25">
      <c r="E532" s="24">
        <v>787.8</v>
      </c>
    </row>
    <row r="535" spans="5:10" x14ac:dyDescent="0.25">
      <c r="E535" s="24">
        <v>787.8</v>
      </c>
    </row>
    <row r="536" spans="5:10" x14ac:dyDescent="0.25">
      <c r="E536" s="24">
        <v>790.2</v>
      </c>
      <c r="J536" s="24">
        <v>796.3</v>
      </c>
    </row>
    <row r="537" spans="5:10" x14ac:dyDescent="0.25">
      <c r="E537" s="24" t="s">
        <v>70</v>
      </c>
    </row>
    <row r="538" spans="5:10" x14ac:dyDescent="0.25">
      <c r="E538" s="24">
        <v>789.8</v>
      </c>
      <c r="J538" s="24">
        <v>796.3</v>
      </c>
    </row>
    <row r="539" spans="5:10" x14ac:dyDescent="0.25">
      <c r="E539" s="24">
        <v>793.1</v>
      </c>
    </row>
    <row r="540" spans="5:10" x14ac:dyDescent="0.25">
      <c r="E540" s="24">
        <v>790.6</v>
      </c>
      <c r="J540" s="24">
        <v>794.5</v>
      </c>
    </row>
    <row r="541" spans="5:10" x14ac:dyDescent="0.25">
      <c r="E541" s="24">
        <v>790.6</v>
      </c>
      <c r="J541" s="24">
        <v>789.4</v>
      </c>
    </row>
    <row r="542" spans="5:10" x14ac:dyDescent="0.25">
      <c r="E542" s="24">
        <v>798.6</v>
      </c>
      <c r="J542" s="24">
        <v>786.1</v>
      </c>
    </row>
    <row r="543" spans="5:10" x14ac:dyDescent="0.25">
      <c r="E543" s="24">
        <v>792.1</v>
      </c>
      <c r="J543" s="24">
        <v>785.8</v>
      </c>
    </row>
    <row r="544" spans="5:10" x14ac:dyDescent="0.25">
      <c r="E544" s="24">
        <v>787.9</v>
      </c>
      <c r="J544" s="24">
        <v>785.8</v>
      </c>
    </row>
    <row r="545" spans="5:10" x14ac:dyDescent="0.25">
      <c r="E545" s="24">
        <v>803.2</v>
      </c>
      <c r="J545" s="24">
        <v>789.3</v>
      </c>
    </row>
    <row r="546" spans="5:10" x14ac:dyDescent="0.25">
      <c r="E546" s="24">
        <v>790.2</v>
      </c>
      <c r="J546" s="24">
        <v>788.3</v>
      </c>
    </row>
    <row r="547" spans="5:10" x14ac:dyDescent="0.25">
      <c r="E547" s="24" t="s">
        <v>70</v>
      </c>
    </row>
    <row r="548" spans="5:10" x14ac:dyDescent="0.25">
      <c r="E548" s="24">
        <v>792.9</v>
      </c>
    </row>
    <row r="549" spans="5:10" x14ac:dyDescent="0.25">
      <c r="E549" s="24" t="s">
        <v>70</v>
      </c>
      <c r="J549" s="24">
        <v>788.2</v>
      </c>
    </row>
    <row r="550" spans="5:10" x14ac:dyDescent="0.25">
      <c r="E550" s="24">
        <v>792.7</v>
      </c>
      <c r="J550" s="24">
        <v>786.8</v>
      </c>
    </row>
    <row r="552" spans="5:10" x14ac:dyDescent="0.25">
      <c r="E552" s="24">
        <v>792.7</v>
      </c>
    </row>
    <row r="553" spans="5:10" x14ac:dyDescent="0.25">
      <c r="E553" s="24">
        <v>792.6</v>
      </c>
      <c r="J553" s="24">
        <v>786.9</v>
      </c>
    </row>
    <row r="554" spans="5:10" x14ac:dyDescent="0.25">
      <c r="E554" s="24">
        <v>792.6</v>
      </c>
      <c r="J554" s="24">
        <v>785.4</v>
      </c>
    </row>
    <row r="555" spans="5:10" x14ac:dyDescent="0.25">
      <c r="E555" s="24">
        <v>790.1</v>
      </c>
      <c r="J555" s="24">
        <v>791.5</v>
      </c>
    </row>
    <row r="556" spans="5:10" x14ac:dyDescent="0.25">
      <c r="J556" s="24">
        <v>790.7</v>
      </c>
    </row>
    <row r="557" spans="5:10" x14ac:dyDescent="0.25">
      <c r="J557" s="24">
        <v>789.7</v>
      </c>
    </row>
    <row r="558" spans="5:10" x14ac:dyDescent="0.25">
      <c r="E558" s="24">
        <v>790.1</v>
      </c>
      <c r="J558" s="24">
        <v>790.2</v>
      </c>
    </row>
    <row r="559" spans="5:10" x14ac:dyDescent="0.25">
      <c r="E559" s="24">
        <v>790.6</v>
      </c>
      <c r="J559" s="24" t="s">
        <v>70</v>
      </c>
    </row>
    <row r="560" spans="5:10" x14ac:dyDescent="0.25">
      <c r="J560" s="24">
        <v>801.3</v>
      </c>
    </row>
    <row r="561" spans="5:10" x14ac:dyDescent="0.25">
      <c r="J561" s="24">
        <v>800.5</v>
      </c>
    </row>
    <row r="562" spans="5:10" x14ac:dyDescent="0.25">
      <c r="E562" s="24">
        <v>790.5</v>
      </c>
      <c r="J562" s="24">
        <v>800.6</v>
      </c>
    </row>
    <row r="563" spans="5:10" x14ac:dyDescent="0.25">
      <c r="E563" s="24">
        <v>792</v>
      </c>
      <c r="J563" s="24">
        <v>795.3</v>
      </c>
    </row>
    <row r="564" spans="5:10" x14ac:dyDescent="0.25">
      <c r="J564" s="24">
        <v>795.3</v>
      </c>
    </row>
    <row r="565" spans="5:10" x14ac:dyDescent="0.25">
      <c r="J565" s="24">
        <v>801.8</v>
      </c>
    </row>
    <row r="566" spans="5:10" x14ac:dyDescent="0.25">
      <c r="J566" s="24">
        <v>801.9</v>
      </c>
    </row>
    <row r="567" spans="5:10" x14ac:dyDescent="0.25">
      <c r="J567" s="24">
        <v>791.6</v>
      </c>
    </row>
    <row r="568" spans="5:10" x14ac:dyDescent="0.25">
      <c r="E568" s="24">
        <v>791.9</v>
      </c>
      <c r="J568" s="24">
        <v>791.7</v>
      </c>
    </row>
    <row r="569" spans="5:10" x14ac:dyDescent="0.25">
      <c r="E569" s="24">
        <v>789.9</v>
      </c>
      <c r="J569" s="24">
        <v>799.6</v>
      </c>
    </row>
    <row r="570" spans="5:10" x14ac:dyDescent="0.25">
      <c r="E570" s="24">
        <v>787.3</v>
      </c>
      <c r="J570" s="24">
        <v>797</v>
      </c>
    </row>
    <row r="571" spans="5:10" x14ac:dyDescent="0.25">
      <c r="J571" s="24">
        <v>791.7</v>
      </c>
    </row>
    <row r="572" spans="5:10" x14ac:dyDescent="0.25">
      <c r="E572" s="24">
        <v>787.4</v>
      </c>
    </row>
    <row r="573" spans="5:10" x14ac:dyDescent="0.25">
      <c r="J573" s="24">
        <v>796.1</v>
      </c>
    </row>
    <row r="574" spans="5:10" x14ac:dyDescent="0.25">
      <c r="J574" s="24">
        <v>791.8</v>
      </c>
    </row>
    <row r="576" spans="5:10" x14ac:dyDescent="0.25">
      <c r="E576" s="24">
        <v>787.3</v>
      </c>
      <c r="J576" s="24">
        <v>795.8</v>
      </c>
    </row>
    <row r="577" spans="5:10" x14ac:dyDescent="0.25">
      <c r="E577" s="24">
        <v>784.7</v>
      </c>
      <c r="J577" s="24">
        <v>795</v>
      </c>
    </row>
    <row r="578" spans="5:10" x14ac:dyDescent="0.25">
      <c r="E578" s="24">
        <v>785.2</v>
      </c>
    </row>
    <row r="579" spans="5:10" x14ac:dyDescent="0.25">
      <c r="E579" s="24">
        <v>788.3</v>
      </c>
      <c r="J579" s="24">
        <v>804.8</v>
      </c>
    </row>
    <row r="580" spans="5:10" x14ac:dyDescent="0.25">
      <c r="J580" s="24">
        <v>804.8</v>
      </c>
    </row>
    <row r="581" spans="5:10" x14ac:dyDescent="0.25">
      <c r="E581" s="24">
        <v>788.4</v>
      </c>
      <c r="J581" s="24">
        <v>801.1</v>
      </c>
    </row>
    <row r="582" spans="5:10" x14ac:dyDescent="0.25">
      <c r="E582" s="24">
        <v>789.9</v>
      </c>
      <c r="J582" s="24">
        <v>796.3</v>
      </c>
    </row>
    <row r="583" spans="5:10" x14ac:dyDescent="0.25">
      <c r="E583" s="24">
        <v>789.9</v>
      </c>
      <c r="J583" s="24">
        <v>785.3</v>
      </c>
    </row>
    <row r="584" spans="5:10" x14ac:dyDescent="0.25">
      <c r="E584" s="24">
        <v>790.8</v>
      </c>
      <c r="J584" s="24">
        <v>802.6</v>
      </c>
    </row>
    <row r="585" spans="5:10" x14ac:dyDescent="0.25">
      <c r="J585" s="24">
        <v>802.4</v>
      </c>
    </row>
    <row r="586" spans="5:10" x14ac:dyDescent="0.25">
      <c r="E586" s="24">
        <v>790.4</v>
      </c>
      <c r="J586" s="24">
        <v>792.5</v>
      </c>
    </row>
    <row r="587" spans="5:10" x14ac:dyDescent="0.25">
      <c r="E587" s="24">
        <v>790.5</v>
      </c>
      <c r="J587" s="24">
        <v>799.2</v>
      </c>
    </row>
    <row r="588" spans="5:10" x14ac:dyDescent="0.25">
      <c r="E588" s="24">
        <v>788.7</v>
      </c>
      <c r="J588" s="24">
        <v>791.5</v>
      </c>
    </row>
    <row r="589" spans="5:10" x14ac:dyDescent="0.25">
      <c r="E589" s="24">
        <v>788.5</v>
      </c>
      <c r="J589" s="24">
        <v>790.7</v>
      </c>
    </row>
    <row r="590" spans="5:10" x14ac:dyDescent="0.25">
      <c r="E590" s="24">
        <v>789.4</v>
      </c>
    </row>
    <row r="592" spans="5:10" x14ac:dyDescent="0.25">
      <c r="E592" s="24">
        <v>789.2</v>
      </c>
    </row>
    <row r="593" spans="5:5" x14ac:dyDescent="0.25">
      <c r="E593" s="24">
        <v>789.9</v>
      </c>
    </row>
    <row r="594" spans="5:5" x14ac:dyDescent="0.25">
      <c r="E594" s="24">
        <v>790</v>
      </c>
    </row>
    <row r="595" spans="5:5" x14ac:dyDescent="0.25">
      <c r="E595" s="24">
        <v>790.3</v>
      </c>
    </row>
    <row r="596" spans="5:5" x14ac:dyDescent="0.25">
      <c r="E596" s="24">
        <v>791</v>
      </c>
    </row>
    <row r="597" spans="5:5" x14ac:dyDescent="0.25">
      <c r="E597" s="24">
        <v>790.1</v>
      </c>
    </row>
    <row r="598" spans="5:5" x14ac:dyDescent="0.25">
      <c r="E598" s="24">
        <v>792</v>
      </c>
    </row>
    <row r="599" spans="5:5" x14ac:dyDescent="0.25">
      <c r="E599" s="24">
        <v>789.6</v>
      </c>
    </row>
    <row r="600" spans="5:5" x14ac:dyDescent="0.25">
      <c r="E600" s="24">
        <v>790.4</v>
      </c>
    </row>
    <row r="601" spans="5:5" x14ac:dyDescent="0.25">
      <c r="E601" s="24">
        <v>790.4</v>
      </c>
    </row>
    <row r="602" spans="5:5" x14ac:dyDescent="0.25">
      <c r="E602" s="24">
        <v>792.1</v>
      </c>
    </row>
    <row r="603" spans="5:5" x14ac:dyDescent="0.25">
      <c r="E603" s="24">
        <v>788.3</v>
      </c>
    </row>
    <row r="604" spans="5:5" x14ac:dyDescent="0.25">
      <c r="E604" s="24">
        <v>788.3</v>
      </c>
    </row>
    <row r="605" spans="5:5" x14ac:dyDescent="0.25">
      <c r="E605" s="24">
        <v>787.1</v>
      </c>
    </row>
    <row r="606" spans="5:5" x14ac:dyDescent="0.25">
      <c r="E606" s="24">
        <v>791.7</v>
      </c>
    </row>
    <row r="607" spans="5:5" x14ac:dyDescent="0.25">
      <c r="E607" s="24">
        <v>788</v>
      </c>
    </row>
    <row r="608" spans="5:5" x14ac:dyDescent="0.25">
      <c r="E608" s="24" t="s">
        <v>70</v>
      </c>
    </row>
    <row r="610" spans="5:5" x14ac:dyDescent="0.25">
      <c r="E610" s="24">
        <v>790.2</v>
      </c>
    </row>
  </sheetData>
  <mergeCells count="1">
    <mergeCell ref="B1:J1"/>
  </mergeCells>
  <pageMargins left="0.7" right="0.7" top="0.75" bottom="0.75" header="0.3" footer="0.3"/>
  <pageSetup scale="28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550A-E6D2-44C6-AE7C-E8235CDD037C}">
  <dimension ref="A1:P2137"/>
  <sheetViews>
    <sheetView showGridLines="0" view="pageBreakPreview" zoomScale="70" zoomScaleNormal="70" zoomScaleSheetLayoutView="70" workbookViewId="0">
      <selection activeCell="C2" sqref="C2"/>
    </sheetView>
  </sheetViews>
  <sheetFormatPr defaultRowHeight="15" x14ac:dyDescent="0.25"/>
  <cols>
    <col min="1" max="1" width="8.7109375" customWidth="1"/>
    <col min="2" max="2" width="12" customWidth="1"/>
    <col min="3" max="3" width="15.140625" style="19" customWidth="1"/>
    <col min="4" max="4" width="17.7109375" customWidth="1"/>
    <col min="5" max="5" width="14.42578125" customWidth="1"/>
    <col min="6" max="6" width="12.7109375" customWidth="1"/>
    <col min="7" max="7" width="14" customWidth="1"/>
    <col min="8" max="8" width="16.140625" style="24" customWidth="1"/>
    <col min="9" max="9" width="18.140625" style="24" customWidth="1"/>
    <col min="10" max="10" width="18.7109375" style="24" customWidth="1"/>
    <col min="11" max="11" width="19.42578125" style="24" customWidth="1"/>
    <col min="12" max="13" width="9.140625" style="24"/>
    <col min="14" max="14" width="15.28515625" style="24" customWidth="1"/>
    <col min="15" max="15" width="13.140625" style="24" customWidth="1"/>
    <col min="16" max="16" width="13.7109375" style="24" customWidth="1"/>
    <col min="17" max="16384" width="9.140625" style="24"/>
  </cols>
  <sheetData>
    <row r="1" spans="1:16" ht="39.950000000000003" customHeight="1" x14ac:dyDescent="0.25">
      <c r="A1" s="26" t="s">
        <v>52</v>
      </c>
      <c r="B1" s="20" t="s">
        <v>36</v>
      </c>
      <c r="C1" s="28">
        <v>43623</v>
      </c>
      <c r="D1" s="25" t="s">
        <v>47</v>
      </c>
      <c r="E1" s="23"/>
    </row>
    <row r="2" spans="1:16" x14ac:dyDescent="0.25">
      <c r="B2" s="20" t="s">
        <v>37</v>
      </c>
      <c r="C2" s="28">
        <v>43840</v>
      </c>
      <c r="D2" s="23" t="s">
        <v>48</v>
      </c>
      <c r="E2" s="23"/>
    </row>
    <row r="3" spans="1:16" s="96" customFormat="1" ht="41.25" x14ac:dyDescent="0.9">
      <c r="A3" s="127" t="s">
        <v>168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</row>
    <row r="4" spans="1:16" s="4" customFormat="1" ht="42.75" customHeight="1" x14ac:dyDescent="0.25">
      <c r="C4" s="4" t="s">
        <v>39</v>
      </c>
      <c r="D4" s="4" t="s">
        <v>41</v>
      </c>
      <c r="E4" s="4" t="s">
        <v>49</v>
      </c>
      <c r="F4" s="103" t="s">
        <v>50</v>
      </c>
      <c r="G4" s="4" t="s">
        <v>51</v>
      </c>
      <c r="H4" s="4" t="s">
        <v>54</v>
      </c>
      <c r="I4" s="4" t="s">
        <v>57</v>
      </c>
      <c r="J4" s="31" t="s">
        <v>60</v>
      </c>
      <c r="K4" s="4" t="s">
        <v>59</v>
      </c>
      <c r="L4" s="4" t="s">
        <v>63</v>
      </c>
      <c r="M4" s="4" t="s">
        <v>64</v>
      </c>
      <c r="N4" s="4" t="s">
        <v>65</v>
      </c>
      <c r="O4" s="4" t="s">
        <v>67</v>
      </c>
      <c r="P4" s="4" t="s">
        <v>65</v>
      </c>
    </row>
    <row r="5" spans="1:16" x14ac:dyDescent="0.25">
      <c r="C5" s="19" t="s">
        <v>38</v>
      </c>
      <c r="D5" s="24" t="s">
        <v>42</v>
      </c>
      <c r="E5" s="19" t="s">
        <v>44</v>
      </c>
      <c r="F5" s="19" t="s">
        <v>45</v>
      </c>
      <c r="G5" s="19" t="s">
        <v>46</v>
      </c>
      <c r="H5" s="24" t="s">
        <v>55</v>
      </c>
      <c r="I5" s="24" t="s">
        <v>58</v>
      </c>
      <c r="J5" s="24" t="s">
        <v>61</v>
      </c>
      <c r="K5" s="24" t="s">
        <v>62</v>
      </c>
      <c r="L5" s="124" t="s">
        <v>40</v>
      </c>
      <c r="M5" s="125" t="s">
        <v>40</v>
      </c>
      <c r="N5" s="24" t="s">
        <v>66</v>
      </c>
      <c r="O5" s="125" t="s">
        <v>68</v>
      </c>
      <c r="P5" s="24" t="s">
        <v>66</v>
      </c>
    </row>
    <row r="6" spans="1:16" x14ac:dyDescent="0.25">
      <c r="A6" s="29"/>
      <c r="B6" s="30" t="s">
        <v>155</v>
      </c>
      <c r="C6" s="19" t="s">
        <v>40</v>
      </c>
      <c r="D6" s="2" t="s">
        <v>43</v>
      </c>
      <c r="E6" s="2" t="s">
        <v>53</v>
      </c>
      <c r="F6" s="2" t="s">
        <v>53</v>
      </c>
      <c r="G6" s="2" t="s">
        <v>53</v>
      </c>
      <c r="H6" s="24" t="s">
        <v>56</v>
      </c>
      <c r="I6" s="24" t="s">
        <v>56</v>
      </c>
      <c r="J6" s="24" t="s">
        <v>56</v>
      </c>
      <c r="K6" s="24" t="s">
        <v>56</v>
      </c>
      <c r="L6" s="124"/>
      <c r="M6" s="125"/>
      <c r="N6" s="24" t="s">
        <v>40</v>
      </c>
      <c r="O6" s="125"/>
      <c r="P6" s="24" t="s">
        <v>73</v>
      </c>
    </row>
    <row r="7" spans="1:16" s="4" customFormat="1" ht="38.25" x14ac:dyDescent="0.25">
      <c r="B7" s="27" t="s">
        <v>156</v>
      </c>
      <c r="C7" s="27" t="s">
        <v>157</v>
      </c>
      <c r="D7" s="27" t="s">
        <v>158</v>
      </c>
      <c r="E7" s="126" t="s">
        <v>160</v>
      </c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</row>
    <row r="8" spans="1:16" x14ac:dyDescent="0.25">
      <c r="A8" s="2"/>
      <c r="B8" s="22">
        <v>43623</v>
      </c>
      <c r="C8" s="21">
        <v>0</v>
      </c>
      <c r="D8" s="20">
        <v>-4089.716796875</v>
      </c>
      <c r="E8" s="2">
        <f>D8+273.15</f>
        <v>-3816.5667968749999</v>
      </c>
      <c r="F8" s="2">
        <v>288</v>
      </c>
      <c r="G8" s="2">
        <f>38+273.15</f>
        <v>311.14999999999998</v>
      </c>
      <c r="H8" s="24">
        <v>789</v>
      </c>
      <c r="I8" s="24">
        <v>772</v>
      </c>
      <c r="J8" s="93">
        <v>793.42149532710289</v>
      </c>
      <c r="K8" s="24">
        <f>J8+((I8-H8)*((E8-F8)/(G8-F8)))</f>
        <v>3807.5742187342335</v>
      </c>
      <c r="L8" s="24">
        <v>2000</v>
      </c>
      <c r="M8" s="24">
        <v>2000</v>
      </c>
      <c r="N8" s="24">
        <f>C8*(SQRT(K8/I8))*(H8/J8)*(L8/M8)</f>
        <v>0</v>
      </c>
      <c r="O8" s="24">
        <f>N8*J8/24</f>
        <v>0</v>
      </c>
      <c r="P8" s="24">
        <f>N8/159</f>
        <v>0</v>
      </c>
    </row>
    <row r="9" spans="1:16" x14ac:dyDescent="0.25">
      <c r="A9" s="2"/>
      <c r="B9" s="22">
        <v>43624</v>
      </c>
      <c r="C9" s="21">
        <v>0</v>
      </c>
      <c r="D9" s="20">
        <v>-3968.26318359375</v>
      </c>
      <c r="E9" s="2">
        <f t="shared" ref="E9:E72" si="0">D9+273.15</f>
        <v>-3695.1131835937499</v>
      </c>
      <c r="F9" s="2">
        <v>288</v>
      </c>
      <c r="G9" s="2">
        <f t="shared" ref="G9:G72" si="1">38+273.15</f>
        <v>311.14999999999998</v>
      </c>
      <c r="H9" s="24">
        <v>789</v>
      </c>
      <c r="I9" s="24">
        <v>772</v>
      </c>
      <c r="J9" s="93">
        <v>793.42149532710289</v>
      </c>
      <c r="K9" s="24">
        <f t="shared" ref="K9:K72" si="2">J9+((I9-H9)*((E9-F9)/(G9-F9)))</f>
        <v>3718.3858202123647</v>
      </c>
      <c r="L9" s="24">
        <v>2000</v>
      </c>
      <c r="M9" s="24">
        <v>2000</v>
      </c>
      <c r="N9" s="24">
        <f t="shared" ref="N9:N72" si="3">C9*(SQRT(K9/I9))*(H9/J9)*(L9/M9)</f>
        <v>0</v>
      </c>
      <c r="O9" s="24">
        <f t="shared" ref="O9:O72" si="4">N9*J9/24</f>
        <v>0</v>
      </c>
      <c r="P9" s="24">
        <f t="shared" ref="P9:P72" si="5">N9/159</f>
        <v>0</v>
      </c>
    </row>
    <row r="10" spans="1:16" x14ac:dyDescent="0.25">
      <c r="A10" s="2"/>
      <c r="B10" s="22">
        <v>43625</v>
      </c>
      <c r="C10" s="21">
        <v>0</v>
      </c>
      <c r="D10" s="20">
        <v>-3846.80908203125</v>
      </c>
      <c r="E10" s="2">
        <f t="shared" si="0"/>
        <v>-3573.6590820312499</v>
      </c>
      <c r="F10" s="2">
        <v>288</v>
      </c>
      <c r="G10" s="2">
        <f t="shared" si="1"/>
        <v>311.14999999999998</v>
      </c>
      <c r="H10" s="24">
        <v>789</v>
      </c>
      <c r="I10" s="24">
        <v>772</v>
      </c>
      <c r="J10" s="93">
        <v>793.42149532710289</v>
      </c>
      <c r="K10" s="24">
        <f t="shared" si="2"/>
        <v>3629.1970631254317</v>
      </c>
      <c r="L10" s="24">
        <v>2000</v>
      </c>
      <c r="M10" s="24">
        <v>2000</v>
      </c>
      <c r="N10" s="24">
        <f t="shared" si="3"/>
        <v>0</v>
      </c>
      <c r="O10" s="24">
        <f t="shared" si="4"/>
        <v>0</v>
      </c>
      <c r="P10" s="24">
        <f t="shared" si="5"/>
        <v>0</v>
      </c>
    </row>
    <row r="11" spans="1:16" x14ac:dyDescent="0.25">
      <c r="A11" s="2"/>
      <c r="B11" s="22">
        <v>43626</v>
      </c>
      <c r="C11" s="21">
        <v>4.1926034660483552E-11</v>
      </c>
      <c r="D11" s="20">
        <v>-3725.35546875</v>
      </c>
      <c r="E11" s="2">
        <f t="shared" si="0"/>
        <v>-3452.2054687499999</v>
      </c>
      <c r="F11" s="2">
        <v>288</v>
      </c>
      <c r="G11" s="2">
        <f t="shared" si="1"/>
        <v>311.14999999999998</v>
      </c>
      <c r="H11" s="24">
        <v>789</v>
      </c>
      <c r="I11" s="24">
        <v>772</v>
      </c>
      <c r="J11" s="93">
        <v>793.42149532710289</v>
      </c>
      <c r="K11" s="24">
        <f t="shared" si="2"/>
        <v>3540.0086646035638</v>
      </c>
      <c r="L11" s="24">
        <v>2000</v>
      </c>
      <c r="M11" s="24">
        <v>2000</v>
      </c>
      <c r="N11" s="24">
        <f t="shared" si="3"/>
        <v>8.9279210762738006E-11</v>
      </c>
      <c r="O11" s="24">
        <f t="shared" si="4"/>
        <v>2.9515018710414649E-9</v>
      </c>
      <c r="P11" s="24">
        <f t="shared" si="5"/>
        <v>5.6150447020589941E-13</v>
      </c>
    </row>
    <row r="12" spans="1:16" x14ac:dyDescent="0.25">
      <c r="A12" s="2"/>
      <c r="B12" s="22">
        <v>43627</v>
      </c>
      <c r="C12" s="21">
        <v>8.7427876403834296E-25</v>
      </c>
      <c r="D12" s="20">
        <v>-3603.9013671875</v>
      </c>
      <c r="E12" s="2">
        <f t="shared" si="0"/>
        <v>-3330.7513671874999</v>
      </c>
      <c r="F12" s="2">
        <v>288</v>
      </c>
      <c r="G12" s="2">
        <f t="shared" si="1"/>
        <v>311.14999999999998</v>
      </c>
      <c r="H12" s="24">
        <v>789</v>
      </c>
      <c r="I12" s="24">
        <v>772</v>
      </c>
      <c r="J12" s="93">
        <v>793.42149532710289</v>
      </c>
      <c r="K12" s="24">
        <f t="shared" si="2"/>
        <v>3450.8199075166303</v>
      </c>
      <c r="L12" s="24">
        <v>2000</v>
      </c>
      <c r="M12" s="24">
        <v>2000</v>
      </c>
      <c r="N12" s="24">
        <f t="shared" si="3"/>
        <v>1.8381268032015846E-24</v>
      </c>
      <c r="O12" s="24">
        <f t="shared" si="4"/>
        <v>6.0767054866542858E-23</v>
      </c>
      <c r="P12" s="24">
        <f t="shared" si="5"/>
        <v>1.1560545932085437E-26</v>
      </c>
    </row>
    <row r="13" spans="1:16" x14ac:dyDescent="0.25">
      <c r="A13" s="2"/>
      <c r="B13" s="22">
        <v>43628</v>
      </c>
      <c r="C13" s="21">
        <v>3.1829020601731764E-3</v>
      </c>
      <c r="D13" s="20">
        <v>-3482.44775390625</v>
      </c>
      <c r="E13" s="2">
        <f t="shared" si="0"/>
        <v>-3209.2977539062499</v>
      </c>
      <c r="F13" s="2">
        <v>288</v>
      </c>
      <c r="G13" s="2">
        <f t="shared" si="1"/>
        <v>311.14999999999998</v>
      </c>
      <c r="H13" s="24">
        <v>789</v>
      </c>
      <c r="I13" s="24">
        <v>772</v>
      </c>
      <c r="J13" s="93">
        <v>793.42149532710289</v>
      </c>
      <c r="K13" s="24">
        <f t="shared" si="2"/>
        <v>3361.631508994762</v>
      </c>
      <c r="L13" s="24">
        <v>2000</v>
      </c>
      <c r="M13" s="24">
        <v>2000</v>
      </c>
      <c r="N13" s="24">
        <f t="shared" si="3"/>
        <v>6.6048463514527663E-3</v>
      </c>
      <c r="O13" s="24">
        <f t="shared" si="4"/>
        <v>0.2183511278573089</v>
      </c>
      <c r="P13" s="24">
        <f t="shared" si="5"/>
        <v>4.1539914160080293E-5</v>
      </c>
    </row>
    <row r="14" spans="1:16" x14ac:dyDescent="0.25">
      <c r="A14" s="2"/>
      <c r="B14" s="22">
        <v>43629</v>
      </c>
      <c r="C14" s="21">
        <v>9.8564815199318023E-19</v>
      </c>
      <c r="D14" s="20">
        <v>-3360.99365234375</v>
      </c>
      <c r="E14" s="2">
        <f t="shared" si="0"/>
        <v>-3087.8436523437499</v>
      </c>
      <c r="F14" s="2">
        <v>288</v>
      </c>
      <c r="G14" s="2">
        <f t="shared" si="1"/>
        <v>311.14999999999998</v>
      </c>
      <c r="H14" s="24">
        <v>789</v>
      </c>
      <c r="I14" s="24">
        <v>772</v>
      </c>
      <c r="J14" s="93">
        <v>793.42149532710289</v>
      </c>
      <c r="K14" s="24">
        <f t="shared" si="2"/>
        <v>3272.4427519078286</v>
      </c>
      <c r="L14" s="24">
        <v>2000</v>
      </c>
      <c r="M14" s="24">
        <v>2000</v>
      </c>
      <c r="N14" s="24">
        <f t="shared" si="3"/>
        <v>2.0180054356991591E-18</v>
      </c>
      <c r="O14" s="24">
        <f t="shared" si="4"/>
        <v>6.6713703765443692E-17</v>
      </c>
      <c r="P14" s="24">
        <f t="shared" si="5"/>
        <v>1.2691858086158233E-20</v>
      </c>
    </row>
    <row r="15" spans="1:16" x14ac:dyDescent="0.25">
      <c r="A15" s="2"/>
      <c r="B15" s="22">
        <v>43630</v>
      </c>
      <c r="C15" s="21">
        <v>9.8564815199318023E-19</v>
      </c>
      <c r="D15" s="20">
        <v>-3239.5400390625</v>
      </c>
      <c r="E15" s="2">
        <f t="shared" si="0"/>
        <v>-2966.3900390624999</v>
      </c>
      <c r="F15" s="2">
        <v>288</v>
      </c>
      <c r="G15" s="2">
        <f t="shared" si="1"/>
        <v>311.14999999999998</v>
      </c>
      <c r="H15" s="24">
        <v>789</v>
      </c>
      <c r="I15" s="24">
        <v>772</v>
      </c>
      <c r="J15" s="93">
        <v>793.42149532710289</v>
      </c>
      <c r="K15" s="24">
        <f t="shared" si="2"/>
        <v>3183.2543533859607</v>
      </c>
      <c r="L15" s="24">
        <v>2000</v>
      </c>
      <c r="M15" s="24">
        <v>2000</v>
      </c>
      <c r="N15" s="24">
        <f t="shared" si="3"/>
        <v>1.9903157223218627E-18</v>
      </c>
      <c r="O15" s="24">
        <f t="shared" si="4"/>
        <v>6.5798303190735633E-17</v>
      </c>
      <c r="P15" s="24">
        <f t="shared" si="5"/>
        <v>1.2517708945420519E-20</v>
      </c>
    </row>
    <row r="16" spans="1:16" x14ac:dyDescent="0.25">
      <c r="A16" s="2"/>
      <c r="B16" s="22">
        <v>43631</v>
      </c>
      <c r="C16" s="21">
        <v>0.90719312493155158</v>
      </c>
      <c r="D16" s="20">
        <v>-3118.0859375</v>
      </c>
      <c r="E16" s="2">
        <f t="shared" si="0"/>
        <v>-2844.9359374999999</v>
      </c>
      <c r="F16" s="2">
        <v>288</v>
      </c>
      <c r="G16" s="2">
        <f t="shared" si="1"/>
        <v>311.14999999999998</v>
      </c>
      <c r="H16" s="24">
        <v>789</v>
      </c>
      <c r="I16" s="24">
        <v>772</v>
      </c>
      <c r="J16" s="93">
        <v>793.42149532710289</v>
      </c>
      <c r="K16" s="24">
        <f t="shared" si="2"/>
        <v>3094.0655962990277</v>
      </c>
      <c r="L16" s="24">
        <v>2000</v>
      </c>
      <c r="M16" s="24">
        <v>2000</v>
      </c>
      <c r="N16" s="24">
        <f t="shared" si="3"/>
        <v>1.8060463824610002</v>
      </c>
      <c r="O16" s="24">
        <f t="shared" si="4"/>
        <v>59.706500891762978</v>
      </c>
      <c r="P16" s="24">
        <f t="shared" si="5"/>
        <v>1.1358782279628932E-2</v>
      </c>
    </row>
    <row r="17" spans="1:16" x14ac:dyDescent="0.25">
      <c r="A17" s="2"/>
      <c r="B17" s="22">
        <v>43632</v>
      </c>
      <c r="C17" s="21">
        <v>0.14957002630949515</v>
      </c>
      <c r="D17" s="20">
        <v>-2996.63232421875</v>
      </c>
      <c r="E17" s="2">
        <f t="shared" si="0"/>
        <v>-2723.4823242187499</v>
      </c>
      <c r="F17" s="2">
        <v>288</v>
      </c>
      <c r="G17" s="2">
        <f t="shared" si="1"/>
        <v>311.14999999999998</v>
      </c>
      <c r="H17" s="24">
        <v>789</v>
      </c>
      <c r="I17" s="24">
        <v>772</v>
      </c>
      <c r="J17" s="93">
        <v>793.42149532710289</v>
      </c>
      <c r="K17" s="24">
        <f t="shared" si="2"/>
        <v>3004.8771977771589</v>
      </c>
      <c r="L17" s="24">
        <v>2000</v>
      </c>
      <c r="M17" s="24">
        <v>2000</v>
      </c>
      <c r="N17" s="24">
        <f t="shared" si="3"/>
        <v>0.29344203443707484</v>
      </c>
      <c r="O17" s="24">
        <f t="shared" si="4"/>
        <v>9.7009674064537972</v>
      </c>
      <c r="P17" s="24">
        <f t="shared" si="5"/>
        <v>1.8455473863966971E-3</v>
      </c>
    </row>
    <row r="18" spans="1:16" x14ac:dyDescent="0.25">
      <c r="A18" s="2"/>
      <c r="B18" s="22">
        <v>43633</v>
      </c>
      <c r="C18" s="21">
        <v>9.9765501023082209E-2</v>
      </c>
      <c r="D18" s="20">
        <v>-2875.17822265625</v>
      </c>
      <c r="E18" s="2">
        <f t="shared" si="0"/>
        <v>-2602.0282226562499</v>
      </c>
      <c r="F18" s="2">
        <v>288</v>
      </c>
      <c r="G18" s="2">
        <f t="shared" si="1"/>
        <v>311.14999999999998</v>
      </c>
      <c r="H18" s="24">
        <v>789</v>
      </c>
      <c r="I18" s="24">
        <v>772</v>
      </c>
      <c r="J18" s="93">
        <v>793.42149532710289</v>
      </c>
      <c r="K18" s="24">
        <f t="shared" si="2"/>
        <v>2915.6884406902259</v>
      </c>
      <c r="L18" s="24">
        <v>2000</v>
      </c>
      <c r="M18" s="24">
        <v>2000</v>
      </c>
      <c r="N18" s="24">
        <f t="shared" si="3"/>
        <v>0.19280368772602693</v>
      </c>
      <c r="O18" s="24">
        <f t="shared" si="4"/>
        <v>6.3739412591735034</v>
      </c>
      <c r="P18" s="24">
        <f t="shared" si="5"/>
        <v>1.2126018095976537E-3</v>
      </c>
    </row>
    <row r="19" spans="1:16" x14ac:dyDescent="0.25">
      <c r="A19" s="2"/>
      <c r="B19" s="22">
        <v>43634</v>
      </c>
      <c r="C19" s="21">
        <v>9.1321694987563177E-28</v>
      </c>
      <c r="D19" s="20">
        <v>-2753.724609375</v>
      </c>
      <c r="E19" s="2">
        <f t="shared" si="0"/>
        <v>-2480.5746093749999</v>
      </c>
      <c r="F19" s="2">
        <v>288</v>
      </c>
      <c r="G19" s="2">
        <f t="shared" si="1"/>
        <v>311.14999999999998</v>
      </c>
      <c r="H19" s="24">
        <v>789</v>
      </c>
      <c r="I19" s="24">
        <v>772</v>
      </c>
      <c r="J19" s="93">
        <v>793.42149532710289</v>
      </c>
      <c r="K19" s="24">
        <f t="shared" si="2"/>
        <v>2826.5000421683576</v>
      </c>
      <c r="L19" s="24">
        <v>2000</v>
      </c>
      <c r="M19" s="24">
        <v>2000</v>
      </c>
      <c r="N19" s="24">
        <f t="shared" si="3"/>
        <v>1.7376521925109338E-27</v>
      </c>
      <c r="O19" s="24">
        <f t="shared" si="4"/>
        <v>5.7445441705851833E-26</v>
      </c>
      <c r="P19" s="24">
        <f t="shared" si="5"/>
        <v>1.09286301415782E-29</v>
      </c>
    </row>
    <row r="20" spans="1:16" x14ac:dyDescent="0.25">
      <c r="A20" s="2"/>
      <c r="B20" s="22">
        <v>43635</v>
      </c>
      <c r="C20" s="21">
        <v>0.31777606280008547</v>
      </c>
      <c r="D20" s="20">
        <v>-2632.2705078125</v>
      </c>
      <c r="E20" s="2">
        <f t="shared" si="0"/>
        <v>-2359.1205078124999</v>
      </c>
      <c r="F20" s="2">
        <v>288</v>
      </c>
      <c r="G20" s="2">
        <f t="shared" si="1"/>
        <v>311.14999999999998</v>
      </c>
      <c r="H20" s="24">
        <v>789</v>
      </c>
      <c r="I20" s="24">
        <v>772</v>
      </c>
      <c r="J20" s="93">
        <v>793.42149532710289</v>
      </c>
      <c r="K20" s="24">
        <f t="shared" si="2"/>
        <v>2737.3112850814241</v>
      </c>
      <c r="L20" s="24">
        <v>2000</v>
      </c>
      <c r="M20" s="24">
        <v>2000</v>
      </c>
      <c r="N20" s="24">
        <f t="shared" si="3"/>
        <v>0.59504206023804884</v>
      </c>
      <c r="O20" s="24">
        <f t="shared" si="4"/>
        <v>19.671631717358032</v>
      </c>
      <c r="P20" s="24">
        <f t="shared" si="5"/>
        <v>3.7424028945789237E-3</v>
      </c>
    </row>
    <row r="21" spans="1:16" x14ac:dyDescent="0.25">
      <c r="A21" s="2"/>
      <c r="B21" s="22">
        <v>43636</v>
      </c>
      <c r="C21" s="21">
        <v>0.53308364933507757</v>
      </c>
      <c r="D21" s="20">
        <v>-2510.81689453125</v>
      </c>
      <c r="E21" s="2">
        <f t="shared" si="0"/>
        <v>-2237.6668945312499</v>
      </c>
      <c r="F21" s="2">
        <v>288</v>
      </c>
      <c r="G21" s="2">
        <f t="shared" si="1"/>
        <v>311.14999999999998</v>
      </c>
      <c r="H21" s="24">
        <v>789</v>
      </c>
      <c r="I21" s="24">
        <v>772</v>
      </c>
      <c r="J21" s="93">
        <v>793.42149532710289</v>
      </c>
      <c r="K21" s="24">
        <f t="shared" si="2"/>
        <v>2648.1228865595558</v>
      </c>
      <c r="L21" s="24">
        <v>2000</v>
      </c>
      <c r="M21" s="24">
        <v>2000</v>
      </c>
      <c r="N21" s="24">
        <f t="shared" si="3"/>
        <v>0.98181309524887117</v>
      </c>
      <c r="O21" s="24">
        <f t="shared" si="4"/>
        <v>32.457983923503775</v>
      </c>
      <c r="P21" s="24">
        <f t="shared" si="5"/>
        <v>6.1749251273513911E-3</v>
      </c>
    </row>
    <row r="22" spans="1:16" x14ac:dyDescent="0.25">
      <c r="A22" s="2"/>
      <c r="B22" s="22">
        <v>43637</v>
      </c>
      <c r="C22" s="21">
        <v>1.2198245635294743E-11</v>
      </c>
      <c r="D22" s="20">
        <v>-2389.36279296875</v>
      </c>
      <c r="E22" s="2">
        <f t="shared" si="0"/>
        <v>-2116.2127929687499</v>
      </c>
      <c r="F22" s="2">
        <v>288</v>
      </c>
      <c r="G22" s="2">
        <f t="shared" si="1"/>
        <v>311.14999999999998</v>
      </c>
      <c r="H22" s="24">
        <v>789</v>
      </c>
      <c r="I22" s="24">
        <v>772</v>
      </c>
      <c r="J22" s="93">
        <v>793.42149532710289</v>
      </c>
      <c r="K22" s="24">
        <f t="shared" si="2"/>
        <v>2558.9341294726228</v>
      </c>
      <c r="L22" s="24">
        <v>2000</v>
      </c>
      <c r="M22" s="24">
        <v>2000</v>
      </c>
      <c r="N22" s="24">
        <f t="shared" si="3"/>
        <v>2.2084690568370975E-11</v>
      </c>
      <c r="O22" s="24">
        <f t="shared" si="4"/>
        <v>7.3010284227471942E-10</v>
      </c>
      <c r="P22" s="24">
        <f t="shared" si="5"/>
        <v>1.3889742495830803E-13</v>
      </c>
    </row>
    <row r="23" spans="1:16" x14ac:dyDescent="0.25">
      <c r="A23" s="2"/>
      <c r="B23" s="22">
        <v>43638</v>
      </c>
      <c r="C23" s="21">
        <v>0.10392024553573176</v>
      </c>
      <c r="D23" s="20">
        <v>-2267.9091796875</v>
      </c>
      <c r="E23" s="2">
        <f t="shared" si="0"/>
        <v>-1994.7591796874999</v>
      </c>
      <c r="F23" s="2">
        <v>288</v>
      </c>
      <c r="G23" s="2">
        <f t="shared" si="1"/>
        <v>311.14999999999998</v>
      </c>
      <c r="H23" s="24">
        <v>789</v>
      </c>
      <c r="I23" s="24">
        <v>772</v>
      </c>
      <c r="J23" s="93">
        <v>793.42149532710289</v>
      </c>
      <c r="K23" s="24">
        <f t="shared" si="2"/>
        <v>2469.7457309507545</v>
      </c>
      <c r="L23" s="24">
        <v>2000</v>
      </c>
      <c r="M23" s="24">
        <v>2000</v>
      </c>
      <c r="N23" s="24">
        <f t="shared" si="3"/>
        <v>0.18483775147876449</v>
      </c>
      <c r="O23" s="24">
        <f t="shared" si="4"/>
        <v>6.1105935487991978</v>
      </c>
      <c r="P23" s="24">
        <f t="shared" si="5"/>
        <v>1.1625015816274496E-3</v>
      </c>
    </row>
    <row r="24" spans="1:16" x14ac:dyDescent="0.25">
      <c r="A24" s="2"/>
      <c r="B24" s="22">
        <v>43639</v>
      </c>
      <c r="C24" s="21">
        <v>6.0591105742127467E-26</v>
      </c>
      <c r="D24" s="20">
        <v>-2146.455078125</v>
      </c>
      <c r="E24" s="2">
        <f t="shared" si="0"/>
        <v>-1873.3050781249999</v>
      </c>
      <c r="F24" s="2">
        <v>288</v>
      </c>
      <c r="G24" s="2">
        <f t="shared" si="1"/>
        <v>311.14999999999998</v>
      </c>
      <c r="H24" s="24">
        <v>789</v>
      </c>
      <c r="I24" s="24">
        <v>772</v>
      </c>
      <c r="J24" s="93">
        <v>793.42149532710289</v>
      </c>
      <c r="K24" s="24">
        <f t="shared" si="2"/>
        <v>2380.5569738638214</v>
      </c>
      <c r="L24" s="24">
        <v>2000</v>
      </c>
      <c r="M24" s="24">
        <v>2000</v>
      </c>
      <c r="N24" s="24">
        <f t="shared" si="3"/>
        <v>1.0580655127041473E-25</v>
      </c>
      <c r="O24" s="24">
        <f t="shared" si="4"/>
        <v>3.4978830051823424E-24</v>
      </c>
      <c r="P24" s="24">
        <f t="shared" si="5"/>
        <v>6.6545000799002972E-28</v>
      </c>
    </row>
    <row r="25" spans="1:16" x14ac:dyDescent="0.25">
      <c r="A25" s="2"/>
      <c r="B25" s="22">
        <v>43640</v>
      </c>
      <c r="C25" s="21">
        <v>0.52230558773511659</v>
      </c>
      <c r="D25" s="20">
        <v>-2025.0013427734375</v>
      </c>
      <c r="E25" s="2">
        <f t="shared" si="0"/>
        <v>-1751.8513427734374</v>
      </c>
      <c r="F25" s="2">
        <v>288</v>
      </c>
      <c r="G25" s="2">
        <f t="shared" si="1"/>
        <v>311.14999999999998</v>
      </c>
      <c r="H25" s="24">
        <v>789</v>
      </c>
      <c r="I25" s="24">
        <v>772</v>
      </c>
      <c r="J25" s="93">
        <v>793.42149532710289</v>
      </c>
      <c r="K25" s="24">
        <f t="shared" si="2"/>
        <v>2291.368485700687</v>
      </c>
      <c r="L25" s="24">
        <v>2000</v>
      </c>
      <c r="M25" s="24">
        <v>2000</v>
      </c>
      <c r="N25" s="24">
        <f t="shared" si="3"/>
        <v>0.89482174799886838</v>
      </c>
      <c r="O25" s="24">
        <f t="shared" si="4"/>
        <v>29.582117056186423</v>
      </c>
      <c r="P25" s="24">
        <f t="shared" si="5"/>
        <v>5.6278097358419396E-3</v>
      </c>
    </row>
    <row r="26" spans="1:16" x14ac:dyDescent="0.25">
      <c r="A26" s="2"/>
      <c r="B26" s="22">
        <v>43641</v>
      </c>
      <c r="C26" s="21">
        <v>1.1185187226831292E-28</v>
      </c>
      <c r="D26" s="20">
        <v>-1903.5474853515625</v>
      </c>
      <c r="E26" s="2">
        <f t="shared" si="0"/>
        <v>-1630.3974853515624</v>
      </c>
      <c r="F26" s="2">
        <v>288</v>
      </c>
      <c r="G26" s="2">
        <f t="shared" si="1"/>
        <v>311.14999999999998</v>
      </c>
      <c r="H26" s="24">
        <v>789</v>
      </c>
      <c r="I26" s="24">
        <v>772</v>
      </c>
      <c r="J26" s="93">
        <v>793.42149532710289</v>
      </c>
      <c r="K26" s="24">
        <f t="shared" si="2"/>
        <v>2202.1799078962863</v>
      </c>
      <c r="L26" s="24">
        <v>2000</v>
      </c>
      <c r="M26" s="24">
        <v>2000</v>
      </c>
      <c r="N26" s="24">
        <f t="shared" si="3"/>
        <v>1.8785988273216049E-28</v>
      </c>
      <c r="O26" s="24">
        <f t="shared" si="4"/>
        <v>6.2105028778885406E-27</v>
      </c>
      <c r="P26" s="24">
        <f t="shared" si="5"/>
        <v>1.1815086964286823E-30</v>
      </c>
    </row>
    <row r="27" spans="1:16" x14ac:dyDescent="0.25">
      <c r="A27" s="2"/>
      <c r="B27" s="22">
        <v>43642</v>
      </c>
      <c r="C27" s="21">
        <v>1.0760785776216542</v>
      </c>
      <c r="D27" s="20">
        <v>-1782.0936279296875</v>
      </c>
      <c r="E27" s="2">
        <f t="shared" si="0"/>
        <v>-1508.9436279296874</v>
      </c>
      <c r="F27" s="2">
        <v>288</v>
      </c>
      <c r="G27" s="2">
        <f t="shared" si="1"/>
        <v>311.14999999999998</v>
      </c>
      <c r="H27" s="24">
        <v>789</v>
      </c>
      <c r="I27" s="24">
        <v>772</v>
      </c>
      <c r="J27" s="93">
        <v>793.42149532710289</v>
      </c>
      <c r="K27" s="24">
        <f t="shared" si="2"/>
        <v>2112.9913300918856</v>
      </c>
      <c r="L27" s="24">
        <v>2000</v>
      </c>
      <c r="M27" s="24">
        <v>2000</v>
      </c>
      <c r="N27" s="24">
        <f t="shared" si="3"/>
        <v>1.7703422496704933</v>
      </c>
      <c r="O27" s="24">
        <f t="shared" si="4"/>
        <v>58.526149790596257</v>
      </c>
      <c r="P27" s="24">
        <f t="shared" si="5"/>
        <v>1.1134227985349014E-2</v>
      </c>
    </row>
    <row r="28" spans="1:16" x14ac:dyDescent="0.25">
      <c r="A28" s="2"/>
      <c r="B28" s="22">
        <v>43643</v>
      </c>
      <c r="C28" s="21">
        <v>1.6263417192950849E-27</v>
      </c>
      <c r="D28" s="20">
        <v>-1660.6397705078125</v>
      </c>
      <c r="E28" s="2">
        <f t="shared" si="0"/>
        <v>-1387.4897705078124</v>
      </c>
      <c r="F28" s="2">
        <v>288</v>
      </c>
      <c r="G28" s="2">
        <f t="shared" si="1"/>
        <v>311.14999999999998</v>
      </c>
      <c r="H28" s="24">
        <v>789</v>
      </c>
      <c r="I28" s="24">
        <v>772</v>
      </c>
      <c r="J28" s="93">
        <v>793.42149532710289</v>
      </c>
      <c r="K28" s="24">
        <f t="shared" si="2"/>
        <v>2023.8027522874845</v>
      </c>
      <c r="L28" s="24">
        <v>2000</v>
      </c>
      <c r="M28" s="24">
        <v>2000</v>
      </c>
      <c r="N28" s="24">
        <f t="shared" si="3"/>
        <v>2.618546465302442E-27</v>
      </c>
      <c r="O28" s="24">
        <f t="shared" si="4"/>
        <v>8.6567127170156807E-26</v>
      </c>
      <c r="P28" s="24">
        <f t="shared" si="5"/>
        <v>1.646884569372605E-29</v>
      </c>
    </row>
    <row r="29" spans="1:16" x14ac:dyDescent="0.25">
      <c r="A29" s="2"/>
      <c r="B29" s="22">
        <v>43644</v>
      </c>
      <c r="C29" s="21">
        <v>1.6263417192950849E-27</v>
      </c>
      <c r="D29" s="20">
        <v>-1539.1859130859375</v>
      </c>
      <c r="E29" s="2">
        <f t="shared" si="0"/>
        <v>-1266.0359130859374</v>
      </c>
      <c r="F29" s="2">
        <v>288</v>
      </c>
      <c r="G29" s="2">
        <f t="shared" si="1"/>
        <v>311.14999999999998</v>
      </c>
      <c r="H29" s="24">
        <v>789</v>
      </c>
      <c r="I29" s="24">
        <v>772</v>
      </c>
      <c r="J29" s="93">
        <v>793.42149532710289</v>
      </c>
      <c r="K29" s="24">
        <f t="shared" si="2"/>
        <v>1934.6141744830838</v>
      </c>
      <c r="L29" s="24">
        <v>2000</v>
      </c>
      <c r="M29" s="24">
        <v>2000</v>
      </c>
      <c r="N29" s="24">
        <f t="shared" si="3"/>
        <v>2.5601969528401455E-27</v>
      </c>
      <c r="O29" s="24">
        <f t="shared" si="4"/>
        <v>8.4638137277263354E-26</v>
      </c>
      <c r="P29" s="24">
        <f t="shared" si="5"/>
        <v>1.6101867627925443E-29</v>
      </c>
    </row>
    <row r="30" spans="1:16" x14ac:dyDescent="0.25">
      <c r="A30" s="2"/>
      <c r="B30" s="22">
        <v>43645</v>
      </c>
      <c r="C30" s="21">
        <v>1.6263417192950849E-27</v>
      </c>
      <c r="D30" s="20">
        <v>-1417.7320556640625</v>
      </c>
      <c r="E30" s="2">
        <f t="shared" si="0"/>
        <v>-1144.5820556640624</v>
      </c>
      <c r="F30" s="2">
        <v>288</v>
      </c>
      <c r="G30" s="2">
        <f t="shared" si="1"/>
        <v>311.14999999999998</v>
      </c>
      <c r="H30" s="24">
        <v>789</v>
      </c>
      <c r="I30" s="24">
        <v>772</v>
      </c>
      <c r="J30" s="93">
        <v>793.42149532710289</v>
      </c>
      <c r="K30" s="24">
        <f t="shared" si="2"/>
        <v>1845.4255966786832</v>
      </c>
      <c r="L30" s="24">
        <v>2000</v>
      </c>
      <c r="M30" s="24">
        <v>2000</v>
      </c>
      <c r="N30" s="24">
        <f t="shared" si="3"/>
        <v>2.5004862094632754E-27</v>
      </c>
      <c r="O30" s="24">
        <f t="shared" si="4"/>
        <v>8.2664146139881313E-26</v>
      </c>
      <c r="P30" s="24">
        <f t="shared" si="5"/>
        <v>1.5726328361404248E-29</v>
      </c>
    </row>
    <row r="31" spans="1:16" x14ac:dyDescent="0.25">
      <c r="A31" s="2"/>
      <c r="B31" s="22">
        <v>43646</v>
      </c>
      <c r="C31" s="21">
        <v>1.6263417192950849E-27</v>
      </c>
      <c r="D31" s="20">
        <v>-1296.2781982421875</v>
      </c>
      <c r="E31" s="2">
        <f t="shared" si="0"/>
        <v>-1023.1281982421875</v>
      </c>
      <c r="F31" s="2">
        <v>288</v>
      </c>
      <c r="G31" s="2">
        <f t="shared" si="1"/>
        <v>311.14999999999998</v>
      </c>
      <c r="H31" s="24">
        <v>789</v>
      </c>
      <c r="I31" s="24">
        <v>772</v>
      </c>
      <c r="J31" s="93">
        <v>793.42149532710289</v>
      </c>
      <c r="K31" s="24">
        <f t="shared" si="2"/>
        <v>1756.2370188742825</v>
      </c>
      <c r="L31" s="24">
        <v>2000</v>
      </c>
      <c r="M31" s="24">
        <v>2000</v>
      </c>
      <c r="N31" s="24">
        <f t="shared" si="3"/>
        <v>2.4393142745657174E-27</v>
      </c>
      <c r="O31" s="24">
        <f t="shared" si="4"/>
        <v>8.064184913744494E-26</v>
      </c>
      <c r="P31" s="24">
        <f t="shared" si="5"/>
        <v>1.5341599211105142E-29</v>
      </c>
    </row>
    <row r="32" spans="1:16" x14ac:dyDescent="0.25">
      <c r="A32" s="2"/>
      <c r="B32" s="22">
        <v>43647</v>
      </c>
      <c r="C32" s="21">
        <v>1.6263417192950849E-27</v>
      </c>
      <c r="D32" s="20">
        <v>-1174.8243408203125</v>
      </c>
      <c r="E32" s="2">
        <f t="shared" si="0"/>
        <v>-901.67434082031252</v>
      </c>
      <c r="F32" s="2">
        <v>288</v>
      </c>
      <c r="G32" s="2">
        <f t="shared" si="1"/>
        <v>311.14999999999998</v>
      </c>
      <c r="H32" s="24">
        <v>789</v>
      </c>
      <c r="I32" s="24">
        <v>772</v>
      </c>
      <c r="J32" s="93">
        <v>793.42149532710289</v>
      </c>
      <c r="K32" s="24">
        <f t="shared" si="2"/>
        <v>1667.0484410698818</v>
      </c>
      <c r="L32" s="24">
        <v>2000</v>
      </c>
      <c r="M32" s="24">
        <v>2000</v>
      </c>
      <c r="N32" s="24">
        <f t="shared" si="3"/>
        <v>2.3765683193386479E-27</v>
      </c>
      <c r="O32" s="24">
        <f t="shared" si="4"/>
        <v>7.8567516236528736E-26</v>
      </c>
      <c r="P32" s="24">
        <f t="shared" si="5"/>
        <v>1.4946970561878288E-29</v>
      </c>
    </row>
    <row r="33" spans="1:16" x14ac:dyDescent="0.25">
      <c r="A33" s="2"/>
      <c r="B33" s="22">
        <v>43648</v>
      </c>
      <c r="C33" s="21">
        <v>1.6263417192950849E-27</v>
      </c>
      <c r="D33" s="20">
        <v>-1053.3704833984375</v>
      </c>
      <c r="E33" s="2">
        <f t="shared" si="0"/>
        <v>-780.22048339843752</v>
      </c>
      <c r="F33" s="2">
        <v>288</v>
      </c>
      <c r="G33" s="2">
        <f t="shared" si="1"/>
        <v>311.14999999999998</v>
      </c>
      <c r="H33" s="24">
        <v>789</v>
      </c>
      <c r="I33" s="24">
        <v>772</v>
      </c>
      <c r="J33" s="93">
        <v>793.42149532710289</v>
      </c>
      <c r="K33" s="24">
        <f t="shared" si="2"/>
        <v>1577.8598632654812</v>
      </c>
      <c r="L33" s="24">
        <v>2000</v>
      </c>
      <c r="M33" s="24">
        <v>2000</v>
      </c>
      <c r="N33" s="24">
        <f t="shared" si="3"/>
        <v>2.3121202007828614E-27</v>
      </c>
      <c r="O33" s="24">
        <f t="shared" si="4"/>
        <v>7.64369111283808E-26</v>
      </c>
      <c r="P33" s="24">
        <f t="shared" si="5"/>
        <v>1.4541636482911077E-29</v>
      </c>
    </row>
    <row r="34" spans="1:16" x14ac:dyDescent="0.25">
      <c r="A34" s="2"/>
      <c r="B34" s="22">
        <v>43649</v>
      </c>
      <c r="C34" s="21">
        <v>1.6263417192950849E-27</v>
      </c>
      <c r="D34" s="20">
        <v>-931.9166259765625</v>
      </c>
      <c r="E34" s="2">
        <f t="shared" si="0"/>
        <v>-658.76662597656252</v>
      </c>
      <c r="F34" s="2">
        <v>288</v>
      </c>
      <c r="G34" s="2">
        <f t="shared" si="1"/>
        <v>311.14999999999998</v>
      </c>
      <c r="H34" s="24">
        <v>789</v>
      </c>
      <c r="I34" s="24">
        <v>772</v>
      </c>
      <c r="J34" s="93">
        <v>793.42149532710289</v>
      </c>
      <c r="K34" s="24">
        <f t="shared" si="2"/>
        <v>1488.6712854610805</v>
      </c>
      <c r="L34" s="24">
        <v>2000</v>
      </c>
      <c r="M34" s="24">
        <v>2000</v>
      </c>
      <c r="N34" s="24">
        <f t="shared" si="3"/>
        <v>2.2458233833612631E-27</v>
      </c>
      <c r="O34" s="24">
        <f t="shared" si="4"/>
        <v>7.4245189461127784E-26</v>
      </c>
      <c r="P34" s="24">
        <f t="shared" si="5"/>
        <v>1.4124675367051971E-29</v>
      </c>
    </row>
    <row r="35" spans="1:16" x14ac:dyDescent="0.25">
      <c r="A35" s="2"/>
      <c r="B35" s="22">
        <v>43650</v>
      </c>
      <c r="C35" s="21">
        <v>3.5840708108018533</v>
      </c>
      <c r="D35" s="20">
        <v>-810.46270751953125</v>
      </c>
      <c r="E35" s="2">
        <f t="shared" si="0"/>
        <v>-537.31270751953127</v>
      </c>
      <c r="F35" s="2">
        <v>288</v>
      </c>
      <c r="G35" s="2">
        <f t="shared" si="1"/>
        <v>311.14999999999998</v>
      </c>
      <c r="H35" s="24">
        <v>789</v>
      </c>
      <c r="I35" s="24">
        <v>772</v>
      </c>
      <c r="J35" s="93">
        <v>793.42149532710289</v>
      </c>
      <c r="K35" s="24">
        <f t="shared" si="2"/>
        <v>1399.4826628360465</v>
      </c>
      <c r="L35" s="24">
        <v>2000</v>
      </c>
      <c r="M35" s="24">
        <v>2000</v>
      </c>
      <c r="N35" s="24">
        <f t="shared" si="3"/>
        <v>4.7987125261922303</v>
      </c>
      <c r="O35" s="24">
        <f t="shared" si="4"/>
        <v>158.64173617401411</v>
      </c>
      <c r="P35" s="24">
        <f t="shared" si="5"/>
        <v>3.0180581925737297E-2</v>
      </c>
    </row>
    <row r="36" spans="1:16" x14ac:dyDescent="0.25">
      <c r="A36" s="2"/>
      <c r="B36" s="22">
        <v>43651</v>
      </c>
      <c r="C36" s="21">
        <v>0.25354472089704472</v>
      </c>
      <c r="D36" s="20">
        <v>-689.00885009765625</v>
      </c>
      <c r="E36" s="2">
        <f t="shared" si="0"/>
        <v>-415.85885009765627</v>
      </c>
      <c r="F36" s="2">
        <v>288</v>
      </c>
      <c r="G36" s="2">
        <f t="shared" si="1"/>
        <v>311.14999999999998</v>
      </c>
      <c r="H36" s="24">
        <v>789</v>
      </c>
      <c r="I36" s="24">
        <v>772</v>
      </c>
      <c r="J36" s="93">
        <v>793.42149532710289</v>
      </c>
      <c r="K36" s="24">
        <f t="shared" si="2"/>
        <v>1310.2940850316459</v>
      </c>
      <c r="L36" s="24">
        <v>2000</v>
      </c>
      <c r="M36" s="24">
        <v>2000</v>
      </c>
      <c r="N36" s="24">
        <f t="shared" si="3"/>
        <v>0.32847578074714379</v>
      </c>
      <c r="O36" s="24">
        <f t="shared" si="4"/>
        <v>10.859156047464017</v>
      </c>
      <c r="P36" s="24">
        <f t="shared" si="5"/>
        <v>2.0658854135040491E-3</v>
      </c>
    </row>
    <row r="37" spans="1:16" x14ac:dyDescent="0.25">
      <c r="A37" s="2"/>
      <c r="B37" s="22">
        <v>43652</v>
      </c>
      <c r="C37" s="21">
        <v>0.5827776365796683</v>
      </c>
      <c r="D37" s="20">
        <v>-567.55499267578125</v>
      </c>
      <c r="E37" s="2">
        <f t="shared" si="0"/>
        <v>-294.40499267578127</v>
      </c>
      <c r="F37" s="2">
        <v>288</v>
      </c>
      <c r="G37" s="2">
        <f t="shared" si="1"/>
        <v>311.14999999999998</v>
      </c>
      <c r="H37" s="24">
        <v>789</v>
      </c>
      <c r="I37" s="24">
        <v>772</v>
      </c>
      <c r="J37" s="93">
        <v>793.42149532710289</v>
      </c>
      <c r="K37" s="24">
        <f t="shared" si="2"/>
        <v>1221.1055072272452</v>
      </c>
      <c r="L37" s="24">
        <v>2000</v>
      </c>
      <c r="M37" s="24">
        <v>2000</v>
      </c>
      <c r="N37" s="24">
        <f t="shared" si="3"/>
        <v>0.72885957538649837</v>
      </c>
      <c r="O37" s="24">
        <f t="shared" si="4"/>
        <v>24.095535591109698</v>
      </c>
      <c r="P37" s="24">
        <f t="shared" si="5"/>
        <v>4.5840224867075372E-3</v>
      </c>
    </row>
    <row r="38" spans="1:16" x14ac:dyDescent="0.25">
      <c r="A38" s="2"/>
      <c r="B38" s="22">
        <v>43653</v>
      </c>
      <c r="C38" s="21">
        <v>1.0008378904949384</v>
      </c>
      <c r="D38" s="20">
        <v>-446.10113525390625</v>
      </c>
      <c r="E38" s="2">
        <f t="shared" si="0"/>
        <v>-172.95113525390627</v>
      </c>
      <c r="F38" s="2">
        <v>288</v>
      </c>
      <c r="G38" s="2">
        <f t="shared" si="1"/>
        <v>311.14999999999998</v>
      </c>
      <c r="H38" s="24">
        <v>789</v>
      </c>
      <c r="I38" s="24">
        <v>772</v>
      </c>
      <c r="J38" s="93">
        <v>793.42149532710289</v>
      </c>
      <c r="K38" s="24">
        <f t="shared" si="2"/>
        <v>1131.9169294228443</v>
      </c>
      <c r="L38" s="24">
        <v>2000</v>
      </c>
      <c r="M38" s="24">
        <v>2000</v>
      </c>
      <c r="N38" s="24">
        <f t="shared" si="3"/>
        <v>1.2051341893412069</v>
      </c>
      <c r="O38" s="24">
        <f t="shared" si="4"/>
        <v>39.840807107371511</v>
      </c>
      <c r="P38" s="24">
        <f t="shared" si="5"/>
        <v>7.5794603103220559E-3</v>
      </c>
    </row>
    <row r="39" spans="1:16" x14ac:dyDescent="0.25">
      <c r="A39" s="2"/>
      <c r="B39" s="22">
        <v>43654</v>
      </c>
      <c r="C39" s="21">
        <v>1.5526618855475944</v>
      </c>
      <c r="D39" s="20">
        <v>-324.64727783203125</v>
      </c>
      <c r="E39" s="2">
        <f t="shared" si="0"/>
        <v>-51.497277832031273</v>
      </c>
      <c r="F39" s="2">
        <v>288</v>
      </c>
      <c r="G39" s="2">
        <f t="shared" si="1"/>
        <v>311.14999999999998</v>
      </c>
      <c r="H39" s="24">
        <v>789</v>
      </c>
      <c r="I39" s="24">
        <v>772</v>
      </c>
      <c r="J39" s="93">
        <v>793.42149532710289</v>
      </c>
      <c r="K39" s="24">
        <f t="shared" si="2"/>
        <v>1042.7283516184436</v>
      </c>
      <c r="L39" s="24">
        <v>2000</v>
      </c>
      <c r="M39" s="24">
        <v>2000</v>
      </c>
      <c r="N39" s="24">
        <f t="shared" si="3"/>
        <v>1.7944314574002254</v>
      </c>
      <c r="O39" s="24">
        <f t="shared" si="4"/>
        <v>59.322520424686637</v>
      </c>
      <c r="P39" s="24">
        <f t="shared" si="5"/>
        <v>1.1285732436479404E-2</v>
      </c>
    </row>
    <row r="40" spans="1:16" x14ac:dyDescent="0.25">
      <c r="A40" s="2"/>
      <c r="B40" s="22">
        <v>43655</v>
      </c>
      <c r="C40" s="21">
        <v>1.7083875837732971</v>
      </c>
      <c r="D40" s="20">
        <v>-203.19342041015625</v>
      </c>
      <c r="E40" s="2">
        <f t="shared" si="0"/>
        <v>69.956579589843727</v>
      </c>
      <c r="F40" s="2">
        <v>288</v>
      </c>
      <c r="G40" s="2">
        <f t="shared" si="1"/>
        <v>311.14999999999998</v>
      </c>
      <c r="H40" s="24">
        <v>789</v>
      </c>
      <c r="I40" s="24">
        <v>772</v>
      </c>
      <c r="J40" s="93">
        <v>793.42149532710289</v>
      </c>
      <c r="K40" s="24">
        <f t="shared" si="2"/>
        <v>953.53977381404286</v>
      </c>
      <c r="L40" s="24">
        <v>2000</v>
      </c>
      <c r="M40" s="24">
        <v>2000</v>
      </c>
      <c r="N40" s="24">
        <f t="shared" si="3"/>
        <v>1.8880791820424665</v>
      </c>
      <c r="O40" s="24">
        <f t="shared" si="4"/>
        <v>62.418441996337798</v>
      </c>
      <c r="P40" s="24">
        <f t="shared" si="5"/>
        <v>1.1874711836745072E-2</v>
      </c>
    </row>
    <row r="41" spans="1:16" x14ac:dyDescent="0.25">
      <c r="A41" s="2"/>
      <c r="B41" s="22">
        <v>43656</v>
      </c>
      <c r="C41" s="21">
        <v>0.66701364252919348</v>
      </c>
      <c r="D41" s="20">
        <v>-81.739547729492188</v>
      </c>
      <c r="E41" s="2">
        <f t="shared" si="0"/>
        <v>191.41045227050779</v>
      </c>
      <c r="F41" s="2">
        <v>288</v>
      </c>
      <c r="G41" s="2">
        <f t="shared" si="1"/>
        <v>311.14999999999998</v>
      </c>
      <c r="H41" s="24">
        <v>789</v>
      </c>
      <c r="I41" s="24">
        <v>772</v>
      </c>
      <c r="J41" s="93">
        <v>793.42149532710289</v>
      </c>
      <c r="K41" s="24">
        <f t="shared" si="2"/>
        <v>864.35118480448386</v>
      </c>
      <c r="L41" s="24">
        <v>2000</v>
      </c>
      <c r="M41" s="24">
        <v>2000</v>
      </c>
      <c r="N41" s="24">
        <f t="shared" si="3"/>
        <v>0.70184986931342086</v>
      </c>
      <c r="O41" s="24">
        <f t="shared" si="4"/>
        <v>23.20261553357442</v>
      </c>
      <c r="P41" s="24">
        <f t="shared" si="5"/>
        <v>4.4141501214680556E-3</v>
      </c>
    </row>
    <row r="42" spans="1:16" x14ac:dyDescent="0.25">
      <c r="A42" s="2"/>
      <c r="B42" s="22">
        <v>43657</v>
      </c>
      <c r="C42" s="21">
        <v>0.51449006575125233</v>
      </c>
      <c r="D42" s="20">
        <v>19.915190083362447</v>
      </c>
      <c r="E42" s="2">
        <f t="shared" si="0"/>
        <v>293.06519008336244</v>
      </c>
      <c r="F42" s="2">
        <v>288</v>
      </c>
      <c r="G42" s="2">
        <f t="shared" si="1"/>
        <v>311.14999999999998</v>
      </c>
      <c r="H42" s="24">
        <v>789</v>
      </c>
      <c r="I42" s="24">
        <v>772</v>
      </c>
      <c r="J42" s="93">
        <v>793.42149532710289</v>
      </c>
      <c r="K42" s="24">
        <f t="shared" si="2"/>
        <v>789.70191729612395</v>
      </c>
      <c r="L42" s="24">
        <v>2000</v>
      </c>
      <c r="M42" s="24">
        <v>2000</v>
      </c>
      <c r="N42" s="24">
        <f t="shared" si="3"/>
        <v>0.51745546795440611</v>
      </c>
      <c r="O42" s="24">
        <f t="shared" si="4"/>
        <v>17.106678797898777</v>
      </c>
      <c r="P42" s="24">
        <f t="shared" si="5"/>
        <v>3.2544369053736232E-3</v>
      </c>
    </row>
    <row r="43" spans="1:16" x14ac:dyDescent="0.25">
      <c r="A43" s="2"/>
      <c r="B43" s="22">
        <v>43658</v>
      </c>
      <c r="C43" s="21">
        <v>5.4810016072132718E-32</v>
      </c>
      <c r="D43" s="20">
        <v>31.052776505108284</v>
      </c>
      <c r="E43" s="2">
        <f t="shared" si="0"/>
        <v>304.20277650510826</v>
      </c>
      <c r="F43" s="2">
        <v>288</v>
      </c>
      <c r="G43" s="2">
        <f t="shared" si="1"/>
        <v>311.14999999999998</v>
      </c>
      <c r="H43" s="24">
        <v>789</v>
      </c>
      <c r="I43" s="24">
        <v>772</v>
      </c>
      <c r="J43" s="93">
        <v>793.42149532710289</v>
      </c>
      <c r="K43" s="24">
        <f t="shared" si="2"/>
        <v>781.52312813112701</v>
      </c>
      <c r="L43" s="24">
        <v>2000</v>
      </c>
      <c r="M43" s="24">
        <v>2000</v>
      </c>
      <c r="N43" s="24">
        <f t="shared" si="3"/>
        <v>5.483972114067341E-32</v>
      </c>
      <c r="O43" s="24">
        <f t="shared" si="4"/>
        <v>1.8129588979481014E-30</v>
      </c>
      <c r="P43" s="24">
        <f t="shared" si="5"/>
        <v>3.4490390654511578E-34</v>
      </c>
    </row>
    <row r="44" spans="1:16" x14ac:dyDescent="0.25">
      <c r="A44" s="2"/>
      <c r="B44" s="22">
        <v>43659</v>
      </c>
      <c r="C44" s="21">
        <v>5.4810016072132718E-32</v>
      </c>
      <c r="D44" s="20">
        <v>31.232506280342669</v>
      </c>
      <c r="E44" s="2">
        <f t="shared" si="0"/>
        <v>304.38250628034262</v>
      </c>
      <c r="F44" s="2">
        <v>288</v>
      </c>
      <c r="G44" s="2">
        <f t="shared" si="1"/>
        <v>311.14999999999998</v>
      </c>
      <c r="H44" s="24">
        <v>789</v>
      </c>
      <c r="I44" s="24">
        <v>772</v>
      </c>
      <c r="J44" s="93">
        <v>793.42149532710289</v>
      </c>
      <c r="K44" s="24">
        <f t="shared" si="2"/>
        <v>781.39114514283403</v>
      </c>
      <c r="L44" s="24">
        <v>2000</v>
      </c>
      <c r="M44" s="24">
        <v>2000</v>
      </c>
      <c r="N44" s="24">
        <f t="shared" si="3"/>
        <v>5.4835090301468752E-32</v>
      </c>
      <c r="O44" s="24">
        <f t="shared" si="4"/>
        <v>1.8128058059745024E-30</v>
      </c>
      <c r="P44" s="24">
        <f t="shared" si="5"/>
        <v>3.4487478177024374E-34</v>
      </c>
    </row>
    <row r="45" spans="1:16" x14ac:dyDescent="0.25">
      <c r="A45" s="2"/>
      <c r="B45" s="22">
        <v>43660</v>
      </c>
      <c r="C45" s="21">
        <v>5.4810016072132718E-32</v>
      </c>
      <c r="D45" s="20">
        <v>30.944634320051616</v>
      </c>
      <c r="E45" s="2">
        <f t="shared" si="0"/>
        <v>304.09463432005157</v>
      </c>
      <c r="F45" s="2">
        <v>288</v>
      </c>
      <c r="G45" s="2">
        <f t="shared" si="1"/>
        <v>311.14999999999998</v>
      </c>
      <c r="H45" s="24">
        <v>789</v>
      </c>
      <c r="I45" s="24">
        <v>772</v>
      </c>
      <c r="J45" s="93">
        <v>793.42149532710289</v>
      </c>
      <c r="K45" s="24">
        <f t="shared" si="2"/>
        <v>781.60254139877122</v>
      </c>
      <c r="L45" s="24">
        <v>2000</v>
      </c>
      <c r="M45" s="24">
        <v>2000</v>
      </c>
      <c r="N45" s="24">
        <f t="shared" si="3"/>
        <v>5.4842507296750972E-32</v>
      </c>
      <c r="O45" s="24">
        <f t="shared" si="4"/>
        <v>1.8130510061198212E-30</v>
      </c>
      <c r="P45" s="24">
        <f t="shared" si="5"/>
        <v>3.4492142953931429E-34</v>
      </c>
    </row>
    <row r="46" spans="1:16" x14ac:dyDescent="0.25">
      <c r="A46" s="2"/>
      <c r="B46" s="22">
        <v>43661</v>
      </c>
      <c r="C46" s="21">
        <v>1.3510493613693577</v>
      </c>
      <c r="D46" s="20">
        <v>30.77418069620926</v>
      </c>
      <c r="E46" s="2">
        <f t="shared" si="0"/>
        <v>303.92418069620925</v>
      </c>
      <c r="F46" s="2">
        <v>288</v>
      </c>
      <c r="G46" s="2">
        <f t="shared" si="1"/>
        <v>311.14999999999998</v>
      </c>
      <c r="H46" s="24">
        <v>789</v>
      </c>
      <c r="I46" s="24">
        <v>772</v>
      </c>
      <c r="J46" s="93">
        <v>793.42149532710289</v>
      </c>
      <c r="K46" s="24">
        <f t="shared" si="2"/>
        <v>781.72771252643088</v>
      </c>
      <c r="L46" s="24">
        <v>2000</v>
      </c>
      <c r="M46" s="24">
        <v>2000</v>
      </c>
      <c r="N46" s="24">
        <f t="shared" si="3"/>
        <v>1.3519585025589258</v>
      </c>
      <c r="O46" s="24">
        <f t="shared" si="4"/>
        <v>44.694705696687237</v>
      </c>
      <c r="P46" s="24">
        <f t="shared" si="5"/>
        <v>8.5028836638926155E-3</v>
      </c>
    </row>
    <row r="47" spans="1:16" x14ac:dyDescent="0.25">
      <c r="A47" s="2"/>
      <c r="B47" s="22">
        <v>43662</v>
      </c>
      <c r="C47" s="21">
        <v>2.3211755468467041E-28</v>
      </c>
      <c r="D47" s="20">
        <v>29.133211594621343</v>
      </c>
      <c r="E47" s="2">
        <f t="shared" si="0"/>
        <v>302.28321159462132</v>
      </c>
      <c r="F47" s="2">
        <v>288</v>
      </c>
      <c r="G47" s="2">
        <f t="shared" si="1"/>
        <v>311.14999999999998</v>
      </c>
      <c r="H47" s="24">
        <v>789</v>
      </c>
      <c r="I47" s="24">
        <v>772</v>
      </c>
      <c r="J47" s="93">
        <v>793.42149532710289</v>
      </c>
      <c r="K47" s="24">
        <f t="shared" si="2"/>
        <v>782.93274383213259</v>
      </c>
      <c r="L47" s="24">
        <v>2000</v>
      </c>
      <c r="M47" s="24">
        <v>2000</v>
      </c>
      <c r="N47" s="24">
        <f t="shared" si="3"/>
        <v>2.3245270579886818E-28</v>
      </c>
      <c r="O47" s="24">
        <f t="shared" si="4"/>
        <v>7.684707226157046E-27</v>
      </c>
      <c r="P47" s="24">
        <f t="shared" si="5"/>
        <v>1.4619667031375356E-30</v>
      </c>
    </row>
    <row r="48" spans="1:16" x14ac:dyDescent="0.25">
      <c r="A48" s="2"/>
      <c r="B48" s="22">
        <v>43663</v>
      </c>
      <c r="C48" s="21">
        <v>2.3211755468467037E-28</v>
      </c>
      <c r="D48" s="20">
        <v>29.399333730097158</v>
      </c>
      <c r="E48" s="2">
        <f t="shared" si="0"/>
        <v>302.54933373009715</v>
      </c>
      <c r="F48" s="2">
        <v>288</v>
      </c>
      <c r="G48" s="2">
        <f t="shared" si="1"/>
        <v>311.14999999999998</v>
      </c>
      <c r="H48" s="24">
        <v>789</v>
      </c>
      <c r="I48" s="24">
        <v>772</v>
      </c>
      <c r="J48" s="93">
        <v>793.42149532710289</v>
      </c>
      <c r="K48" s="24">
        <f t="shared" si="2"/>
        <v>782.73731936979607</v>
      </c>
      <c r="L48" s="24">
        <v>2000</v>
      </c>
      <c r="M48" s="24">
        <v>2000</v>
      </c>
      <c r="N48" s="24">
        <f t="shared" si="3"/>
        <v>2.324236932301213E-28</v>
      </c>
      <c r="O48" s="24">
        <f t="shared" si="4"/>
        <v>7.6837480930037779E-27</v>
      </c>
      <c r="P48" s="24">
        <f t="shared" si="5"/>
        <v>1.4617842341517062E-30</v>
      </c>
    </row>
    <row r="49" spans="1:16" x14ac:dyDescent="0.25">
      <c r="A49" s="2"/>
      <c r="B49" s="22">
        <v>43664</v>
      </c>
      <c r="C49" s="21">
        <v>2.3211755468467037E-28</v>
      </c>
      <c r="D49" s="20">
        <v>26.238638755833669</v>
      </c>
      <c r="E49" s="2">
        <f t="shared" si="0"/>
        <v>299.38863875583365</v>
      </c>
      <c r="F49" s="2">
        <v>288</v>
      </c>
      <c r="G49" s="2">
        <f t="shared" si="1"/>
        <v>311.14999999999998</v>
      </c>
      <c r="H49" s="24">
        <v>789</v>
      </c>
      <c r="I49" s="24">
        <v>772</v>
      </c>
      <c r="J49" s="93">
        <v>793.42149532710289</v>
      </c>
      <c r="K49" s="24">
        <f t="shared" si="2"/>
        <v>785.05834807659869</v>
      </c>
      <c r="L49" s="24">
        <v>2000</v>
      </c>
      <c r="M49" s="24">
        <v>2000</v>
      </c>
      <c r="N49" s="24">
        <f t="shared" si="3"/>
        <v>2.3276803783318205E-28</v>
      </c>
      <c r="O49" s="24">
        <f t="shared" si="4"/>
        <v>7.6951318600816224E-27</v>
      </c>
      <c r="P49" s="24">
        <f t="shared" si="5"/>
        <v>1.4639499234791324E-30</v>
      </c>
    </row>
    <row r="50" spans="1:16" x14ac:dyDescent="0.25">
      <c r="A50" s="2"/>
      <c r="B50" s="22">
        <v>43665</v>
      </c>
      <c r="C50" s="21">
        <v>0.18311354090826357</v>
      </c>
      <c r="D50" s="20">
        <v>26.938826453509197</v>
      </c>
      <c r="E50" s="2">
        <f t="shared" si="0"/>
        <v>300.08882645350917</v>
      </c>
      <c r="F50" s="2">
        <v>288</v>
      </c>
      <c r="G50" s="2">
        <f t="shared" si="1"/>
        <v>311.14999999999998</v>
      </c>
      <c r="H50" s="24">
        <v>789</v>
      </c>
      <c r="I50" s="24">
        <v>772</v>
      </c>
      <c r="J50" s="93">
        <v>793.42149532710289</v>
      </c>
      <c r="K50" s="24">
        <f t="shared" si="2"/>
        <v>784.54417136556265</v>
      </c>
      <c r="L50" s="24">
        <v>2000</v>
      </c>
      <c r="M50" s="24">
        <v>2000</v>
      </c>
      <c r="N50" s="24">
        <f t="shared" si="3"/>
        <v>0.18356655253747875</v>
      </c>
      <c r="O50" s="24">
        <f t="shared" si="4"/>
        <v>6.0685686919303157</v>
      </c>
      <c r="P50" s="24">
        <f t="shared" si="5"/>
        <v>1.1545066197325708E-3</v>
      </c>
    </row>
    <row r="51" spans="1:16" x14ac:dyDescent="0.25">
      <c r="A51" s="2"/>
      <c r="B51" s="22">
        <v>43666</v>
      </c>
      <c r="C51" s="21">
        <v>8.7375228605095544E-31</v>
      </c>
      <c r="D51" s="20">
        <v>28.401291991361894</v>
      </c>
      <c r="E51" s="2">
        <f t="shared" si="0"/>
        <v>301.55129199136189</v>
      </c>
      <c r="F51" s="2">
        <v>288</v>
      </c>
      <c r="G51" s="2">
        <f t="shared" si="1"/>
        <v>311.14999999999998</v>
      </c>
      <c r="H51" s="24">
        <v>789</v>
      </c>
      <c r="I51" s="24">
        <v>772</v>
      </c>
      <c r="J51" s="93">
        <v>793.42149532710289</v>
      </c>
      <c r="K51" s="24">
        <f t="shared" si="2"/>
        <v>783.4702225904656</v>
      </c>
      <c r="L51" s="24">
        <v>2000</v>
      </c>
      <c r="M51" s="24">
        <v>2000</v>
      </c>
      <c r="N51" s="24">
        <f t="shared" si="3"/>
        <v>8.7531417852470842E-31</v>
      </c>
      <c r="O51" s="24">
        <f t="shared" si="4"/>
        <v>2.8937211850253699E-29</v>
      </c>
      <c r="P51" s="24">
        <f t="shared" si="5"/>
        <v>5.505120619652254E-33</v>
      </c>
    </row>
    <row r="52" spans="1:16" x14ac:dyDescent="0.25">
      <c r="A52" s="2"/>
      <c r="B52" s="22">
        <v>43667</v>
      </c>
      <c r="C52" s="21">
        <v>1.0162279989984342</v>
      </c>
      <c r="D52" s="20">
        <v>28.974178442027814</v>
      </c>
      <c r="E52" s="2">
        <f t="shared" si="0"/>
        <v>302.12417844202781</v>
      </c>
      <c r="F52" s="2">
        <v>288</v>
      </c>
      <c r="G52" s="2">
        <f t="shared" si="1"/>
        <v>311.14999999999998</v>
      </c>
      <c r="H52" s="24">
        <v>789</v>
      </c>
      <c r="I52" s="24">
        <v>772</v>
      </c>
      <c r="J52" s="93">
        <v>793.42149532710289</v>
      </c>
      <c r="K52" s="24">
        <f t="shared" si="2"/>
        <v>783.04952843662886</v>
      </c>
      <c r="L52" s="24">
        <v>2000</v>
      </c>
      <c r="M52" s="24">
        <v>2000</v>
      </c>
      <c r="N52" s="24">
        <f t="shared" si="3"/>
        <v>1.0177712140379243</v>
      </c>
      <c r="O52" s="24">
        <f t="shared" si="4"/>
        <v>33.646731605952112</v>
      </c>
      <c r="P52" s="24">
        <f t="shared" si="5"/>
        <v>6.40107681784858E-3</v>
      </c>
    </row>
    <row r="53" spans="1:16" x14ac:dyDescent="0.25">
      <c r="A53" s="2"/>
      <c r="B53" s="22">
        <v>43668</v>
      </c>
      <c r="C53" s="21">
        <v>5.2443527537077071E-30</v>
      </c>
      <c r="D53" s="20">
        <v>29.555053925183092</v>
      </c>
      <c r="E53" s="2">
        <f t="shared" si="0"/>
        <v>302.70505392518305</v>
      </c>
      <c r="F53" s="2">
        <v>288</v>
      </c>
      <c r="G53" s="2">
        <f t="shared" si="1"/>
        <v>311.14999999999998</v>
      </c>
      <c r="H53" s="24">
        <v>789</v>
      </c>
      <c r="I53" s="24">
        <v>772</v>
      </c>
      <c r="J53" s="93">
        <v>793.42149532710289</v>
      </c>
      <c r="K53" s="24">
        <f t="shared" si="2"/>
        <v>782.62296760666607</v>
      </c>
      <c r="L53" s="24">
        <v>2000</v>
      </c>
      <c r="M53" s="24">
        <v>2000</v>
      </c>
      <c r="N53" s="24">
        <f t="shared" si="3"/>
        <v>5.2508859026541479E-30</v>
      </c>
      <c r="O53" s="24">
        <f t="shared" si="4"/>
        <v>1.7359023936149412E-28</v>
      </c>
      <c r="P53" s="24">
        <f t="shared" si="5"/>
        <v>3.3024439639334264E-32</v>
      </c>
    </row>
    <row r="54" spans="1:16" x14ac:dyDescent="0.25">
      <c r="A54" s="2"/>
      <c r="B54" s="22">
        <v>43669</v>
      </c>
      <c r="C54" s="21">
        <v>5.2443527537077071E-30</v>
      </c>
      <c r="D54" s="20">
        <v>29.44932466250884</v>
      </c>
      <c r="E54" s="2">
        <f t="shared" si="0"/>
        <v>302.59932466250882</v>
      </c>
      <c r="F54" s="2">
        <v>288</v>
      </c>
      <c r="G54" s="2">
        <f t="shared" si="1"/>
        <v>311.14999999999998</v>
      </c>
      <c r="H54" s="24">
        <v>789</v>
      </c>
      <c r="I54" s="24">
        <v>772</v>
      </c>
      <c r="J54" s="93">
        <v>793.42149532710289</v>
      </c>
      <c r="K54" s="24">
        <f t="shared" si="2"/>
        <v>782.70060896586529</v>
      </c>
      <c r="L54" s="24">
        <v>2000</v>
      </c>
      <c r="M54" s="24">
        <v>2000</v>
      </c>
      <c r="N54" s="24">
        <f t="shared" si="3"/>
        <v>5.2511463574482034E-30</v>
      </c>
      <c r="O54" s="24">
        <f t="shared" si="4"/>
        <v>1.7359884979616762E-28</v>
      </c>
      <c r="P54" s="24">
        <f t="shared" si="5"/>
        <v>3.3026077719800021E-32</v>
      </c>
    </row>
    <row r="55" spans="1:16" x14ac:dyDescent="0.25">
      <c r="A55" s="2"/>
      <c r="B55" s="22">
        <v>43670</v>
      </c>
      <c r="C55" s="21">
        <v>5.2443527537077071E-30</v>
      </c>
      <c r="D55" s="20">
        <v>29.687729920369591</v>
      </c>
      <c r="E55" s="2">
        <f t="shared" si="0"/>
        <v>302.83772992036955</v>
      </c>
      <c r="F55" s="2">
        <v>288</v>
      </c>
      <c r="G55" s="2">
        <f t="shared" si="1"/>
        <v>311.14999999999998</v>
      </c>
      <c r="H55" s="24">
        <v>789</v>
      </c>
      <c r="I55" s="24">
        <v>772</v>
      </c>
      <c r="J55" s="93">
        <v>793.42149532710289</v>
      </c>
      <c r="K55" s="24">
        <f t="shared" si="2"/>
        <v>782.52553815015767</v>
      </c>
      <c r="L55" s="24">
        <v>2000</v>
      </c>
      <c r="M55" s="24">
        <v>2000</v>
      </c>
      <c r="N55" s="24">
        <f t="shared" si="3"/>
        <v>5.2505590486618954E-30</v>
      </c>
      <c r="O55" s="24">
        <f t="shared" si="4"/>
        <v>1.7357943382052381E-28</v>
      </c>
      <c r="P55" s="24">
        <f t="shared" si="5"/>
        <v>3.3022383953848397E-32</v>
      </c>
    </row>
    <row r="56" spans="1:16" x14ac:dyDescent="0.25">
      <c r="A56" s="2"/>
      <c r="B56" s="22">
        <v>43671</v>
      </c>
      <c r="C56" s="21">
        <v>2.075119986457592</v>
      </c>
      <c r="D56" s="20">
        <v>30.769468831177146</v>
      </c>
      <c r="E56" s="2">
        <f t="shared" si="0"/>
        <v>303.91946883117714</v>
      </c>
      <c r="F56" s="2">
        <v>288</v>
      </c>
      <c r="G56" s="2">
        <f t="shared" si="1"/>
        <v>311.14999999999998</v>
      </c>
      <c r="H56" s="24">
        <v>789</v>
      </c>
      <c r="I56" s="24">
        <v>772</v>
      </c>
      <c r="J56" s="93">
        <v>793.42149532710289</v>
      </c>
      <c r="K56" s="24">
        <f t="shared" si="2"/>
        <v>781.73117264330108</v>
      </c>
      <c r="L56" s="24">
        <v>2000</v>
      </c>
      <c r="M56" s="24">
        <v>2000</v>
      </c>
      <c r="N56" s="24">
        <f t="shared" si="3"/>
        <v>2.0765209611072444</v>
      </c>
      <c r="O56" s="24">
        <f t="shared" si="4"/>
        <v>68.648181918324283</v>
      </c>
      <c r="P56" s="24">
        <f t="shared" si="5"/>
        <v>1.3059880258536128E-2</v>
      </c>
    </row>
    <row r="57" spans="1:16" x14ac:dyDescent="0.25">
      <c r="A57" s="2"/>
      <c r="B57" s="22">
        <v>43672</v>
      </c>
      <c r="C57" s="21">
        <v>0.50911525429147775</v>
      </c>
      <c r="D57" s="20">
        <v>30.083736658780655</v>
      </c>
      <c r="E57" s="2">
        <f t="shared" si="0"/>
        <v>303.23373665878063</v>
      </c>
      <c r="F57" s="2">
        <v>288</v>
      </c>
      <c r="G57" s="2">
        <f t="shared" si="1"/>
        <v>311.14999999999998</v>
      </c>
      <c r="H57" s="24">
        <v>789</v>
      </c>
      <c r="I57" s="24">
        <v>772</v>
      </c>
      <c r="J57" s="93">
        <v>793.42149532710289</v>
      </c>
      <c r="K57" s="24">
        <f t="shared" si="2"/>
        <v>782.23473406579524</v>
      </c>
      <c r="L57" s="24">
        <v>2000</v>
      </c>
      <c r="M57" s="24">
        <v>2000</v>
      </c>
      <c r="N57" s="24">
        <f t="shared" si="3"/>
        <v>0.50962303361055095</v>
      </c>
      <c r="O57" s="24">
        <f t="shared" si="4"/>
        <v>16.847744557517405</v>
      </c>
      <c r="P57" s="24">
        <f t="shared" si="5"/>
        <v>3.2051763120160438E-3</v>
      </c>
    </row>
    <row r="58" spans="1:16" x14ac:dyDescent="0.25">
      <c r="A58" s="2"/>
      <c r="B58" s="22">
        <v>43673</v>
      </c>
      <c r="C58" s="21">
        <v>2.7693669955765844E-15</v>
      </c>
      <c r="D58" s="20">
        <v>29.02860089622164</v>
      </c>
      <c r="E58" s="2">
        <f t="shared" si="0"/>
        <v>302.17860089622161</v>
      </c>
      <c r="F58" s="2">
        <v>288</v>
      </c>
      <c r="G58" s="2">
        <f t="shared" si="1"/>
        <v>311.14999999999998</v>
      </c>
      <c r="H58" s="24">
        <v>789</v>
      </c>
      <c r="I58" s="24">
        <v>772</v>
      </c>
      <c r="J58" s="93">
        <v>793.42149532710289</v>
      </c>
      <c r="K58" s="24">
        <f t="shared" si="2"/>
        <v>783.00956378344119</v>
      </c>
      <c r="L58" s="24">
        <v>2000</v>
      </c>
      <c r="M58" s="24">
        <v>2000</v>
      </c>
      <c r="N58" s="24">
        <f t="shared" si="3"/>
        <v>2.7735016992266894E-15</v>
      </c>
      <c r="O58" s="24">
        <f t="shared" si="4"/>
        <v>9.1689827728862528E-14</v>
      </c>
      <c r="P58" s="24">
        <f t="shared" si="5"/>
        <v>1.7443406913375405E-17</v>
      </c>
    </row>
    <row r="59" spans="1:16" x14ac:dyDescent="0.25">
      <c r="A59" s="2"/>
      <c r="B59" s="22">
        <v>43674</v>
      </c>
      <c r="C59" s="21">
        <v>6.9760146712260702E-30</v>
      </c>
      <c r="D59" s="20">
        <v>28.41356339971227</v>
      </c>
      <c r="E59" s="2">
        <f t="shared" si="0"/>
        <v>301.56356339971222</v>
      </c>
      <c r="F59" s="2">
        <v>288</v>
      </c>
      <c r="G59" s="2">
        <f t="shared" si="1"/>
        <v>311.14999999999998</v>
      </c>
      <c r="H59" s="24">
        <v>789</v>
      </c>
      <c r="I59" s="24">
        <v>772</v>
      </c>
      <c r="J59" s="93">
        <v>793.42149532710289</v>
      </c>
      <c r="K59" s="24">
        <f t="shared" si="2"/>
        <v>783.46121118908525</v>
      </c>
      <c r="L59" s="24">
        <v>2000</v>
      </c>
      <c r="M59" s="24">
        <v>2000</v>
      </c>
      <c r="N59" s="24">
        <f t="shared" si="3"/>
        <v>6.9884445880191401E-30</v>
      </c>
      <c r="O59" s="24">
        <f t="shared" si="4"/>
        <v>2.3103258979319772E-28</v>
      </c>
      <c r="P59" s="24">
        <f t="shared" si="5"/>
        <v>4.3952481685654971E-32</v>
      </c>
    </row>
    <row r="60" spans="1:16" x14ac:dyDescent="0.25">
      <c r="A60" s="2"/>
      <c r="B60" s="22">
        <v>43675</v>
      </c>
      <c r="C60" s="21">
        <v>6.9760146712260716E-30</v>
      </c>
      <c r="D60" s="20">
        <v>26.454263466287507</v>
      </c>
      <c r="E60" s="2">
        <f t="shared" si="0"/>
        <v>299.60426346628748</v>
      </c>
      <c r="F60" s="2">
        <v>288</v>
      </c>
      <c r="G60" s="2">
        <f t="shared" si="1"/>
        <v>311.14999999999998</v>
      </c>
      <c r="H60" s="24">
        <v>789</v>
      </c>
      <c r="I60" s="24">
        <v>772</v>
      </c>
      <c r="J60" s="93">
        <v>793.42149532710289</v>
      </c>
      <c r="K60" s="24">
        <f t="shared" si="2"/>
        <v>784.90000595661104</v>
      </c>
      <c r="L60" s="24">
        <v>2000</v>
      </c>
      <c r="M60" s="24">
        <v>2000</v>
      </c>
      <c r="N60" s="24">
        <f t="shared" si="3"/>
        <v>6.994858642234946E-30</v>
      </c>
      <c r="O60" s="24">
        <f t="shared" si="4"/>
        <v>2.3124463348015664E-28</v>
      </c>
      <c r="P60" s="24">
        <f t="shared" si="5"/>
        <v>4.3992821649276392E-32</v>
      </c>
    </row>
    <row r="61" spans="1:16" x14ac:dyDescent="0.25">
      <c r="A61" s="2"/>
      <c r="B61" s="22">
        <v>43676</v>
      </c>
      <c r="C61" s="21">
        <v>6.9760146712260716E-30</v>
      </c>
      <c r="D61" s="20">
        <v>26.741160748755462</v>
      </c>
      <c r="E61" s="2">
        <f t="shared" si="0"/>
        <v>299.89116074875545</v>
      </c>
      <c r="F61" s="2">
        <v>288</v>
      </c>
      <c r="G61" s="2">
        <f t="shared" si="1"/>
        <v>311.14999999999998</v>
      </c>
      <c r="H61" s="24">
        <v>789</v>
      </c>
      <c r="I61" s="24">
        <v>772</v>
      </c>
      <c r="J61" s="93">
        <v>793.42149532710289</v>
      </c>
      <c r="K61" s="24">
        <f t="shared" si="2"/>
        <v>784.68932544680729</v>
      </c>
      <c r="L61" s="24">
        <v>2000</v>
      </c>
      <c r="M61" s="24">
        <v>2000</v>
      </c>
      <c r="N61" s="24">
        <f t="shared" si="3"/>
        <v>6.9939198097231221E-30</v>
      </c>
      <c r="O61" s="24">
        <f t="shared" si="4"/>
        <v>2.3121359640118192E-28</v>
      </c>
      <c r="P61" s="24">
        <f t="shared" si="5"/>
        <v>4.3986917042283787E-32</v>
      </c>
    </row>
    <row r="62" spans="1:16" x14ac:dyDescent="0.25">
      <c r="A62" s="2"/>
      <c r="B62" s="22">
        <v>43677</v>
      </c>
      <c r="C62" s="21">
        <v>6.9760146712260716E-30</v>
      </c>
      <c r="D62" s="20">
        <v>25.726469912551092</v>
      </c>
      <c r="E62" s="2">
        <f t="shared" si="0"/>
        <v>298.87646991255104</v>
      </c>
      <c r="F62" s="2">
        <v>288</v>
      </c>
      <c r="G62" s="2">
        <f t="shared" si="1"/>
        <v>311.14999999999998</v>
      </c>
      <c r="H62" s="24">
        <v>789</v>
      </c>
      <c r="I62" s="24">
        <v>772</v>
      </c>
      <c r="J62" s="93">
        <v>793.42149532710289</v>
      </c>
      <c r="K62" s="24">
        <f t="shared" si="2"/>
        <v>785.43445478656861</v>
      </c>
      <c r="L62" s="24">
        <v>2000</v>
      </c>
      <c r="M62" s="24">
        <v>2000</v>
      </c>
      <c r="N62" s="24">
        <f t="shared" si="3"/>
        <v>6.9972396830202305E-30</v>
      </c>
      <c r="O62" s="24">
        <f t="shared" si="4"/>
        <v>2.3132334885266893E-28</v>
      </c>
      <c r="P62" s="24">
        <f t="shared" si="5"/>
        <v>4.4007796748554908E-32</v>
      </c>
    </row>
    <row r="63" spans="1:16" x14ac:dyDescent="0.25">
      <c r="A63" s="2"/>
      <c r="B63" s="22">
        <v>43678</v>
      </c>
      <c r="C63" s="21">
        <v>6.9760146712260716E-30</v>
      </c>
      <c r="D63" s="20">
        <v>26.475865476992379</v>
      </c>
      <c r="E63" s="2">
        <f t="shared" si="0"/>
        <v>299.62586547699237</v>
      </c>
      <c r="F63" s="2">
        <v>288</v>
      </c>
      <c r="G63" s="2">
        <f t="shared" si="1"/>
        <v>311.14999999999998</v>
      </c>
      <c r="H63" s="24">
        <v>789</v>
      </c>
      <c r="I63" s="24">
        <v>772</v>
      </c>
      <c r="J63" s="93">
        <v>793.42149532710289</v>
      </c>
      <c r="K63" s="24">
        <f t="shared" si="2"/>
        <v>784.8841427090091</v>
      </c>
      <c r="L63" s="24">
        <v>2000</v>
      </c>
      <c r="M63" s="24">
        <v>2000</v>
      </c>
      <c r="N63" s="24">
        <f t="shared" si="3"/>
        <v>6.9947879569665083E-30</v>
      </c>
      <c r="O63" s="24">
        <f t="shared" si="4"/>
        <v>2.3124229667968239E-28</v>
      </c>
      <c r="P63" s="24">
        <f t="shared" si="5"/>
        <v>4.3992377087839675E-32</v>
      </c>
    </row>
    <row r="64" spans="1:16" x14ac:dyDescent="0.25">
      <c r="A64" s="2"/>
      <c r="B64" s="22">
        <v>43679</v>
      </c>
      <c r="C64" s="21">
        <v>6.9760146712260716E-30</v>
      </c>
      <c r="D64" s="20">
        <v>27.153417161394042</v>
      </c>
      <c r="E64" s="2">
        <f t="shared" si="0"/>
        <v>300.30341716139401</v>
      </c>
      <c r="F64" s="2">
        <v>288</v>
      </c>
      <c r="G64" s="2">
        <f t="shared" si="1"/>
        <v>311.14999999999998</v>
      </c>
      <c r="H64" s="24">
        <v>789</v>
      </c>
      <c r="I64" s="24">
        <v>772</v>
      </c>
      <c r="J64" s="93">
        <v>793.42149532710289</v>
      </c>
      <c r="K64" s="24">
        <f t="shared" si="2"/>
        <v>784.38658855631684</v>
      </c>
      <c r="L64" s="24">
        <v>2000</v>
      </c>
      <c r="M64" s="24">
        <v>2000</v>
      </c>
      <c r="N64" s="24">
        <f t="shared" si="3"/>
        <v>6.9925705357339935E-30</v>
      </c>
      <c r="O64" s="24">
        <f t="shared" si="4"/>
        <v>2.3116899044342941E-28</v>
      </c>
      <c r="P64" s="24">
        <f t="shared" si="5"/>
        <v>4.3978431042352159E-32</v>
      </c>
    </row>
    <row r="65" spans="1:16" x14ac:dyDescent="0.25">
      <c r="A65" s="2"/>
      <c r="B65" s="22">
        <v>43680</v>
      </c>
      <c r="C65" s="21">
        <v>6.9760146712260716E-30</v>
      </c>
      <c r="D65" s="20">
        <v>25.458344274494422</v>
      </c>
      <c r="E65" s="2">
        <f t="shared" si="0"/>
        <v>298.60834427449441</v>
      </c>
      <c r="F65" s="2">
        <v>288</v>
      </c>
      <c r="G65" s="2">
        <f t="shared" si="1"/>
        <v>311.14999999999998</v>
      </c>
      <c r="H65" s="24">
        <v>789</v>
      </c>
      <c r="I65" s="24">
        <v>772</v>
      </c>
      <c r="J65" s="93">
        <v>793.42149532710289</v>
      </c>
      <c r="K65" s="24">
        <f t="shared" si="2"/>
        <v>785.63135050350002</v>
      </c>
      <c r="L65" s="24">
        <v>2000</v>
      </c>
      <c r="M65" s="24">
        <v>2000</v>
      </c>
      <c r="N65" s="24">
        <f t="shared" si="3"/>
        <v>6.9981166754814807E-30</v>
      </c>
      <c r="O65" s="24">
        <f t="shared" si="4"/>
        <v>2.313523415472521E-28</v>
      </c>
      <c r="P65" s="24">
        <f t="shared" si="5"/>
        <v>4.4013312424411826E-32</v>
      </c>
    </row>
    <row r="66" spans="1:16" x14ac:dyDescent="0.25">
      <c r="A66" s="2"/>
      <c r="B66" s="22">
        <v>43681</v>
      </c>
      <c r="C66" s="21">
        <v>6.9760146712260716E-30</v>
      </c>
      <c r="D66" s="20">
        <v>24.993903986877879</v>
      </c>
      <c r="E66" s="2">
        <f t="shared" si="0"/>
        <v>298.14390398687783</v>
      </c>
      <c r="F66" s="2">
        <v>288</v>
      </c>
      <c r="G66" s="2">
        <f t="shared" si="1"/>
        <v>311.14999999999998</v>
      </c>
      <c r="H66" s="24">
        <v>789</v>
      </c>
      <c r="I66" s="24">
        <v>772</v>
      </c>
      <c r="J66" s="93">
        <v>793.42149532710289</v>
      </c>
      <c r="K66" s="24">
        <f t="shared" si="2"/>
        <v>785.9724081661127</v>
      </c>
      <c r="L66" s="24">
        <v>2000</v>
      </c>
      <c r="M66" s="24">
        <v>2000</v>
      </c>
      <c r="N66" s="24">
        <f t="shared" si="3"/>
        <v>6.999635519107041E-30</v>
      </c>
      <c r="O66" s="24">
        <f t="shared" si="4"/>
        <v>2.314025533464421E-28</v>
      </c>
      <c r="P66" s="24">
        <f t="shared" si="5"/>
        <v>4.4022864900044283E-32</v>
      </c>
    </row>
    <row r="67" spans="1:16" x14ac:dyDescent="0.25">
      <c r="A67" s="2"/>
      <c r="B67" s="22">
        <v>43682</v>
      </c>
      <c r="C67" s="21">
        <v>6.9760146712260716E-30</v>
      </c>
      <c r="D67" s="20">
        <v>26.971294073374153</v>
      </c>
      <c r="E67" s="2">
        <f t="shared" si="0"/>
        <v>300.12129407337414</v>
      </c>
      <c r="F67" s="2">
        <v>288</v>
      </c>
      <c r="G67" s="2">
        <f t="shared" si="1"/>
        <v>311.14999999999998</v>
      </c>
      <c r="H67" s="24">
        <v>789</v>
      </c>
      <c r="I67" s="24">
        <v>772</v>
      </c>
      <c r="J67" s="93">
        <v>793.42149532710289</v>
      </c>
      <c r="K67" s="24">
        <f t="shared" si="2"/>
        <v>784.5203290529189</v>
      </c>
      <c r="L67" s="24">
        <v>2000</v>
      </c>
      <c r="M67" s="24">
        <v>2000</v>
      </c>
      <c r="N67" s="24">
        <f t="shared" si="3"/>
        <v>6.9931666384783412E-30</v>
      </c>
      <c r="O67" s="24">
        <f t="shared" si="4"/>
        <v>2.3118869714054561E-28</v>
      </c>
      <c r="P67" s="24">
        <f t="shared" si="5"/>
        <v>4.3982180116215985E-32</v>
      </c>
    </row>
    <row r="68" spans="1:16" x14ac:dyDescent="0.25">
      <c r="A68" s="2"/>
      <c r="B68" s="22">
        <v>43683</v>
      </c>
      <c r="C68" s="21">
        <v>0.50657007329649639</v>
      </c>
      <c r="D68" s="20">
        <v>27.693390595029928</v>
      </c>
      <c r="E68" s="2">
        <f t="shared" si="0"/>
        <v>300.84339059502992</v>
      </c>
      <c r="F68" s="2">
        <v>288</v>
      </c>
      <c r="G68" s="2">
        <f t="shared" si="1"/>
        <v>311.14999999999998</v>
      </c>
      <c r="H68" s="24">
        <v>789</v>
      </c>
      <c r="I68" s="24">
        <v>772</v>
      </c>
      <c r="J68" s="93">
        <v>793.42149532710289</v>
      </c>
      <c r="K68" s="24">
        <f t="shared" si="2"/>
        <v>783.99006378863601</v>
      </c>
      <c r="L68" s="24">
        <v>2000</v>
      </c>
      <c r="M68" s="24">
        <v>2000</v>
      </c>
      <c r="N68" s="24">
        <f t="shared" si="3"/>
        <v>0.50764393217337245</v>
      </c>
      <c r="O68" s="24">
        <f t="shared" si="4"/>
        <v>16.782316989946981</v>
      </c>
      <c r="P68" s="24">
        <f t="shared" si="5"/>
        <v>3.1927291331658642E-3</v>
      </c>
    </row>
    <row r="69" spans="1:16" x14ac:dyDescent="0.25">
      <c r="A69" s="2"/>
      <c r="B69" s="22">
        <v>43684</v>
      </c>
      <c r="C69" s="21">
        <v>1.7060621749315735E-33</v>
      </c>
      <c r="D69" s="20">
        <v>26.940484284868973</v>
      </c>
      <c r="E69" s="2">
        <f t="shared" si="0"/>
        <v>300.09048428486892</v>
      </c>
      <c r="F69" s="2">
        <v>288</v>
      </c>
      <c r="G69" s="2">
        <f t="shared" si="1"/>
        <v>311.14999999999998</v>
      </c>
      <c r="H69" s="24">
        <v>789</v>
      </c>
      <c r="I69" s="24">
        <v>772</v>
      </c>
      <c r="J69" s="93">
        <v>793.42149532710289</v>
      </c>
      <c r="K69" s="24">
        <f t="shared" si="2"/>
        <v>784.54295395160523</v>
      </c>
      <c r="L69" s="24">
        <v>2000</v>
      </c>
      <c r="M69" s="24">
        <v>2000</v>
      </c>
      <c r="N69" s="24">
        <f t="shared" si="3"/>
        <v>1.7102815407773815E-33</v>
      </c>
      <c r="O69" s="24">
        <f t="shared" si="4"/>
        <v>5.6540589063080486E-32</v>
      </c>
      <c r="P69" s="24">
        <f t="shared" si="5"/>
        <v>1.0756487677845166E-35</v>
      </c>
    </row>
    <row r="70" spans="1:16" x14ac:dyDescent="0.25">
      <c r="A70" s="2"/>
      <c r="B70" s="22">
        <v>43685</v>
      </c>
      <c r="C70" s="21">
        <v>1.7060621749315735E-33</v>
      </c>
      <c r="D70" s="20">
        <v>27.011383617100897</v>
      </c>
      <c r="E70" s="2">
        <f t="shared" si="0"/>
        <v>300.16138361710085</v>
      </c>
      <c r="F70" s="2">
        <v>288</v>
      </c>
      <c r="G70" s="2">
        <f t="shared" si="1"/>
        <v>311.14999999999998</v>
      </c>
      <c r="H70" s="24">
        <v>789</v>
      </c>
      <c r="I70" s="24">
        <v>772</v>
      </c>
      <c r="J70" s="93">
        <v>793.42149532710289</v>
      </c>
      <c r="K70" s="24">
        <f t="shared" si="2"/>
        <v>784.49088964715838</v>
      </c>
      <c r="L70" s="24">
        <v>2000</v>
      </c>
      <c r="M70" s="24">
        <v>2000</v>
      </c>
      <c r="N70" s="24">
        <f t="shared" si="3"/>
        <v>1.7102247904772625E-33</v>
      </c>
      <c r="O70" s="24">
        <f t="shared" si="4"/>
        <v>5.653871294191462E-32</v>
      </c>
      <c r="P70" s="24">
        <f t="shared" si="5"/>
        <v>1.0756130757718632E-35</v>
      </c>
    </row>
    <row r="71" spans="1:16" x14ac:dyDescent="0.25">
      <c r="A71" s="2"/>
      <c r="B71" s="22">
        <v>43686</v>
      </c>
      <c r="C71" s="21">
        <v>1.7060621749315735E-33</v>
      </c>
      <c r="D71" s="20">
        <v>26.402022126581919</v>
      </c>
      <c r="E71" s="2">
        <f t="shared" si="0"/>
        <v>299.5520221265819</v>
      </c>
      <c r="F71" s="2">
        <v>288</v>
      </c>
      <c r="G71" s="2">
        <f t="shared" si="1"/>
        <v>311.14999999999998</v>
      </c>
      <c r="H71" s="24">
        <v>789</v>
      </c>
      <c r="I71" s="24">
        <v>772</v>
      </c>
      <c r="J71" s="93">
        <v>793.42149532710289</v>
      </c>
      <c r="K71" s="24">
        <f t="shared" si="2"/>
        <v>784.9383689274531</v>
      </c>
      <c r="L71" s="24">
        <v>2000</v>
      </c>
      <c r="M71" s="24">
        <v>2000</v>
      </c>
      <c r="N71" s="24">
        <f t="shared" si="3"/>
        <v>1.7107124832394319E-33</v>
      </c>
      <c r="O71" s="24">
        <f t="shared" si="4"/>
        <v>5.6554835688607142E-32</v>
      </c>
      <c r="P71" s="24">
        <f t="shared" si="5"/>
        <v>1.0759198007795168E-35</v>
      </c>
    </row>
    <row r="72" spans="1:16" x14ac:dyDescent="0.25">
      <c r="A72" s="2"/>
      <c r="B72" s="22">
        <v>43687</v>
      </c>
      <c r="C72" s="21">
        <v>1.7060621749315735E-33</v>
      </c>
      <c r="D72" s="20">
        <v>26.440530389701856</v>
      </c>
      <c r="E72" s="2">
        <f t="shared" si="0"/>
        <v>299.59053038970183</v>
      </c>
      <c r="F72" s="2">
        <v>288</v>
      </c>
      <c r="G72" s="2">
        <f t="shared" si="1"/>
        <v>311.14999999999998</v>
      </c>
      <c r="H72" s="24">
        <v>789</v>
      </c>
      <c r="I72" s="24">
        <v>772</v>
      </c>
      <c r="J72" s="93">
        <v>793.42149532710289</v>
      </c>
      <c r="K72" s="24">
        <f t="shared" si="2"/>
        <v>784.91009072127429</v>
      </c>
      <c r="L72" s="24">
        <v>2000</v>
      </c>
      <c r="M72" s="24">
        <v>2000</v>
      </c>
      <c r="N72" s="24">
        <f t="shared" si="3"/>
        <v>1.7106816678799505E-33</v>
      </c>
      <c r="O72" s="24">
        <f t="shared" si="4"/>
        <v>5.6553816956582193E-32</v>
      </c>
      <c r="P72" s="24">
        <f t="shared" si="5"/>
        <v>1.0759004200502833E-35</v>
      </c>
    </row>
    <row r="73" spans="1:16" x14ac:dyDescent="0.25">
      <c r="A73" s="2"/>
      <c r="B73" s="22">
        <v>43688</v>
      </c>
      <c r="C73" s="21">
        <v>1.7060621749315735E-33</v>
      </c>
      <c r="D73" s="20">
        <v>27.372080650704852</v>
      </c>
      <c r="E73" s="2">
        <f t="shared" ref="E73:E136" si="6">D73+273.15</f>
        <v>300.52208065070482</v>
      </c>
      <c r="F73" s="2">
        <v>288</v>
      </c>
      <c r="G73" s="2">
        <f t="shared" ref="G73:G136" si="7">38+273.15</f>
        <v>311.14999999999998</v>
      </c>
      <c r="H73" s="24">
        <v>789</v>
      </c>
      <c r="I73" s="24">
        <v>772</v>
      </c>
      <c r="J73" s="93">
        <v>793.42149532710289</v>
      </c>
      <c r="K73" s="24">
        <f t="shared" ref="K73:K136" si="8">J73+((I73-H73)*((E73-F73)/(G73-F73)))</f>
        <v>784.22601493565662</v>
      </c>
      <c r="L73" s="24">
        <v>2000</v>
      </c>
      <c r="M73" s="24">
        <v>2000</v>
      </c>
      <c r="N73" s="24">
        <f t="shared" ref="N73:N136" si="9">C73*(SQRT(K73/I73))*(H73/J73)*(L73/M73)</f>
        <v>1.7099360468171163E-33</v>
      </c>
      <c r="O73" s="24">
        <f t="shared" ref="O73:O136" si="10">N73*J73/24</f>
        <v>5.6529167299139641E-32</v>
      </c>
      <c r="P73" s="24">
        <f t="shared" ref="P73:P136" si="11">N73/159</f>
        <v>1.0754314759856077E-35</v>
      </c>
    </row>
    <row r="74" spans="1:16" x14ac:dyDescent="0.25">
      <c r="A74" s="2"/>
      <c r="B74" s="22">
        <v>43689</v>
      </c>
      <c r="C74" s="21">
        <v>1.7060621749315735E-33</v>
      </c>
      <c r="D74" s="20">
        <v>28.200498068089804</v>
      </c>
      <c r="E74" s="2">
        <f t="shared" si="6"/>
        <v>301.35049806808979</v>
      </c>
      <c r="F74" s="2">
        <v>288</v>
      </c>
      <c r="G74" s="2">
        <f t="shared" si="7"/>
        <v>311.14999999999998</v>
      </c>
      <c r="H74" s="24">
        <v>789</v>
      </c>
      <c r="I74" s="24">
        <v>772</v>
      </c>
      <c r="J74" s="93">
        <v>793.42149532710289</v>
      </c>
      <c r="K74" s="24">
        <f t="shared" si="8"/>
        <v>783.61767385161579</v>
      </c>
      <c r="L74" s="24">
        <v>2000</v>
      </c>
      <c r="M74" s="24">
        <v>2000</v>
      </c>
      <c r="N74" s="24">
        <f t="shared" si="9"/>
        <v>1.7092727009589327E-33</v>
      </c>
      <c r="O74" s="24">
        <f t="shared" si="10"/>
        <v>5.650723759652635E-32</v>
      </c>
      <c r="P74" s="24">
        <f t="shared" si="11"/>
        <v>1.0750142773326621E-35</v>
      </c>
    </row>
    <row r="75" spans="1:16" x14ac:dyDescent="0.25">
      <c r="A75" s="2"/>
      <c r="B75" s="22">
        <v>43690</v>
      </c>
      <c r="C75" s="21">
        <v>1.7060621749315739E-33</v>
      </c>
      <c r="D75" s="20">
        <v>29.653214132167697</v>
      </c>
      <c r="E75" s="2">
        <f t="shared" si="6"/>
        <v>302.80321413216768</v>
      </c>
      <c r="F75" s="2">
        <v>288</v>
      </c>
      <c r="G75" s="2">
        <f t="shared" si="7"/>
        <v>311.14999999999998</v>
      </c>
      <c r="H75" s="24">
        <v>789</v>
      </c>
      <c r="I75" s="24">
        <v>772</v>
      </c>
      <c r="J75" s="93">
        <v>793.42149532710289</v>
      </c>
      <c r="K75" s="24">
        <f t="shared" si="8"/>
        <v>782.55088451730376</v>
      </c>
      <c r="L75" s="24">
        <v>2000</v>
      </c>
      <c r="M75" s="24">
        <v>2000</v>
      </c>
      <c r="N75" s="24">
        <f t="shared" si="9"/>
        <v>1.7081088330677185E-33</v>
      </c>
      <c r="O75" s="24">
        <f t="shared" si="10"/>
        <v>5.6468761021417581E-32</v>
      </c>
      <c r="P75" s="24">
        <f t="shared" si="11"/>
        <v>1.0742822849482507E-35</v>
      </c>
    </row>
    <row r="76" spans="1:16" x14ac:dyDescent="0.25">
      <c r="A76" s="2"/>
      <c r="B76" s="22">
        <v>43691</v>
      </c>
      <c r="C76" s="21">
        <v>1.7060621749315735E-33</v>
      </c>
      <c r="D76" s="20">
        <v>27.861015237459451</v>
      </c>
      <c r="E76" s="2">
        <f t="shared" si="6"/>
        <v>301.01101523745945</v>
      </c>
      <c r="F76" s="2">
        <v>288</v>
      </c>
      <c r="G76" s="2">
        <f t="shared" si="7"/>
        <v>311.14999999999998</v>
      </c>
      <c r="H76" s="24">
        <v>789</v>
      </c>
      <c r="I76" s="24">
        <v>772</v>
      </c>
      <c r="J76" s="93">
        <v>793.42149532710289</v>
      </c>
      <c r="K76" s="24">
        <f t="shared" si="8"/>
        <v>783.86697009873092</v>
      </c>
      <c r="L76" s="24">
        <v>2000</v>
      </c>
      <c r="M76" s="24">
        <v>2000</v>
      </c>
      <c r="N76" s="24">
        <f t="shared" si="9"/>
        <v>1.7095445691152433E-33</v>
      </c>
      <c r="O76" s="24">
        <f t="shared" si="10"/>
        <v>5.6516225348155999E-32</v>
      </c>
      <c r="P76" s="24">
        <f t="shared" si="11"/>
        <v>1.0751852635944926E-35</v>
      </c>
    </row>
    <row r="77" spans="1:16" x14ac:dyDescent="0.25">
      <c r="A77" s="2"/>
      <c r="B77" s="22">
        <v>43692</v>
      </c>
      <c r="C77" s="21">
        <v>1.7060621749315735E-33</v>
      </c>
      <c r="D77" s="20">
        <v>29.522951237846332</v>
      </c>
      <c r="E77" s="2">
        <f t="shared" si="6"/>
        <v>302.67295123784629</v>
      </c>
      <c r="F77" s="2">
        <v>288</v>
      </c>
      <c r="G77" s="2">
        <f t="shared" si="7"/>
        <v>311.14999999999998</v>
      </c>
      <c r="H77" s="24">
        <v>789</v>
      </c>
      <c r="I77" s="24">
        <v>772</v>
      </c>
      <c r="J77" s="93">
        <v>793.42149532710289</v>
      </c>
      <c r="K77" s="24">
        <f t="shared" si="8"/>
        <v>782.64654193429999</v>
      </c>
      <c r="L77" s="24">
        <v>2000</v>
      </c>
      <c r="M77" s="24">
        <v>2000</v>
      </c>
      <c r="N77" s="24">
        <f t="shared" si="9"/>
        <v>1.7082132277398364E-33</v>
      </c>
      <c r="O77" s="24">
        <f t="shared" si="10"/>
        <v>5.6472212228786579E-32</v>
      </c>
      <c r="P77" s="24">
        <f t="shared" si="11"/>
        <v>1.0743479419747398E-35</v>
      </c>
    </row>
    <row r="78" spans="1:16" x14ac:dyDescent="0.25">
      <c r="A78" s="2"/>
      <c r="B78" s="22">
        <v>43693</v>
      </c>
      <c r="C78" s="21">
        <v>1.7060621749315735E-33</v>
      </c>
      <c r="D78" s="20">
        <v>29.138483603729121</v>
      </c>
      <c r="E78" s="2">
        <f t="shared" si="6"/>
        <v>302.28848360372911</v>
      </c>
      <c r="F78" s="2">
        <v>288</v>
      </c>
      <c r="G78" s="2">
        <f t="shared" si="7"/>
        <v>311.14999999999998</v>
      </c>
      <c r="H78" s="24">
        <v>789</v>
      </c>
      <c r="I78" s="24">
        <v>772</v>
      </c>
      <c r="J78" s="93">
        <v>793.42149532710289</v>
      </c>
      <c r="K78" s="24">
        <f t="shared" si="8"/>
        <v>782.9288723783601</v>
      </c>
      <c r="L78" s="24">
        <v>2000</v>
      </c>
      <c r="M78" s="24">
        <v>2000</v>
      </c>
      <c r="N78" s="24">
        <f t="shared" si="9"/>
        <v>1.7085213087744361E-33</v>
      </c>
      <c r="O78" s="24">
        <f t="shared" si="10"/>
        <v>5.6482397150251327E-32</v>
      </c>
      <c r="P78" s="24">
        <f t="shared" si="11"/>
        <v>1.0745417036317208E-35</v>
      </c>
    </row>
    <row r="79" spans="1:16" x14ac:dyDescent="0.25">
      <c r="A79" s="2"/>
      <c r="B79" s="22">
        <v>43694</v>
      </c>
      <c r="C79" s="21">
        <v>1.7060621749315735E-33</v>
      </c>
      <c r="D79" s="20">
        <v>30.124964597931591</v>
      </c>
      <c r="E79" s="2">
        <f t="shared" si="6"/>
        <v>303.27496459793156</v>
      </c>
      <c r="F79" s="2">
        <v>288</v>
      </c>
      <c r="G79" s="2">
        <f t="shared" si="7"/>
        <v>311.14999999999998</v>
      </c>
      <c r="H79" s="24">
        <v>789</v>
      </c>
      <c r="I79" s="24">
        <v>772</v>
      </c>
      <c r="J79" s="93">
        <v>793.42149532710289</v>
      </c>
      <c r="K79" s="24">
        <f t="shared" si="8"/>
        <v>782.20445868931301</v>
      </c>
      <c r="L79" s="24">
        <v>2000</v>
      </c>
      <c r="M79" s="24">
        <v>2000</v>
      </c>
      <c r="N79" s="24">
        <f t="shared" si="9"/>
        <v>1.7077307116373633E-33</v>
      </c>
      <c r="O79" s="24">
        <f t="shared" si="10"/>
        <v>5.6456260618472267E-32</v>
      </c>
      <c r="P79" s="24">
        <f t="shared" si="11"/>
        <v>1.0740444727279014E-35</v>
      </c>
    </row>
    <row r="80" spans="1:16" x14ac:dyDescent="0.25">
      <c r="A80" s="2"/>
      <c r="B80" s="22">
        <v>43695</v>
      </c>
      <c r="C80" s="21">
        <v>1.7060621749315739E-33</v>
      </c>
      <c r="D80" s="20">
        <v>30.66015489494362</v>
      </c>
      <c r="E80" s="2">
        <f t="shared" si="6"/>
        <v>303.81015489494359</v>
      </c>
      <c r="F80" s="2">
        <v>288</v>
      </c>
      <c r="G80" s="2">
        <f t="shared" si="7"/>
        <v>311.14999999999998</v>
      </c>
      <c r="H80" s="24">
        <v>789</v>
      </c>
      <c r="I80" s="24">
        <v>772</v>
      </c>
      <c r="J80" s="93">
        <v>793.42149532710289</v>
      </c>
      <c r="K80" s="24">
        <f t="shared" si="8"/>
        <v>781.8114463761724</v>
      </c>
      <c r="L80" s="24">
        <v>2000</v>
      </c>
      <c r="M80" s="24">
        <v>2000</v>
      </c>
      <c r="N80" s="24">
        <f t="shared" si="9"/>
        <v>1.7073016399825291E-33</v>
      </c>
      <c r="O80" s="24">
        <f t="shared" si="10"/>
        <v>5.6442075840389721E-32</v>
      </c>
      <c r="P80" s="24">
        <f t="shared" si="11"/>
        <v>1.0737746163412133E-35</v>
      </c>
    </row>
    <row r="81" spans="1:16" x14ac:dyDescent="0.25">
      <c r="A81" s="2"/>
      <c r="B81" s="22">
        <v>43696</v>
      </c>
      <c r="C81" s="21">
        <v>1.7060621749315735E-33</v>
      </c>
      <c r="D81" s="20">
        <v>30.819548564531164</v>
      </c>
      <c r="E81" s="2">
        <f t="shared" si="6"/>
        <v>303.96954856453112</v>
      </c>
      <c r="F81" s="2">
        <v>288</v>
      </c>
      <c r="G81" s="2">
        <f t="shared" si="7"/>
        <v>311.14999999999998</v>
      </c>
      <c r="H81" s="24">
        <v>789</v>
      </c>
      <c r="I81" s="24">
        <v>772</v>
      </c>
      <c r="J81" s="93">
        <v>793.42149532710289</v>
      </c>
      <c r="K81" s="24">
        <f t="shared" si="8"/>
        <v>781.69439702917509</v>
      </c>
      <c r="L81" s="24">
        <v>2000</v>
      </c>
      <c r="M81" s="24">
        <v>2000</v>
      </c>
      <c r="N81" s="24">
        <f t="shared" si="9"/>
        <v>1.7071738303787495E-33</v>
      </c>
      <c r="O81" s="24">
        <f t="shared" si="10"/>
        <v>5.6437850553433559E-32</v>
      </c>
      <c r="P81" s="24">
        <f t="shared" si="11"/>
        <v>1.0736942329426098E-35</v>
      </c>
    </row>
    <row r="82" spans="1:16" x14ac:dyDescent="0.25">
      <c r="A82" s="2"/>
      <c r="B82" s="22">
        <v>43697</v>
      </c>
      <c r="C82" s="21">
        <v>1.7060621749315735E-33</v>
      </c>
      <c r="D82" s="20">
        <v>30.71960708238462</v>
      </c>
      <c r="E82" s="2">
        <f t="shared" si="6"/>
        <v>303.86960708238462</v>
      </c>
      <c r="F82" s="2">
        <v>288</v>
      </c>
      <c r="G82" s="2">
        <f t="shared" si="7"/>
        <v>311.14999999999998</v>
      </c>
      <c r="H82" s="24">
        <v>789</v>
      </c>
      <c r="I82" s="24">
        <v>772</v>
      </c>
      <c r="J82" s="93">
        <v>793.42149532710289</v>
      </c>
      <c r="K82" s="24">
        <f t="shared" si="8"/>
        <v>781.76778818237119</v>
      </c>
      <c r="L82" s="24">
        <v>2000</v>
      </c>
      <c r="M82" s="24">
        <v>2000</v>
      </c>
      <c r="N82" s="24">
        <f t="shared" si="9"/>
        <v>1.7072539694432701E-33</v>
      </c>
      <c r="O82" s="24">
        <f t="shared" si="10"/>
        <v>5.644049988911714E-32</v>
      </c>
      <c r="P82" s="24">
        <f t="shared" si="11"/>
        <v>1.0737446348699812E-35</v>
      </c>
    </row>
    <row r="83" spans="1:16" x14ac:dyDescent="0.25">
      <c r="A83" s="2"/>
      <c r="B83" s="22">
        <v>43698</v>
      </c>
      <c r="C83" s="21">
        <v>1.7060621749315735E-33</v>
      </c>
      <c r="D83" s="20">
        <v>30.943373128683479</v>
      </c>
      <c r="E83" s="2">
        <f t="shared" si="6"/>
        <v>304.09337312868348</v>
      </c>
      <c r="F83" s="2">
        <v>288</v>
      </c>
      <c r="G83" s="2">
        <f t="shared" si="7"/>
        <v>311.14999999999998</v>
      </c>
      <c r="H83" s="24">
        <v>789</v>
      </c>
      <c r="I83" s="24">
        <v>772</v>
      </c>
      <c r="J83" s="93">
        <v>793.42149532710289</v>
      </c>
      <c r="K83" s="24">
        <f t="shared" si="8"/>
        <v>781.60346754362035</v>
      </c>
      <c r="L83" s="24">
        <v>2000</v>
      </c>
      <c r="M83" s="24">
        <v>2000</v>
      </c>
      <c r="N83" s="24">
        <f t="shared" si="9"/>
        <v>1.7070745352109069E-33</v>
      </c>
      <c r="O83" s="24">
        <f t="shared" si="10"/>
        <v>5.643456793174403E-32</v>
      </c>
      <c r="P83" s="24">
        <f t="shared" si="11"/>
        <v>1.0736317831515137E-35</v>
      </c>
    </row>
    <row r="84" spans="1:16" x14ac:dyDescent="0.25">
      <c r="A84" s="2"/>
      <c r="B84" s="22">
        <v>43699</v>
      </c>
      <c r="C84" s="21">
        <v>1.7060621749315735E-33</v>
      </c>
      <c r="D84" s="20">
        <v>28.994230126407398</v>
      </c>
      <c r="E84" s="2">
        <f t="shared" si="6"/>
        <v>302.14423012640736</v>
      </c>
      <c r="F84" s="2">
        <v>288</v>
      </c>
      <c r="G84" s="2">
        <f t="shared" si="7"/>
        <v>311.14999999999998</v>
      </c>
      <c r="H84" s="24">
        <v>789</v>
      </c>
      <c r="I84" s="24">
        <v>772</v>
      </c>
      <c r="J84" s="93">
        <v>793.42149532710289</v>
      </c>
      <c r="K84" s="24">
        <f t="shared" si="8"/>
        <v>783.03480365760288</v>
      </c>
      <c r="L84" s="24">
        <v>2000</v>
      </c>
      <c r="M84" s="24">
        <v>2000</v>
      </c>
      <c r="N84" s="24">
        <f t="shared" si="9"/>
        <v>1.7086368874257977E-33</v>
      </c>
      <c r="O84" s="24">
        <f t="shared" si="10"/>
        <v>5.6486218091350964E-32</v>
      </c>
      <c r="P84" s="24">
        <f t="shared" si="11"/>
        <v>1.0746143946074199E-35</v>
      </c>
    </row>
    <row r="85" spans="1:16" x14ac:dyDescent="0.25">
      <c r="A85" s="2"/>
      <c r="B85" s="22">
        <v>43700</v>
      </c>
      <c r="C85" s="21">
        <v>1.7060621749315735E-33</v>
      </c>
      <c r="D85" s="20">
        <v>29.242993403032912</v>
      </c>
      <c r="E85" s="2">
        <f t="shared" si="6"/>
        <v>302.3929934030329</v>
      </c>
      <c r="F85" s="2">
        <v>288</v>
      </c>
      <c r="G85" s="2">
        <f t="shared" si="7"/>
        <v>311.14999999999998</v>
      </c>
      <c r="H85" s="24">
        <v>789</v>
      </c>
      <c r="I85" s="24">
        <v>772</v>
      </c>
      <c r="J85" s="93">
        <v>793.42149532710289</v>
      </c>
      <c r="K85" s="24">
        <f t="shared" si="8"/>
        <v>782.85212652142002</v>
      </c>
      <c r="L85" s="24">
        <v>2000</v>
      </c>
      <c r="M85" s="24">
        <v>2000</v>
      </c>
      <c r="N85" s="24">
        <f t="shared" si="9"/>
        <v>1.7084375686353244E-33</v>
      </c>
      <c r="O85" s="24">
        <f t="shared" si="10"/>
        <v>5.6479628765818299E-32</v>
      </c>
      <c r="P85" s="24">
        <f t="shared" si="11"/>
        <v>1.0744890368775625E-35</v>
      </c>
    </row>
    <row r="86" spans="1:16" x14ac:dyDescent="0.25">
      <c r="A86" s="2"/>
      <c r="B86" s="22">
        <v>43701</v>
      </c>
      <c r="C86" s="21">
        <v>1.7060621749315735E-33</v>
      </c>
      <c r="D86" s="20">
        <v>27.399588738127967</v>
      </c>
      <c r="E86" s="2">
        <f t="shared" si="6"/>
        <v>300.54958873812797</v>
      </c>
      <c r="F86" s="2">
        <v>288</v>
      </c>
      <c r="G86" s="2">
        <f t="shared" si="7"/>
        <v>311.14999999999998</v>
      </c>
      <c r="H86" s="24">
        <v>789</v>
      </c>
      <c r="I86" s="24">
        <v>772</v>
      </c>
      <c r="J86" s="93">
        <v>793.42149532710289</v>
      </c>
      <c r="K86" s="24">
        <f t="shared" si="8"/>
        <v>784.20581461227891</v>
      </c>
      <c r="L86" s="24">
        <v>2000</v>
      </c>
      <c r="M86" s="24">
        <v>2000</v>
      </c>
      <c r="N86" s="24">
        <f t="shared" si="9"/>
        <v>1.7099140241585483E-33</v>
      </c>
      <c r="O86" s="24">
        <f t="shared" si="10"/>
        <v>5.652843924702747E-32</v>
      </c>
      <c r="P86" s="24">
        <f t="shared" si="11"/>
        <v>1.0754176252569486E-35</v>
      </c>
    </row>
    <row r="87" spans="1:16" x14ac:dyDescent="0.25">
      <c r="A87" s="2"/>
      <c r="B87" s="22">
        <v>43702</v>
      </c>
      <c r="C87" s="21">
        <v>1.7060621749315735E-33</v>
      </c>
      <c r="D87" s="20">
        <v>26.415994698626054</v>
      </c>
      <c r="E87" s="2">
        <f t="shared" si="6"/>
        <v>299.56599469862601</v>
      </c>
      <c r="F87" s="2">
        <v>288</v>
      </c>
      <c r="G87" s="2">
        <f t="shared" si="7"/>
        <v>311.14999999999998</v>
      </c>
      <c r="H87" s="24">
        <v>789</v>
      </c>
      <c r="I87" s="24">
        <v>772</v>
      </c>
      <c r="J87" s="93">
        <v>793.42149532710289</v>
      </c>
      <c r="K87" s="24">
        <f t="shared" si="8"/>
        <v>784.92810829139478</v>
      </c>
      <c r="L87" s="24">
        <v>2000</v>
      </c>
      <c r="M87" s="24">
        <v>2000</v>
      </c>
      <c r="N87" s="24">
        <f t="shared" si="9"/>
        <v>1.7107013020714262E-33</v>
      </c>
      <c r="O87" s="24">
        <f t="shared" si="10"/>
        <v>5.6554466047813869E-32</v>
      </c>
      <c r="P87" s="24">
        <f t="shared" si="11"/>
        <v>1.0759127685983813E-35</v>
      </c>
    </row>
    <row r="88" spans="1:16" x14ac:dyDescent="0.25">
      <c r="A88" s="2"/>
      <c r="B88" s="22">
        <v>43703</v>
      </c>
      <c r="C88" s="21">
        <v>1.7060621749315735E-33</v>
      </c>
      <c r="D88" s="20">
        <v>26.622223074347882</v>
      </c>
      <c r="E88" s="2">
        <f t="shared" si="6"/>
        <v>299.77222307434783</v>
      </c>
      <c r="F88" s="2">
        <v>288</v>
      </c>
      <c r="G88" s="2">
        <f t="shared" si="7"/>
        <v>311.14999999999998</v>
      </c>
      <c r="H88" s="24">
        <v>789</v>
      </c>
      <c r="I88" s="24">
        <v>772</v>
      </c>
      <c r="J88" s="93">
        <v>793.42149532710289</v>
      </c>
      <c r="K88" s="24">
        <f t="shared" si="8"/>
        <v>784.77666628762495</v>
      </c>
      <c r="L88" s="24">
        <v>2000</v>
      </c>
      <c r="M88" s="24">
        <v>2000</v>
      </c>
      <c r="N88" s="24">
        <f t="shared" si="9"/>
        <v>1.7105362649631367E-33</v>
      </c>
      <c r="O88" s="24">
        <f t="shared" si="10"/>
        <v>5.6549010048262064E-32</v>
      </c>
      <c r="P88" s="24">
        <f t="shared" si="11"/>
        <v>1.0758089716749288E-35</v>
      </c>
    </row>
    <row r="89" spans="1:16" x14ac:dyDescent="0.25">
      <c r="A89" s="2"/>
      <c r="B89" s="22">
        <v>43704</v>
      </c>
      <c r="C89" s="21">
        <v>1.7060621749315735E-33</v>
      </c>
      <c r="D89" s="20">
        <v>28.970390293730649</v>
      </c>
      <c r="E89" s="2">
        <f t="shared" si="6"/>
        <v>302.12039029373062</v>
      </c>
      <c r="F89" s="2">
        <v>288</v>
      </c>
      <c r="G89" s="2">
        <f t="shared" si="7"/>
        <v>311.14999999999998</v>
      </c>
      <c r="H89" s="24">
        <v>789</v>
      </c>
      <c r="I89" s="24">
        <v>772</v>
      </c>
      <c r="J89" s="93">
        <v>793.42149532710289</v>
      </c>
      <c r="K89" s="24">
        <f t="shared" si="8"/>
        <v>783.05231023019485</v>
      </c>
      <c r="L89" s="24">
        <v>2000</v>
      </c>
      <c r="M89" s="24">
        <v>2000</v>
      </c>
      <c r="N89" s="24">
        <f t="shared" si="9"/>
        <v>1.70865598760396E-33</v>
      </c>
      <c r="O89" s="24">
        <f t="shared" si="10"/>
        <v>5.648684952851424E-32</v>
      </c>
      <c r="P89" s="24">
        <f t="shared" si="11"/>
        <v>1.074626407298088E-35</v>
      </c>
    </row>
    <row r="90" spans="1:16" x14ac:dyDescent="0.25">
      <c r="A90" s="2"/>
      <c r="B90" s="22">
        <v>43705</v>
      </c>
      <c r="C90" s="21">
        <v>1.7060621749315735E-33</v>
      </c>
      <c r="D90" s="20">
        <v>27.894262892934968</v>
      </c>
      <c r="E90" s="2">
        <f t="shared" si="6"/>
        <v>301.04426289293497</v>
      </c>
      <c r="F90" s="2">
        <v>288</v>
      </c>
      <c r="G90" s="2">
        <f t="shared" si="7"/>
        <v>311.14999999999998</v>
      </c>
      <c r="H90" s="24">
        <v>789</v>
      </c>
      <c r="I90" s="24">
        <v>772</v>
      </c>
      <c r="J90" s="93">
        <v>793.42149532710289</v>
      </c>
      <c r="K90" s="24">
        <f t="shared" si="8"/>
        <v>783.84255497375966</v>
      </c>
      <c r="L90" s="24">
        <v>2000</v>
      </c>
      <c r="M90" s="24">
        <v>2000</v>
      </c>
      <c r="N90" s="24">
        <f t="shared" si="9"/>
        <v>1.7095179452932775E-33</v>
      </c>
      <c r="O90" s="24">
        <f t="shared" si="10"/>
        <v>5.6515345185129529E-32</v>
      </c>
      <c r="P90" s="24">
        <f t="shared" si="11"/>
        <v>1.0751685190523758E-35</v>
      </c>
    </row>
    <row r="91" spans="1:16" x14ac:dyDescent="0.25">
      <c r="A91" s="2"/>
      <c r="B91" s="22">
        <v>43706</v>
      </c>
      <c r="C91" s="21">
        <v>1.7060621749315735E-33</v>
      </c>
      <c r="D91" s="20">
        <v>27.532569680765846</v>
      </c>
      <c r="E91" s="2">
        <f t="shared" si="6"/>
        <v>300.68256968076582</v>
      </c>
      <c r="F91" s="2">
        <v>288</v>
      </c>
      <c r="G91" s="2">
        <f t="shared" si="7"/>
        <v>311.14999999999998</v>
      </c>
      <c r="H91" s="24">
        <v>789</v>
      </c>
      <c r="I91" s="24">
        <v>772</v>
      </c>
      <c r="J91" s="93">
        <v>793.42149532710289</v>
      </c>
      <c r="K91" s="24">
        <f t="shared" si="8"/>
        <v>784.108161220277</v>
      </c>
      <c r="L91" s="24">
        <v>2000</v>
      </c>
      <c r="M91" s="24">
        <v>2000</v>
      </c>
      <c r="N91" s="24">
        <f t="shared" si="9"/>
        <v>1.7098075571444216E-33</v>
      </c>
      <c r="O91" s="24">
        <f t="shared" si="10"/>
        <v>5.6524919529629497E-32</v>
      </c>
      <c r="P91" s="24">
        <f t="shared" si="11"/>
        <v>1.0753506648707054E-35</v>
      </c>
    </row>
    <row r="92" spans="1:16" x14ac:dyDescent="0.25">
      <c r="A92" s="2"/>
      <c r="B92" s="22">
        <v>43707</v>
      </c>
      <c r="C92" s="21">
        <v>1.7060621749315735E-33</v>
      </c>
      <c r="D92" s="20">
        <v>27.449543076267972</v>
      </c>
      <c r="E92" s="2">
        <f t="shared" si="6"/>
        <v>300.59954307626793</v>
      </c>
      <c r="F92" s="2">
        <v>288</v>
      </c>
      <c r="G92" s="2">
        <f t="shared" si="7"/>
        <v>311.14999999999998</v>
      </c>
      <c r="H92" s="24">
        <v>789</v>
      </c>
      <c r="I92" s="24">
        <v>772</v>
      </c>
      <c r="J92" s="93">
        <v>793.42149532710289</v>
      </c>
      <c r="K92" s="24">
        <f t="shared" si="8"/>
        <v>784.16913108103142</v>
      </c>
      <c r="L92" s="24">
        <v>2000</v>
      </c>
      <c r="M92" s="24">
        <v>2000</v>
      </c>
      <c r="N92" s="24">
        <f t="shared" si="9"/>
        <v>1.7098740305644373E-33</v>
      </c>
      <c r="O92" s="24">
        <f t="shared" si="10"/>
        <v>5.6527117089642346E-32</v>
      </c>
      <c r="P92" s="24">
        <f t="shared" si="11"/>
        <v>1.0753924720531053E-35</v>
      </c>
    </row>
    <row r="93" spans="1:16" x14ac:dyDescent="0.25">
      <c r="A93" s="2"/>
      <c r="B93" s="22">
        <v>43708</v>
      </c>
      <c r="C93" s="21">
        <v>1.7060621749315735E-33</v>
      </c>
      <c r="D93" s="20">
        <v>27.048879218587196</v>
      </c>
      <c r="E93" s="2">
        <f t="shared" si="6"/>
        <v>300.19887921858719</v>
      </c>
      <c r="F93" s="2">
        <v>288</v>
      </c>
      <c r="G93" s="2">
        <f t="shared" si="7"/>
        <v>311.14999999999998</v>
      </c>
      <c r="H93" s="24">
        <v>789</v>
      </c>
      <c r="I93" s="24">
        <v>772</v>
      </c>
      <c r="J93" s="93">
        <v>793.42149532710289</v>
      </c>
      <c r="K93" s="24">
        <f t="shared" si="8"/>
        <v>784.46335508019217</v>
      </c>
      <c r="L93" s="24">
        <v>2000</v>
      </c>
      <c r="M93" s="24">
        <v>2000</v>
      </c>
      <c r="N93" s="24">
        <f t="shared" si="9"/>
        <v>1.7101947769278062E-33</v>
      </c>
      <c r="O93" s="24">
        <f t="shared" si="10"/>
        <v>5.6537720717110882E-32</v>
      </c>
      <c r="P93" s="24">
        <f t="shared" si="11"/>
        <v>1.0755941993256643E-35</v>
      </c>
    </row>
    <row r="94" spans="1:16" x14ac:dyDescent="0.25">
      <c r="A94" s="2"/>
      <c r="B94" s="22">
        <v>43709</v>
      </c>
      <c r="C94" s="21">
        <v>1.7060621749315735E-33</v>
      </c>
      <c r="D94" s="20">
        <v>25.920850385162602</v>
      </c>
      <c r="E94" s="2">
        <f t="shared" si="6"/>
        <v>299.0708503851626</v>
      </c>
      <c r="F94" s="2">
        <v>288</v>
      </c>
      <c r="G94" s="2">
        <f t="shared" si="7"/>
        <v>311.14999999999998</v>
      </c>
      <c r="H94" s="24">
        <v>789</v>
      </c>
      <c r="I94" s="24">
        <v>772</v>
      </c>
      <c r="J94" s="93">
        <v>793.42149532710289</v>
      </c>
      <c r="K94" s="24">
        <f t="shared" si="8"/>
        <v>785.29171318681074</v>
      </c>
      <c r="L94" s="24">
        <v>2000</v>
      </c>
      <c r="M94" s="24">
        <v>2000</v>
      </c>
      <c r="N94" s="24">
        <f t="shared" si="9"/>
        <v>1.7110974831631118E-33</v>
      </c>
      <c r="O94" s="24">
        <f t="shared" si="10"/>
        <v>5.656756348923827E-32</v>
      </c>
      <c r="P94" s="24">
        <f t="shared" si="11"/>
        <v>1.0761619390962967E-35</v>
      </c>
    </row>
    <row r="95" spans="1:16" x14ac:dyDescent="0.25">
      <c r="A95" s="2"/>
      <c r="B95" s="22">
        <v>43710</v>
      </c>
      <c r="C95" s="21">
        <v>138.75363444873778</v>
      </c>
      <c r="D95" s="20">
        <v>29.084331715813374</v>
      </c>
      <c r="E95" s="2">
        <f t="shared" si="6"/>
        <v>302.23433171581337</v>
      </c>
      <c r="F95" s="2">
        <v>288</v>
      </c>
      <c r="G95" s="2">
        <f t="shared" si="7"/>
        <v>311.14999999999998</v>
      </c>
      <c r="H95" s="24">
        <v>789</v>
      </c>
      <c r="I95" s="24">
        <v>772</v>
      </c>
      <c r="J95" s="93">
        <v>793.42149532710289</v>
      </c>
      <c r="K95" s="24">
        <f t="shared" si="8"/>
        <v>782.96863834356827</v>
      </c>
      <c r="L95" s="24">
        <v>2000</v>
      </c>
      <c r="M95" s="24">
        <v>2000</v>
      </c>
      <c r="N95" s="24">
        <f t="shared" si="9"/>
        <v>138.95716399657704</v>
      </c>
      <c r="O95" s="24">
        <f t="shared" si="10"/>
        <v>4593.8167018574013</v>
      </c>
      <c r="P95" s="24">
        <f t="shared" si="11"/>
        <v>0.87394442765142788</v>
      </c>
    </row>
    <row r="96" spans="1:16" x14ac:dyDescent="0.25">
      <c r="A96" s="2"/>
      <c r="B96" s="22">
        <v>43711</v>
      </c>
      <c r="C96" s="21">
        <v>62.926541523056216</v>
      </c>
      <c r="D96" s="20">
        <v>28.913311113008717</v>
      </c>
      <c r="E96" s="2">
        <f t="shared" si="6"/>
        <v>302.06331111300869</v>
      </c>
      <c r="F96" s="2">
        <v>288</v>
      </c>
      <c r="G96" s="2">
        <f t="shared" si="7"/>
        <v>311.14999999999998</v>
      </c>
      <c r="H96" s="24">
        <v>789</v>
      </c>
      <c r="I96" s="24">
        <v>772</v>
      </c>
      <c r="J96" s="93">
        <v>793.42149532710289</v>
      </c>
      <c r="K96" s="24">
        <f t="shared" si="8"/>
        <v>783.09422582726927</v>
      </c>
      <c r="L96" s="24">
        <v>2000</v>
      </c>
      <c r="M96" s="24">
        <v>2000</v>
      </c>
      <c r="N96" s="24">
        <f t="shared" si="9"/>
        <v>63.023898647913704</v>
      </c>
      <c r="O96" s="24">
        <f t="shared" si="10"/>
        <v>2083.5214961071447</v>
      </c>
      <c r="P96" s="24">
        <f t="shared" si="11"/>
        <v>0.39637672105606103</v>
      </c>
    </row>
    <row r="97" spans="1:16" x14ac:dyDescent="0.25">
      <c r="A97" s="2"/>
      <c r="B97" s="22">
        <v>43712</v>
      </c>
      <c r="C97" s="21">
        <v>71.942691801124198</v>
      </c>
      <c r="D97" s="20">
        <v>27.968784488395485</v>
      </c>
      <c r="E97" s="2">
        <f t="shared" si="6"/>
        <v>301.11878448839548</v>
      </c>
      <c r="F97" s="2">
        <v>288</v>
      </c>
      <c r="G97" s="2">
        <f t="shared" si="7"/>
        <v>311.14999999999998</v>
      </c>
      <c r="H97" s="24">
        <v>789</v>
      </c>
      <c r="I97" s="24">
        <v>772</v>
      </c>
      <c r="J97" s="93">
        <v>793.42149532710289</v>
      </c>
      <c r="K97" s="24">
        <f t="shared" si="8"/>
        <v>783.78783069199608</v>
      </c>
      <c r="L97" s="24">
        <v>2000</v>
      </c>
      <c r="M97" s="24">
        <v>2000</v>
      </c>
      <c r="N97" s="24">
        <f t="shared" si="9"/>
        <v>72.085901202363402</v>
      </c>
      <c r="O97" s="24">
        <f t="shared" si="10"/>
        <v>2383.1043134992074</v>
      </c>
      <c r="P97" s="24">
        <f t="shared" si="11"/>
        <v>0.4533704478136063</v>
      </c>
    </row>
    <row r="98" spans="1:16" x14ac:dyDescent="0.25">
      <c r="A98" s="2"/>
      <c r="B98" s="22">
        <v>43713</v>
      </c>
      <c r="C98" s="21">
        <v>0.12749102910983653</v>
      </c>
      <c r="D98" s="20">
        <v>30.281268464260656</v>
      </c>
      <c r="E98" s="2">
        <f t="shared" si="6"/>
        <v>303.43126846426065</v>
      </c>
      <c r="F98" s="2">
        <v>288</v>
      </c>
      <c r="G98" s="2">
        <f t="shared" si="7"/>
        <v>311.14999999999998</v>
      </c>
      <c r="H98" s="24">
        <v>789</v>
      </c>
      <c r="I98" s="24">
        <v>772</v>
      </c>
      <c r="J98" s="93">
        <v>793.42149532710289</v>
      </c>
      <c r="K98" s="24">
        <f t="shared" si="8"/>
        <v>782.08967831231098</v>
      </c>
      <c r="L98" s="24">
        <v>2000</v>
      </c>
      <c r="M98" s="24">
        <v>2000</v>
      </c>
      <c r="N98" s="24">
        <f t="shared" si="9"/>
        <v>0.12760635244287569</v>
      </c>
      <c r="O98" s="24">
        <f t="shared" si="10"/>
        <v>4.2185676236859893</v>
      </c>
      <c r="P98" s="24">
        <f t="shared" si="11"/>
        <v>8.0255567574135647E-4</v>
      </c>
    </row>
    <row r="99" spans="1:16" x14ac:dyDescent="0.25">
      <c r="A99" s="2"/>
      <c r="B99" s="22">
        <v>43714</v>
      </c>
      <c r="C99" s="21">
        <v>2.6719433765031026E-25</v>
      </c>
      <c r="D99" s="20">
        <v>29.911701880097411</v>
      </c>
      <c r="E99" s="2">
        <f t="shared" si="6"/>
        <v>303.06170188009742</v>
      </c>
      <c r="F99" s="2">
        <v>288</v>
      </c>
      <c r="G99" s="2">
        <f t="shared" si="7"/>
        <v>311.14999999999998</v>
      </c>
      <c r="H99" s="24">
        <v>789</v>
      </c>
      <c r="I99" s="24">
        <v>772</v>
      </c>
      <c r="J99" s="93">
        <v>793.42149532710289</v>
      </c>
      <c r="K99" s="24">
        <f t="shared" si="8"/>
        <v>782.3610663006815</v>
      </c>
      <c r="L99" s="24">
        <v>2000</v>
      </c>
      <c r="M99" s="24">
        <v>2000</v>
      </c>
      <c r="N99" s="24">
        <f t="shared" si="9"/>
        <v>2.6748242767793143E-25</v>
      </c>
      <c r="O99" s="24">
        <f t="shared" si="10"/>
        <v>8.8427628225811666E-24</v>
      </c>
      <c r="P99" s="24">
        <f t="shared" si="11"/>
        <v>1.6822794193580594E-27</v>
      </c>
    </row>
    <row r="100" spans="1:16" x14ac:dyDescent="0.25">
      <c r="A100" s="2"/>
      <c r="B100" s="22">
        <v>43715</v>
      </c>
      <c r="C100" s="21">
        <v>2.6719433765031026E-25</v>
      </c>
      <c r="D100" s="20">
        <v>28.193466736034118</v>
      </c>
      <c r="E100" s="2">
        <f t="shared" si="6"/>
        <v>301.34346673603409</v>
      </c>
      <c r="F100" s="2">
        <v>288</v>
      </c>
      <c r="G100" s="2">
        <f t="shared" si="7"/>
        <v>311.14999999999998</v>
      </c>
      <c r="H100" s="24">
        <v>789</v>
      </c>
      <c r="I100" s="24">
        <v>772</v>
      </c>
      <c r="J100" s="93">
        <v>793.42149532710289</v>
      </c>
      <c r="K100" s="24">
        <f t="shared" si="8"/>
        <v>783.62283724880569</v>
      </c>
      <c r="L100" s="24">
        <v>2000</v>
      </c>
      <c r="M100" s="24">
        <v>2000</v>
      </c>
      <c r="N100" s="24">
        <f t="shared" si="9"/>
        <v>2.6769803502482389E-25</v>
      </c>
      <c r="O100" s="24">
        <f t="shared" si="10"/>
        <v>8.8498906352301218E-24</v>
      </c>
      <c r="P100" s="24">
        <f t="shared" si="11"/>
        <v>1.6836354404076975E-27</v>
      </c>
    </row>
    <row r="101" spans="1:16" x14ac:dyDescent="0.25">
      <c r="A101" s="2"/>
      <c r="B101" s="22">
        <v>43716</v>
      </c>
      <c r="C101" s="21">
        <v>674.46427282753041</v>
      </c>
      <c r="D101" s="20">
        <v>42.085350199187275</v>
      </c>
      <c r="E101" s="2">
        <f t="shared" si="6"/>
        <v>315.23535019918722</v>
      </c>
      <c r="F101" s="2">
        <v>288</v>
      </c>
      <c r="G101" s="2">
        <f t="shared" si="7"/>
        <v>311.14999999999998</v>
      </c>
      <c r="H101" s="24">
        <v>789</v>
      </c>
      <c r="I101" s="24">
        <v>772</v>
      </c>
      <c r="J101" s="93">
        <v>793.42149532710289</v>
      </c>
      <c r="K101" s="24">
        <f t="shared" si="8"/>
        <v>773.42145414411436</v>
      </c>
      <c r="L101" s="24">
        <v>2000</v>
      </c>
      <c r="M101" s="24">
        <v>2000</v>
      </c>
      <c r="N101" s="24">
        <f t="shared" si="9"/>
        <v>671.32287814562653</v>
      </c>
      <c r="O101" s="24">
        <f t="shared" si="10"/>
        <v>22193.416742733229</v>
      </c>
      <c r="P101" s="24">
        <f t="shared" si="11"/>
        <v>4.2221564663246953</v>
      </c>
    </row>
    <row r="102" spans="1:16" x14ac:dyDescent="0.25">
      <c r="A102" s="2"/>
      <c r="B102" s="22">
        <v>43717</v>
      </c>
      <c r="C102" s="21">
        <v>886.28702030747081</v>
      </c>
      <c r="D102" s="20">
        <v>43.76211696642428</v>
      </c>
      <c r="E102" s="2">
        <f t="shared" si="6"/>
        <v>316.91211696642426</v>
      </c>
      <c r="F102" s="2">
        <v>288</v>
      </c>
      <c r="G102" s="2">
        <f t="shared" si="7"/>
        <v>311.14999999999998</v>
      </c>
      <c r="H102" s="24">
        <v>789</v>
      </c>
      <c r="I102" s="24">
        <v>772</v>
      </c>
      <c r="J102" s="93">
        <v>793.42149532710289</v>
      </c>
      <c r="K102" s="24">
        <f t="shared" si="8"/>
        <v>772.19013513577625</v>
      </c>
      <c r="L102" s="24">
        <v>2000</v>
      </c>
      <c r="M102" s="24">
        <v>2000</v>
      </c>
      <c r="N102" s="24">
        <f t="shared" si="9"/>
        <v>881.45654030691696</v>
      </c>
      <c r="O102" s="24">
        <f t="shared" si="10"/>
        <v>29140.273594840368</v>
      </c>
      <c r="P102" s="24">
        <f t="shared" si="11"/>
        <v>5.5437518258296663</v>
      </c>
    </row>
    <row r="103" spans="1:16" x14ac:dyDescent="0.25">
      <c r="A103" s="2"/>
      <c r="B103" s="22">
        <v>43718</v>
      </c>
      <c r="C103" s="21">
        <v>953.31430785708881</v>
      </c>
      <c r="D103" s="20">
        <v>43.389071028872841</v>
      </c>
      <c r="E103" s="2">
        <f t="shared" si="6"/>
        <v>316.5390710288728</v>
      </c>
      <c r="F103" s="2">
        <v>288</v>
      </c>
      <c r="G103" s="2">
        <f t="shared" si="7"/>
        <v>311.14999999999998</v>
      </c>
      <c r="H103" s="24">
        <v>789</v>
      </c>
      <c r="I103" s="24">
        <v>772</v>
      </c>
      <c r="J103" s="93">
        <v>793.42149532710289</v>
      </c>
      <c r="K103" s="24">
        <f t="shared" si="8"/>
        <v>772.46407815687235</v>
      </c>
      <c r="L103" s="24">
        <v>2000</v>
      </c>
      <c r="M103" s="24">
        <v>2000</v>
      </c>
      <c r="N103" s="24">
        <f t="shared" si="9"/>
        <v>948.28667569339507</v>
      </c>
      <c r="O103" s="24">
        <f t="shared" si="10"/>
        <v>31349.626342809206</v>
      </c>
      <c r="P103" s="24">
        <f t="shared" si="11"/>
        <v>5.9640671427257548</v>
      </c>
    </row>
    <row r="104" spans="1:16" x14ac:dyDescent="0.25">
      <c r="A104" s="2"/>
      <c r="B104" s="22">
        <v>43719</v>
      </c>
      <c r="C104" s="21">
        <v>957.40693609802679</v>
      </c>
      <c r="D104" s="20">
        <v>38.328848520870622</v>
      </c>
      <c r="E104" s="2">
        <f t="shared" si="6"/>
        <v>311.4788485208706</v>
      </c>
      <c r="F104" s="2">
        <v>288</v>
      </c>
      <c r="G104" s="2">
        <f t="shared" si="7"/>
        <v>311.14999999999998</v>
      </c>
      <c r="H104" s="24">
        <v>789</v>
      </c>
      <c r="I104" s="24">
        <v>772</v>
      </c>
      <c r="J104" s="93">
        <v>793.42149532710289</v>
      </c>
      <c r="K104" s="24">
        <f t="shared" si="8"/>
        <v>776.18000829233824</v>
      </c>
      <c r="L104" s="24">
        <v>2000</v>
      </c>
      <c r="M104" s="24">
        <v>2000</v>
      </c>
      <c r="N104" s="24">
        <f t="shared" si="9"/>
        <v>954.64562514351564</v>
      </c>
      <c r="O104" s="24">
        <f t="shared" si="10"/>
        <v>31559.848308701879</v>
      </c>
      <c r="P104" s="24">
        <f t="shared" si="11"/>
        <v>6.0040605354938092</v>
      </c>
    </row>
    <row r="105" spans="1:16" x14ac:dyDescent="0.25">
      <c r="A105" s="2"/>
      <c r="B105" s="22">
        <v>43720</v>
      </c>
      <c r="C105" s="21">
        <v>759.92592231750416</v>
      </c>
      <c r="D105" s="20">
        <v>32.821562135352053</v>
      </c>
      <c r="E105" s="2">
        <f t="shared" si="6"/>
        <v>305.97156213535203</v>
      </c>
      <c r="F105" s="2">
        <v>288</v>
      </c>
      <c r="G105" s="2">
        <f t="shared" si="7"/>
        <v>311.14999999999998</v>
      </c>
      <c r="H105" s="24">
        <v>789</v>
      </c>
      <c r="I105" s="24">
        <v>772</v>
      </c>
      <c r="J105" s="93">
        <v>793.42149532710289</v>
      </c>
      <c r="K105" s="24">
        <f t="shared" si="8"/>
        <v>780.2242358756564</v>
      </c>
      <c r="L105" s="24">
        <v>2000</v>
      </c>
      <c r="M105" s="24">
        <v>2000</v>
      </c>
      <c r="N105" s="24">
        <f t="shared" si="9"/>
        <v>759.70567115343715</v>
      </c>
      <c r="O105" s="24">
        <f t="shared" si="10"/>
        <v>25115.283733960019</v>
      </c>
      <c r="P105" s="24">
        <f t="shared" si="11"/>
        <v>4.7780230890153277</v>
      </c>
    </row>
    <row r="106" spans="1:16" x14ac:dyDescent="0.25">
      <c r="A106" s="2"/>
      <c r="B106" s="22">
        <v>43721</v>
      </c>
      <c r="C106" s="21">
        <v>754.62510969691846</v>
      </c>
      <c r="D106" s="20">
        <v>36.367895518850418</v>
      </c>
      <c r="E106" s="2">
        <f t="shared" si="6"/>
        <v>309.51789551885042</v>
      </c>
      <c r="F106" s="2">
        <v>288</v>
      </c>
      <c r="G106" s="2">
        <f t="shared" si="7"/>
        <v>311.14999999999998</v>
      </c>
      <c r="H106" s="24">
        <v>789</v>
      </c>
      <c r="I106" s="24">
        <v>772</v>
      </c>
      <c r="J106" s="93">
        <v>793.42149532710289</v>
      </c>
      <c r="K106" s="24">
        <f t="shared" si="8"/>
        <v>777.62001697632718</v>
      </c>
      <c r="L106" s="24">
        <v>2000</v>
      </c>
      <c r="M106" s="24">
        <v>2000</v>
      </c>
      <c r="N106" s="24">
        <f t="shared" si="9"/>
        <v>753.1463202584149</v>
      </c>
      <c r="O106" s="24">
        <f t="shared" si="10"/>
        <v>24898.436650814027</v>
      </c>
      <c r="P106" s="24">
        <f t="shared" si="11"/>
        <v>4.7367693098013515</v>
      </c>
    </row>
    <row r="107" spans="1:16" x14ac:dyDescent="0.25">
      <c r="A107" s="2"/>
      <c r="B107" s="22">
        <v>43722</v>
      </c>
      <c r="C107" s="21">
        <v>749.9839652979806</v>
      </c>
      <c r="D107" s="20">
        <v>32.08013035242201</v>
      </c>
      <c r="E107" s="2">
        <f t="shared" si="6"/>
        <v>305.23013035242201</v>
      </c>
      <c r="F107" s="2">
        <v>288</v>
      </c>
      <c r="G107" s="2">
        <f t="shared" si="7"/>
        <v>311.14999999999998</v>
      </c>
      <c r="H107" s="24">
        <v>789</v>
      </c>
      <c r="I107" s="24">
        <v>772</v>
      </c>
      <c r="J107" s="93">
        <v>793.42149532710289</v>
      </c>
      <c r="K107" s="24">
        <f t="shared" si="8"/>
        <v>780.76869981992468</v>
      </c>
      <c r="L107" s="24">
        <v>2000</v>
      </c>
      <c r="M107" s="24">
        <v>2000</v>
      </c>
      <c r="N107" s="24">
        <f t="shared" si="9"/>
        <v>750.02815485560166</v>
      </c>
      <c r="O107" s="24">
        <f t="shared" si="10"/>
        <v>24795.352506789972</v>
      </c>
      <c r="P107" s="24">
        <f t="shared" si="11"/>
        <v>4.7171582066390041</v>
      </c>
    </row>
    <row r="108" spans="1:16" x14ac:dyDescent="0.25">
      <c r="A108" s="2"/>
      <c r="B108" s="22">
        <v>43723</v>
      </c>
      <c r="C108" s="21">
        <v>755.99936819500488</v>
      </c>
      <c r="D108" s="20">
        <v>32.009058717643846</v>
      </c>
      <c r="E108" s="2">
        <f t="shared" si="6"/>
        <v>305.1590587176438</v>
      </c>
      <c r="F108" s="2">
        <v>288</v>
      </c>
      <c r="G108" s="2">
        <f t="shared" si="7"/>
        <v>311.14999999999998</v>
      </c>
      <c r="H108" s="24">
        <v>789</v>
      </c>
      <c r="I108" s="24">
        <v>772</v>
      </c>
      <c r="J108" s="93">
        <v>793.42149532710289</v>
      </c>
      <c r="K108" s="24">
        <f t="shared" si="8"/>
        <v>780.82089065323919</v>
      </c>
      <c r="L108" s="24">
        <v>2000</v>
      </c>
      <c r="M108" s="24">
        <v>2000</v>
      </c>
      <c r="N108" s="24">
        <f t="shared" si="9"/>
        <v>756.06918080883554</v>
      </c>
      <c r="O108" s="24">
        <f t="shared" si="10"/>
        <v>24995.0641670035</v>
      </c>
      <c r="P108" s="24">
        <f t="shared" si="11"/>
        <v>4.7551520805587142</v>
      </c>
    </row>
    <row r="109" spans="1:16" x14ac:dyDescent="0.25">
      <c r="A109" s="2"/>
      <c r="B109" s="22">
        <v>43724</v>
      </c>
      <c r="C109" s="21">
        <v>770.34263394744403</v>
      </c>
      <c r="D109" s="20">
        <v>28.743837610924686</v>
      </c>
      <c r="E109" s="2">
        <f t="shared" si="6"/>
        <v>301.89383761092466</v>
      </c>
      <c r="F109" s="2">
        <v>288</v>
      </c>
      <c r="G109" s="2">
        <f t="shared" si="7"/>
        <v>311.14999999999998</v>
      </c>
      <c r="H109" s="24">
        <v>789</v>
      </c>
      <c r="I109" s="24">
        <v>772</v>
      </c>
      <c r="J109" s="93">
        <v>793.42149532710289</v>
      </c>
      <c r="K109" s="24">
        <f t="shared" si="8"/>
        <v>783.21867721108913</v>
      </c>
      <c r="L109" s="24">
        <v>2000</v>
      </c>
      <c r="M109" s="24">
        <v>2000</v>
      </c>
      <c r="N109" s="24">
        <f t="shared" si="9"/>
        <v>771.59577824942949</v>
      </c>
      <c r="O109" s="24">
        <f t="shared" si="10"/>
        <v>25508.361506947582</v>
      </c>
      <c r="P109" s="24">
        <f t="shared" si="11"/>
        <v>4.8528036367888649</v>
      </c>
    </row>
    <row r="110" spans="1:16" x14ac:dyDescent="0.25">
      <c r="A110" s="2"/>
      <c r="B110" s="22">
        <v>43725</v>
      </c>
      <c r="C110" s="21">
        <v>752.43750639067821</v>
      </c>
      <c r="D110" s="20">
        <v>28.508588876084058</v>
      </c>
      <c r="E110" s="2">
        <f t="shared" si="6"/>
        <v>301.65858887608402</v>
      </c>
      <c r="F110" s="2">
        <v>288</v>
      </c>
      <c r="G110" s="2">
        <f t="shared" si="7"/>
        <v>311.14999999999998</v>
      </c>
      <c r="H110" s="24">
        <v>789</v>
      </c>
      <c r="I110" s="24">
        <v>772</v>
      </c>
      <c r="J110" s="93">
        <v>793.42149532710289</v>
      </c>
      <c r="K110" s="24">
        <f t="shared" si="8"/>
        <v>783.39143006172799</v>
      </c>
      <c r="L110" s="24">
        <v>2000</v>
      </c>
      <c r="M110" s="24">
        <v>2000</v>
      </c>
      <c r="N110" s="24">
        <f t="shared" si="9"/>
        <v>753.74463593615371</v>
      </c>
      <c r="O110" s="24">
        <f t="shared" si="10"/>
        <v>24918.216505801913</v>
      </c>
      <c r="P110" s="24">
        <f t="shared" si="11"/>
        <v>4.7405323014852438</v>
      </c>
    </row>
    <row r="111" spans="1:16" x14ac:dyDescent="0.25">
      <c r="A111" s="2"/>
      <c r="B111" s="22">
        <v>43726</v>
      </c>
      <c r="C111" s="21">
        <v>745.34975728105564</v>
      </c>
      <c r="D111" s="20">
        <v>29.331661466095127</v>
      </c>
      <c r="E111" s="2">
        <f t="shared" si="6"/>
        <v>302.48166146609509</v>
      </c>
      <c r="F111" s="2">
        <v>288</v>
      </c>
      <c r="G111" s="2">
        <f t="shared" si="7"/>
        <v>311.14999999999998</v>
      </c>
      <c r="H111" s="24">
        <v>789</v>
      </c>
      <c r="I111" s="24">
        <v>772</v>
      </c>
      <c r="J111" s="93">
        <v>793.42149532710289</v>
      </c>
      <c r="K111" s="24">
        <f t="shared" si="8"/>
        <v>782.78701390491642</v>
      </c>
      <c r="L111" s="24">
        <v>2000</v>
      </c>
      <c r="M111" s="24">
        <v>2000</v>
      </c>
      <c r="N111" s="24">
        <f t="shared" si="9"/>
        <v>746.35648617359334</v>
      </c>
      <c r="O111" s="24">
        <f t="shared" si="10"/>
        <v>24673.969971122275</v>
      </c>
      <c r="P111" s="24">
        <f t="shared" si="11"/>
        <v>4.6940659507773166</v>
      </c>
    </row>
    <row r="112" spans="1:16" x14ac:dyDescent="0.25">
      <c r="A112" s="2"/>
      <c r="B112" s="22">
        <v>43727</v>
      </c>
      <c r="C112" s="21">
        <v>788.22937689463379</v>
      </c>
      <c r="D112" s="20">
        <v>30.013678603989096</v>
      </c>
      <c r="E112" s="2">
        <f t="shared" si="6"/>
        <v>303.16367860398907</v>
      </c>
      <c r="F112" s="2">
        <v>288</v>
      </c>
      <c r="G112" s="2">
        <f t="shared" si="7"/>
        <v>311.14999999999998</v>
      </c>
      <c r="H112" s="24">
        <v>789</v>
      </c>
      <c r="I112" s="24">
        <v>772</v>
      </c>
      <c r="J112" s="93">
        <v>793.42149532710289</v>
      </c>
      <c r="K112" s="24">
        <f t="shared" si="8"/>
        <v>782.28618058551262</v>
      </c>
      <c r="L112" s="24">
        <v>2000</v>
      </c>
      <c r="M112" s="24">
        <v>2000</v>
      </c>
      <c r="N112" s="24">
        <f t="shared" si="9"/>
        <v>789.0414837470538</v>
      </c>
      <c r="O112" s="24">
        <f t="shared" si="10"/>
        <v>26085.103079570978</v>
      </c>
      <c r="P112" s="24">
        <f t="shared" si="11"/>
        <v>4.9625250550129172</v>
      </c>
    </row>
    <row r="113" spans="1:16" x14ac:dyDescent="0.25">
      <c r="A113" s="2"/>
      <c r="B113" s="22">
        <v>43728</v>
      </c>
      <c r="C113" s="21">
        <v>845.69514729111313</v>
      </c>
      <c r="D113" s="20">
        <v>30.818194921701085</v>
      </c>
      <c r="E113" s="2">
        <f t="shared" si="6"/>
        <v>303.96819492170107</v>
      </c>
      <c r="F113" s="2">
        <v>288</v>
      </c>
      <c r="G113" s="2">
        <f t="shared" si="7"/>
        <v>311.14999999999998</v>
      </c>
      <c r="H113" s="24">
        <v>789</v>
      </c>
      <c r="I113" s="24">
        <v>772</v>
      </c>
      <c r="J113" s="93">
        <v>793.42149532710289</v>
      </c>
      <c r="K113" s="24">
        <f t="shared" si="8"/>
        <v>781.69539106494653</v>
      </c>
      <c r="L113" s="24">
        <v>2000</v>
      </c>
      <c r="M113" s="24">
        <v>2000</v>
      </c>
      <c r="N113" s="24">
        <f t="shared" si="9"/>
        <v>846.24673304026362</v>
      </c>
      <c r="O113" s="24">
        <f t="shared" si="10"/>
        <v>27976.264514353399</v>
      </c>
      <c r="P113" s="24">
        <f t="shared" si="11"/>
        <v>5.3223064971085758</v>
      </c>
    </row>
    <row r="114" spans="1:16" x14ac:dyDescent="0.25">
      <c r="A114" s="2"/>
      <c r="B114" s="22">
        <v>43729</v>
      </c>
      <c r="C114" s="21">
        <v>890.64338004642218</v>
      </c>
      <c r="D114" s="20">
        <v>30.865769441745904</v>
      </c>
      <c r="E114" s="2">
        <f t="shared" si="6"/>
        <v>304.01576944174587</v>
      </c>
      <c r="F114" s="2">
        <v>288</v>
      </c>
      <c r="G114" s="2">
        <f t="shared" si="7"/>
        <v>311.14999999999998</v>
      </c>
      <c r="H114" s="24">
        <v>789</v>
      </c>
      <c r="I114" s="24">
        <v>772</v>
      </c>
      <c r="J114" s="93">
        <v>793.42149532710289</v>
      </c>
      <c r="K114" s="24">
        <f t="shared" si="8"/>
        <v>781.66045513230029</v>
      </c>
      <c r="L114" s="24">
        <v>2000</v>
      </c>
      <c r="M114" s="24">
        <v>2000</v>
      </c>
      <c r="N114" s="24">
        <f t="shared" si="9"/>
        <v>891.20436652566627</v>
      </c>
      <c r="O114" s="24">
        <f t="shared" si="10"/>
        <v>29462.529213784903</v>
      </c>
      <c r="P114" s="24">
        <f t="shared" si="11"/>
        <v>5.6050589089664546</v>
      </c>
    </row>
    <row r="115" spans="1:16" x14ac:dyDescent="0.25">
      <c r="A115" s="2"/>
      <c r="B115" s="22">
        <v>43730</v>
      </c>
      <c r="C115" s="21">
        <v>910.14130957426755</v>
      </c>
      <c r="D115" s="20">
        <v>32.728970937022481</v>
      </c>
      <c r="E115" s="2">
        <f t="shared" si="6"/>
        <v>305.87897093702247</v>
      </c>
      <c r="F115" s="2">
        <v>288</v>
      </c>
      <c r="G115" s="2">
        <f t="shared" si="7"/>
        <v>311.14999999999998</v>
      </c>
      <c r="H115" s="24">
        <v>789</v>
      </c>
      <c r="I115" s="24">
        <v>772</v>
      </c>
      <c r="J115" s="93">
        <v>793.42149532710289</v>
      </c>
      <c r="K115" s="24">
        <f t="shared" si="8"/>
        <v>780.29222941222679</v>
      </c>
      <c r="L115" s="24">
        <v>2000</v>
      </c>
      <c r="M115" s="24">
        <v>2000</v>
      </c>
      <c r="N115" s="24">
        <f t="shared" si="9"/>
        <v>909.91716641873211</v>
      </c>
      <c r="O115" s="24">
        <f t="shared" si="10"/>
        <v>30081.159950156285</v>
      </c>
      <c r="P115" s="24">
        <f t="shared" si="11"/>
        <v>5.722749474331648</v>
      </c>
    </row>
    <row r="116" spans="1:16" x14ac:dyDescent="0.25">
      <c r="A116" s="2"/>
      <c r="B116" s="22">
        <v>43731</v>
      </c>
      <c r="C116" s="21">
        <v>908.03138060322453</v>
      </c>
      <c r="D116" s="20">
        <v>34.103206834174969</v>
      </c>
      <c r="E116" s="2">
        <f t="shared" si="6"/>
        <v>307.25320683417493</v>
      </c>
      <c r="F116" s="2">
        <v>288</v>
      </c>
      <c r="G116" s="2">
        <f t="shared" si="7"/>
        <v>311.14999999999998</v>
      </c>
      <c r="H116" s="24">
        <v>789</v>
      </c>
      <c r="I116" s="24">
        <v>772</v>
      </c>
      <c r="J116" s="93">
        <v>793.42149532710289</v>
      </c>
      <c r="K116" s="24">
        <f t="shared" si="8"/>
        <v>779.28307130200676</v>
      </c>
      <c r="L116" s="24">
        <v>2000</v>
      </c>
      <c r="M116" s="24">
        <v>2000</v>
      </c>
      <c r="N116" s="24">
        <f t="shared" si="9"/>
        <v>907.22052966295041</v>
      </c>
      <c r="O116" s="24">
        <f t="shared" si="10"/>
        <v>29992.011218192685</v>
      </c>
      <c r="P116" s="24">
        <f t="shared" si="11"/>
        <v>5.7057894947355372</v>
      </c>
    </row>
    <row r="117" spans="1:16" x14ac:dyDescent="0.25">
      <c r="A117" s="2"/>
      <c r="B117" s="22">
        <v>43732</v>
      </c>
      <c r="C117" s="21">
        <v>1004.966039221022</v>
      </c>
      <c r="D117" s="20">
        <v>35.079730133612976</v>
      </c>
      <c r="E117" s="2">
        <f t="shared" si="6"/>
        <v>308.22973013361297</v>
      </c>
      <c r="F117" s="2">
        <v>288</v>
      </c>
      <c r="G117" s="2">
        <f t="shared" si="7"/>
        <v>311.14999999999998</v>
      </c>
      <c r="H117" s="24">
        <v>789</v>
      </c>
      <c r="I117" s="24">
        <v>772</v>
      </c>
      <c r="J117" s="93">
        <v>793.42149532710289</v>
      </c>
      <c r="K117" s="24">
        <f t="shared" si="8"/>
        <v>778.56596995900691</v>
      </c>
      <c r="L117" s="24">
        <v>2000</v>
      </c>
      <c r="M117" s="24">
        <v>2000</v>
      </c>
      <c r="N117" s="24">
        <f t="shared" si="9"/>
        <v>1003.6065463181652</v>
      </c>
      <c r="O117" s="24">
        <f t="shared" si="10"/>
        <v>33178.458612492832</v>
      </c>
      <c r="P117" s="24">
        <f t="shared" si="11"/>
        <v>6.3119908573469514</v>
      </c>
    </row>
    <row r="118" spans="1:16" x14ac:dyDescent="0.25">
      <c r="A118" s="2"/>
      <c r="B118" s="22">
        <v>43733</v>
      </c>
      <c r="C118" s="21">
        <v>1088.6206054602728</v>
      </c>
      <c r="D118" s="20">
        <v>35.254636909696806</v>
      </c>
      <c r="E118" s="2">
        <f t="shared" si="6"/>
        <v>308.40463690969676</v>
      </c>
      <c r="F118" s="2">
        <v>288</v>
      </c>
      <c r="G118" s="2">
        <f t="shared" si="7"/>
        <v>311.14999999999998</v>
      </c>
      <c r="H118" s="24">
        <v>789</v>
      </c>
      <c r="I118" s="24">
        <v>772</v>
      </c>
      <c r="J118" s="93">
        <v>793.42149532710289</v>
      </c>
      <c r="K118" s="24">
        <f t="shared" si="8"/>
        <v>778.43752869795185</v>
      </c>
      <c r="L118" s="24">
        <v>2000</v>
      </c>
      <c r="M118" s="24">
        <v>2000</v>
      </c>
      <c r="N118" s="24">
        <f t="shared" si="9"/>
        <v>1087.0582687961789</v>
      </c>
      <c r="O118" s="24">
        <f t="shared" si="10"/>
        <v>35937.308213998171</v>
      </c>
      <c r="P118" s="24">
        <f t="shared" si="11"/>
        <v>6.8368444578376035</v>
      </c>
    </row>
    <row r="119" spans="1:16" x14ac:dyDescent="0.25">
      <c r="A119" s="2"/>
      <c r="B119" s="22">
        <v>43734</v>
      </c>
      <c r="C119" s="21">
        <v>1090.4780364566379</v>
      </c>
      <c r="D119" s="20">
        <v>35.433963284713272</v>
      </c>
      <c r="E119" s="2">
        <f t="shared" si="6"/>
        <v>308.58396328471326</v>
      </c>
      <c r="F119" s="2">
        <v>288</v>
      </c>
      <c r="G119" s="2">
        <f t="shared" si="7"/>
        <v>311.14999999999998</v>
      </c>
      <c r="H119" s="24">
        <v>789</v>
      </c>
      <c r="I119" s="24">
        <v>772</v>
      </c>
      <c r="J119" s="93">
        <v>793.42149532710289</v>
      </c>
      <c r="K119" s="24">
        <f t="shared" si="8"/>
        <v>778.30584194308017</v>
      </c>
      <c r="L119" s="24">
        <v>2000</v>
      </c>
      <c r="M119" s="24">
        <v>2000</v>
      </c>
      <c r="N119" s="24">
        <f t="shared" si="9"/>
        <v>1088.8209255554807</v>
      </c>
      <c r="O119" s="24">
        <f t="shared" si="10"/>
        <v>35995.580287402903</v>
      </c>
      <c r="P119" s="24">
        <f t="shared" si="11"/>
        <v>6.847930349405539</v>
      </c>
    </row>
    <row r="120" spans="1:16" x14ac:dyDescent="0.25">
      <c r="A120" s="2"/>
      <c r="B120" s="22">
        <v>43735</v>
      </c>
      <c r="C120" s="21">
        <v>1227.8600763984953</v>
      </c>
      <c r="D120" s="20">
        <v>36.893234150144778</v>
      </c>
      <c r="E120" s="2">
        <f t="shared" si="6"/>
        <v>310.04323415014477</v>
      </c>
      <c r="F120" s="2">
        <v>288</v>
      </c>
      <c r="G120" s="2">
        <f t="shared" si="7"/>
        <v>311.14999999999998</v>
      </c>
      <c r="H120" s="24">
        <v>789</v>
      </c>
      <c r="I120" s="24">
        <v>772</v>
      </c>
      <c r="J120" s="93">
        <v>793.42149532710289</v>
      </c>
      <c r="K120" s="24">
        <f t="shared" si="8"/>
        <v>777.23423914773093</v>
      </c>
      <c r="L120" s="24">
        <v>2000</v>
      </c>
      <c r="M120" s="24">
        <v>2000</v>
      </c>
      <c r="N120" s="24">
        <f t="shared" si="9"/>
        <v>1225.1499073896246</v>
      </c>
      <c r="O120" s="24">
        <f t="shared" si="10"/>
        <v>40502.511313372401</v>
      </c>
      <c r="P120" s="24">
        <f t="shared" si="11"/>
        <v>7.7053453294944942</v>
      </c>
    </row>
    <row r="121" spans="1:16" x14ac:dyDescent="0.25">
      <c r="A121" s="2"/>
      <c r="B121" s="22">
        <v>43736</v>
      </c>
      <c r="C121" s="21">
        <v>1505.2308628378976</v>
      </c>
      <c r="D121" s="20">
        <v>35.846092018948681</v>
      </c>
      <c r="E121" s="2">
        <f t="shared" si="6"/>
        <v>308.99609201894867</v>
      </c>
      <c r="F121" s="2">
        <v>288</v>
      </c>
      <c r="G121" s="2">
        <f t="shared" si="7"/>
        <v>311.14999999999998</v>
      </c>
      <c r="H121" s="24">
        <v>789</v>
      </c>
      <c r="I121" s="24">
        <v>772</v>
      </c>
      <c r="J121" s="93">
        <v>793.42149532710289</v>
      </c>
      <c r="K121" s="24">
        <f t="shared" si="8"/>
        <v>778.00319881210817</v>
      </c>
      <c r="L121" s="24">
        <v>2000</v>
      </c>
      <c r="M121" s="24">
        <v>2000</v>
      </c>
      <c r="N121" s="24">
        <f t="shared" si="9"/>
        <v>1502.6512486124695</v>
      </c>
      <c r="O121" s="24">
        <f t="shared" si="10"/>
        <v>49676.491692885153</v>
      </c>
      <c r="P121" s="24">
        <f t="shared" si="11"/>
        <v>9.4506367837262228</v>
      </c>
    </row>
    <row r="122" spans="1:16" x14ac:dyDescent="0.25">
      <c r="A122" s="2"/>
      <c r="B122" s="22">
        <v>43737</v>
      </c>
      <c r="C122" s="21">
        <v>1577.2146981514836</v>
      </c>
      <c r="D122" s="20">
        <v>36.338559791821041</v>
      </c>
      <c r="E122" s="2">
        <f t="shared" si="6"/>
        <v>309.48855979182099</v>
      </c>
      <c r="F122" s="2">
        <v>288</v>
      </c>
      <c r="G122" s="2">
        <f t="shared" si="7"/>
        <v>311.14999999999998</v>
      </c>
      <c r="H122" s="24">
        <v>789</v>
      </c>
      <c r="I122" s="24">
        <v>772</v>
      </c>
      <c r="J122" s="93">
        <v>793.42149532710289</v>
      </c>
      <c r="K122" s="24">
        <f t="shared" si="8"/>
        <v>777.64155941086278</v>
      </c>
      <c r="L122" s="24">
        <v>2000</v>
      </c>
      <c r="M122" s="24">
        <v>2000</v>
      </c>
      <c r="N122" s="24">
        <f t="shared" si="9"/>
        <v>1574.1457375878149</v>
      </c>
      <c r="O122" s="24">
        <f t="shared" si="10"/>
        <v>52040.044374154561</v>
      </c>
      <c r="P122" s="24">
        <f t="shared" si="11"/>
        <v>9.9002876577849985</v>
      </c>
    </row>
    <row r="123" spans="1:16" x14ac:dyDescent="0.25">
      <c r="A123" s="2"/>
      <c r="B123" s="22">
        <v>43738</v>
      </c>
      <c r="C123" s="21">
        <v>1536.8594999285099</v>
      </c>
      <c r="D123" s="20">
        <v>34.927766186263867</v>
      </c>
      <c r="E123" s="2">
        <f t="shared" si="6"/>
        <v>308.07776618626383</v>
      </c>
      <c r="F123" s="2">
        <v>288</v>
      </c>
      <c r="G123" s="2">
        <f t="shared" si="7"/>
        <v>311.14999999999998</v>
      </c>
      <c r="H123" s="24">
        <v>789</v>
      </c>
      <c r="I123" s="24">
        <v>772</v>
      </c>
      <c r="J123" s="93">
        <v>793.42149532710289</v>
      </c>
      <c r="K123" s="24">
        <f t="shared" si="8"/>
        <v>778.67756335446848</v>
      </c>
      <c r="L123" s="24">
        <v>2000</v>
      </c>
      <c r="M123" s="24">
        <v>2000</v>
      </c>
      <c r="N123" s="24">
        <f t="shared" si="9"/>
        <v>1534.8904624803131</v>
      </c>
      <c r="O123" s="24">
        <f t="shared" si="10"/>
        <v>50742.295246018271</v>
      </c>
      <c r="P123" s="24">
        <f t="shared" si="11"/>
        <v>9.6533991350963095</v>
      </c>
    </row>
    <row r="124" spans="1:16" x14ac:dyDescent="0.25">
      <c r="A124" s="2"/>
      <c r="B124" s="22">
        <v>43739</v>
      </c>
      <c r="C124" s="21">
        <v>1482.8861768609488</v>
      </c>
      <c r="D124" s="20">
        <v>33.454476185705907</v>
      </c>
      <c r="E124" s="2">
        <f t="shared" si="6"/>
        <v>306.60447618570589</v>
      </c>
      <c r="F124" s="2">
        <v>288</v>
      </c>
      <c r="G124" s="2">
        <f t="shared" si="7"/>
        <v>311.14999999999998</v>
      </c>
      <c r="H124" s="24">
        <v>789</v>
      </c>
      <c r="I124" s="24">
        <v>772</v>
      </c>
      <c r="J124" s="93">
        <v>793.42149532710289</v>
      </c>
      <c r="K124" s="24">
        <f t="shared" si="8"/>
        <v>779.75946097906831</v>
      </c>
      <c r="L124" s="24">
        <v>2000</v>
      </c>
      <c r="M124" s="24">
        <v>2000</v>
      </c>
      <c r="N124" s="24">
        <f t="shared" si="9"/>
        <v>1482.0147774169695</v>
      </c>
      <c r="O124" s="24">
        <f t="shared" si="10"/>
        <v>48994.265866459813</v>
      </c>
      <c r="P124" s="24">
        <f t="shared" si="11"/>
        <v>9.3208476567104999</v>
      </c>
    </row>
    <row r="125" spans="1:16" x14ac:dyDescent="0.25">
      <c r="A125" s="2"/>
      <c r="B125" s="22">
        <v>43740</v>
      </c>
      <c r="C125" s="21">
        <v>1440.5142812290896</v>
      </c>
      <c r="D125" s="20">
        <v>34.239362839703155</v>
      </c>
      <c r="E125" s="2">
        <f t="shared" si="6"/>
        <v>307.38936283970315</v>
      </c>
      <c r="F125" s="2">
        <v>288</v>
      </c>
      <c r="G125" s="2">
        <f t="shared" si="7"/>
        <v>311.14999999999998</v>
      </c>
      <c r="H125" s="24">
        <v>789</v>
      </c>
      <c r="I125" s="24">
        <v>772</v>
      </c>
      <c r="J125" s="93">
        <v>793.42149532710289</v>
      </c>
      <c r="K125" s="24">
        <f t="shared" si="8"/>
        <v>779.18308633034462</v>
      </c>
      <c r="L125" s="24">
        <v>2000</v>
      </c>
      <c r="M125" s="24">
        <v>2000</v>
      </c>
      <c r="N125" s="24">
        <f t="shared" si="9"/>
        <v>1439.1356032604526</v>
      </c>
      <c r="O125" s="24">
        <f t="shared" si="10"/>
        <v>47576.713429890857</v>
      </c>
      <c r="P125" s="24">
        <f t="shared" si="11"/>
        <v>9.0511673161034754</v>
      </c>
    </row>
    <row r="126" spans="1:16" x14ac:dyDescent="0.25">
      <c r="A126" s="2"/>
      <c r="B126" s="22">
        <v>43741</v>
      </c>
      <c r="C126" s="21">
        <v>1432.2874933016742</v>
      </c>
      <c r="D126" s="20">
        <v>33.537954581004676</v>
      </c>
      <c r="E126" s="2">
        <f t="shared" si="6"/>
        <v>306.68795458100465</v>
      </c>
      <c r="F126" s="2">
        <v>288</v>
      </c>
      <c r="G126" s="2">
        <f t="shared" si="7"/>
        <v>311.14999999999998</v>
      </c>
      <c r="H126" s="24">
        <v>789</v>
      </c>
      <c r="I126" s="24">
        <v>772</v>
      </c>
      <c r="J126" s="93">
        <v>793.42149532710289</v>
      </c>
      <c r="K126" s="24">
        <f t="shared" si="8"/>
        <v>779.69815934969131</v>
      </c>
      <c r="L126" s="24">
        <v>2000</v>
      </c>
      <c r="M126" s="24">
        <v>2000</v>
      </c>
      <c r="N126" s="24">
        <f t="shared" si="9"/>
        <v>1431.3895591056048</v>
      </c>
      <c r="O126" s="24">
        <f t="shared" si="10"/>
        <v>47320.635182548809</v>
      </c>
      <c r="P126" s="24">
        <f t="shared" si="11"/>
        <v>9.0024500572679553</v>
      </c>
    </row>
    <row r="127" spans="1:16" x14ac:dyDescent="0.25">
      <c r="A127" s="2"/>
      <c r="B127" s="22">
        <v>43742</v>
      </c>
      <c r="C127" s="21">
        <v>1456.9898814632286</v>
      </c>
      <c r="D127" s="20">
        <v>33.530459067843552</v>
      </c>
      <c r="E127" s="2">
        <f t="shared" si="6"/>
        <v>306.68045906784351</v>
      </c>
      <c r="F127" s="2">
        <v>288</v>
      </c>
      <c r="G127" s="2">
        <f t="shared" si="7"/>
        <v>311.14999999999998</v>
      </c>
      <c r="H127" s="24">
        <v>789</v>
      </c>
      <c r="I127" s="24">
        <v>772</v>
      </c>
      <c r="J127" s="93">
        <v>793.42149532710289</v>
      </c>
      <c r="K127" s="24">
        <f t="shared" si="8"/>
        <v>779.70366361421566</v>
      </c>
      <c r="L127" s="24">
        <v>2000</v>
      </c>
      <c r="M127" s="24">
        <v>2000</v>
      </c>
      <c r="N127" s="24">
        <f t="shared" si="9"/>
        <v>1456.0816003311586</v>
      </c>
      <c r="O127" s="24">
        <f t="shared" si="10"/>
        <v>48136.93502720954</v>
      </c>
      <c r="P127" s="24">
        <f t="shared" si="11"/>
        <v>9.1577459140324446</v>
      </c>
    </row>
    <row r="128" spans="1:16" x14ac:dyDescent="0.25">
      <c r="A128" s="2"/>
      <c r="B128" s="22">
        <v>43743</v>
      </c>
      <c r="C128" s="21">
        <v>1451.9971733149778</v>
      </c>
      <c r="D128" s="20">
        <v>34.012534842844346</v>
      </c>
      <c r="E128" s="2">
        <f t="shared" si="6"/>
        <v>307.16253484284431</v>
      </c>
      <c r="F128" s="2">
        <v>288</v>
      </c>
      <c r="G128" s="2">
        <f t="shared" si="7"/>
        <v>311.14999999999998</v>
      </c>
      <c r="H128" s="24">
        <v>789</v>
      </c>
      <c r="I128" s="24">
        <v>772</v>
      </c>
      <c r="J128" s="93">
        <v>793.42149532710289</v>
      </c>
      <c r="K128" s="24">
        <f t="shared" si="8"/>
        <v>779.34965548570528</v>
      </c>
      <c r="L128" s="24">
        <v>2000</v>
      </c>
      <c r="M128" s="24">
        <v>2000</v>
      </c>
      <c r="N128" s="24">
        <f t="shared" si="9"/>
        <v>1450.7625482394678</v>
      </c>
      <c r="O128" s="24">
        <f t="shared" si="10"/>
        <v>47961.091266196534</v>
      </c>
      <c r="P128" s="24">
        <f t="shared" si="11"/>
        <v>9.1242927562230687</v>
      </c>
    </row>
    <row r="129" spans="1:16" x14ac:dyDescent="0.25">
      <c r="A129" s="2"/>
      <c r="B129" s="22">
        <v>43744</v>
      </c>
      <c r="C129" s="21">
        <v>1522.0431872643362</v>
      </c>
      <c r="D129" s="20">
        <v>34.0563411125651</v>
      </c>
      <c r="E129" s="2">
        <f t="shared" si="6"/>
        <v>307.2063411125651</v>
      </c>
      <c r="F129" s="2">
        <v>288</v>
      </c>
      <c r="G129" s="2">
        <f t="shared" si="7"/>
        <v>311.14999999999998</v>
      </c>
      <c r="H129" s="24">
        <v>789</v>
      </c>
      <c r="I129" s="24">
        <v>772</v>
      </c>
      <c r="J129" s="93">
        <v>793.42149532710289</v>
      </c>
      <c r="K129" s="24">
        <f t="shared" si="8"/>
        <v>779.31748673472248</v>
      </c>
      <c r="L129" s="24">
        <v>2000</v>
      </c>
      <c r="M129" s="24">
        <v>2000</v>
      </c>
      <c r="N129" s="24">
        <f t="shared" si="9"/>
        <v>1520.717616606197</v>
      </c>
      <c r="O129" s="24">
        <f t="shared" si="10"/>
        <v>50273.751889081534</v>
      </c>
      <c r="P129" s="24">
        <f t="shared" si="11"/>
        <v>9.5642617396616156</v>
      </c>
    </row>
    <row r="130" spans="1:16" x14ac:dyDescent="0.25">
      <c r="A130" s="2"/>
      <c r="B130" s="22">
        <v>43745</v>
      </c>
      <c r="C130" s="21">
        <v>1551.2034630401054</v>
      </c>
      <c r="D130" s="20">
        <v>34.569273934231845</v>
      </c>
      <c r="E130" s="2">
        <f t="shared" si="6"/>
        <v>307.71927393423181</v>
      </c>
      <c r="F130" s="2">
        <v>288</v>
      </c>
      <c r="G130" s="2">
        <f t="shared" si="7"/>
        <v>311.14999999999998</v>
      </c>
      <c r="H130" s="24">
        <v>789</v>
      </c>
      <c r="I130" s="24">
        <v>772</v>
      </c>
      <c r="J130" s="93">
        <v>793.42149532710289</v>
      </c>
      <c r="K130" s="24">
        <f t="shared" si="8"/>
        <v>778.94081900390893</v>
      </c>
      <c r="L130" s="24">
        <v>2000</v>
      </c>
      <c r="M130" s="24">
        <v>2000</v>
      </c>
      <c r="N130" s="24">
        <f t="shared" si="9"/>
        <v>1549.4779056719385</v>
      </c>
      <c r="O130" s="24">
        <f t="shared" si="10"/>
        <v>51224.544870605714</v>
      </c>
      <c r="P130" s="24">
        <f t="shared" si="11"/>
        <v>9.7451440608298014</v>
      </c>
    </row>
    <row r="131" spans="1:16" x14ac:dyDescent="0.25">
      <c r="A131" s="2"/>
      <c r="B131" s="22">
        <v>43746</v>
      </c>
      <c r="C131" s="21">
        <v>1538.0370181345079</v>
      </c>
      <c r="D131" s="20">
        <v>35.150855294245247</v>
      </c>
      <c r="E131" s="2">
        <f t="shared" si="6"/>
        <v>308.30085529424525</v>
      </c>
      <c r="F131" s="2">
        <v>288</v>
      </c>
      <c r="G131" s="2">
        <f t="shared" si="7"/>
        <v>311.14999999999998</v>
      </c>
      <c r="H131" s="24">
        <v>789</v>
      </c>
      <c r="I131" s="24">
        <v>772</v>
      </c>
      <c r="J131" s="93">
        <v>793.42149532710289</v>
      </c>
      <c r="K131" s="24">
        <f t="shared" si="8"/>
        <v>778.51373981944982</v>
      </c>
      <c r="L131" s="24">
        <v>2000</v>
      </c>
      <c r="M131" s="24">
        <v>2000</v>
      </c>
      <c r="N131" s="24">
        <f t="shared" si="9"/>
        <v>1535.9048794319829</v>
      </c>
      <c r="O131" s="24">
        <f t="shared" si="10"/>
        <v>50775.831088296567</v>
      </c>
      <c r="P131" s="24">
        <f t="shared" si="11"/>
        <v>9.6597791159244206</v>
      </c>
    </row>
    <row r="132" spans="1:16" x14ac:dyDescent="0.25">
      <c r="A132" s="2"/>
      <c r="B132" s="22">
        <v>43747</v>
      </c>
      <c r="C132" s="21">
        <v>1550.9455783081094</v>
      </c>
      <c r="D132" s="20">
        <v>34.909017596862938</v>
      </c>
      <c r="E132" s="2">
        <f t="shared" si="6"/>
        <v>308.05901759686293</v>
      </c>
      <c r="F132" s="2">
        <v>288</v>
      </c>
      <c r="G132" s="2">
        <f t="shared" si="7"/>
        <v>311.14999999999998</v>
      </c>
      <c r="H132" s="24">
        <v>789</v>
      </c>
      <c r="I132" s="24">
        <v>772</v>
      </c>
      <c r="J132" s="93">
        <v>793.42149532710289</v>
      </c>
      <c r="K132" s="24">
        <f t="shared" si="8"/>
        <v>778.69133121709558</v>
      </c>
      <c r="L132" s="24">
        <v>2000</v>
      </c>
      <c r="M132" s="24">
        <v>2000</v>
      </c>
      <c r="N132" s="24">
        <f t="shared" si="9"/>
        <v>1548.9721872279351</v>
      </c>
      <c r="O132" s="24">
        <f t="shared" si="10"/>
        <v>51207.826208770064</v>
      </c>
      <c r="P132" s="24">
        <f t="shared" si="11"/>
        <v>9.741963441685126</v>
      </c>
    </row>
    <row r="133" spans="1:16" x14ac:dyDescent="0.25">
      <c r="A133" s="2"/>
      <c r="B133" s="22">
        <v>43748</v>
      </c>
      <c r="C133" s="21">
        <v>1536.8149172069404</v>
      </c>
      <c r="D133" s="20">
        <v>34.913579785205691</v>
      </c>
      <c r="E133" s="2">
        <f t="shared" si="6"/>
        <v>308.06357978520566</v>
      </c>
      <c r="F133" s="2">
        <v>288</v>
      </c>
      <c r="G133" s="2">
        <f t="shared" si="7"/>
        <v>311.14999999999998</v>
      </c>
      <c r="H133" s="24">
        <v>789</v>
      </c>
      <c r="I133" s="24">
        <v>772</v>
      </c>
      <c r="J133" s="93">
        <v>793.42149532710289</v>
      </c>
      <c r="K133" s="24">
        <f t="shared" si="8"/>
        <v>778.68798101399284</v>
      </c>
      <c r="L133" s="24">
        <v>2000</v>
      </c>
      <c r="M133" s="24">
        <v>2000</v>
      </c>
      <c r="N133" s="24">
        <f t="shared" si="9"/>
        <v>1534.8562039323322</v>
      </c>
      <c r="O133" s="24">
        <f t="shared" si="10"/>
        <v>50741.16268483633</v>
      </c>
      <c r="P133" s="24">
        <f t="shared" si="11"/>
        <v>9.6531836725303908</v>
      </c>
    </row>
    <row r="134" spans="1:16" x14ac:dyDescent="0.25">
      <c r="A134" s="2"/>
      <c r="B134" s="22">
        <v>43749</v>
      </c>
      <c r="C134" s="21">
        <v>1514.3129248795692</v>
      </c>
      <c r="D134" s="20">
        <v>34.675537007870567</v>
      </c>
      <c r="E134" s="2">
        <f t="shared" si="6"/>
        <v>307.82553700787054</v>
      </c>
      <c r="F134" s="2">
        <v>288</v>
      </c>
      <c r="G134" s="2">
        <f t="shared" si="7"/>
        <v>311.14999999999998</v>
      </c>
      <c r="H134" s="24">
        <v>789</v>
      </c>
      <c r="I134" s="24">
        <v>772</v>
      </c>
      <c r="J134" s="93">
        <v>793.42149532710289</v>
      </c>
      <c r="K134" s="24">
        <f t="shared" si="8"/>
        <v>778.86278564529732</v>
      </c>
      <c r="L134" s="24">
        <v>2000</v>
      </c>
      <c r="M134" s="24">
        <v>2000</v>
      </c>
      <c r="N134" s="24">
        <f t="shared" si="9"/>
        <v>1512.5526359647256</v>
      </c>
      <c r="O134" s="24">
        <f t="shared" si="10"/>
        <v>50003.823924503486</v>
      </c>
      <c r="P134" s="24">
        <f t="shared" si="11"/>
        <v>9.5129096601555077</v>
      </c>
    </row>
    <row r="135" spans="1:16" x14ac:dyDescent="0.25">
      <c r="A135" s="2"/>
      <c r="B135" s="22">
        <v>43750</v>
      </c>
      <c r="C135" s="21">
        <v>1579.2853250249241</v>
      </c>
      <c r="D135" s="20">
        <v>35.271942967198484</v>
      </c>
      <c r="E135" s="2">
        <f t="shared" si="6"/>
        <v>308.42194296719845</v>
      </c>
      <c r="F135" s="2">
        <v>288</v>
      </c>
      <c r="G135" s="2">
        <f t="shared" si="7"/>
        <v>311.14999999999998</v>
      </c>
      <c r="H135" s="24">
        <v>789</v>
      </c>
      <c r="I135" s="24">
        <v>772</v>
      </c>
      <c r="J135" s="93">
        <v>793.42149532710289</v>
      </c>
      <c r="K135" s="24">
        <f t="shared" si="8"/>
        <v>778.42482014600682</v>
      </c>
      <c r="L135" s="24">
        <v>2000</v>
      </c>
      <c r="M135" s="24">
        <v>2000</v>
      </c>
      <c r="N135" s="24">
        <f t="shared" si="9"/>
        <v>1577.0059365904503</v>
      </c>
      <c r="O135" s="24">
        <f t="shared" si="10"/>
        <v>52134.600347888067</v>
      </c>
      <c r="P135" s="24">
        <f t="shared" si="11"/>
        <v>9.9182763307575499</v>
      </c>
    </row>
    <row r="136" spans="1:16" x14ac:dyDescent="0.25">
      <c r="A136" s="2"/>
      <c r="B136" s="22">
        <v>43751</v>
      </c>
      <c r="C136" s="21">
        <v>1544.501210632324</v>
      </c>
      <c r="D136" s="20">
        <v>36.689637271430762</v>
      </c>
      <c r="E136" s="2">
        <f t="shared" si="6"/>
        <v>309.83963727143072</v>
      </c>
      <c r="F136" s="2">
        <v>288</v>
      </c>
      <c r="G136" s="2">
        <f t="shared" si="7"/>
        <v>311.14999999999998</v>
      </c>
      <c r="H136" s="24">
        <v>789</v>
      </c>
      <c r="I136" s="24">
        <v>772</v>
      </c>
      <c r="J136" s="93">
        <v>793.42149532710289</v>
      </c>
      <c r="K136" s="24">
        <f t="shared" si="8"/>
        <v>777.38374873469149</v>
      </c>
      <c r="L136" s="24">
        <v>2000</v>
      </c>
      <c r="M136" s="24">
        <v>2000</v>
      </c>
      <c r="N136" s="24">
        <f t="shared" si="9"/>
        <v>1541.2403578808323</v>
      </c>
      <c r="O136" s="24">
        <f t="shared" si="10"/>
        <v>50952.217892012057</v>
      </c>
      <c r="P136" s="24">
        <f t="shared" si="11"/>
        <v>9.6933355841561788</v>
      </c>
    </row>
    <row r="137" spans="1:16" x14ac:dyDescent="0.25">
      <c r="A137" s="2"/>
      <c r="B137" s="22">
        <v>43752</v>
      </c>
      <c r="C137" s="21">
        <v>1554.4559100172235</v>
      </c>
      <c r="D137" s="20">
        <v>37.188140352390405</v>
      </c>
      <c r="E137" s="2">
        <f t="shared" ref="E137:E200" si="12">D137+273.15</f>
        <v>310.33814035239038</v>
      </c>
      <c r="F137" s="2">
        <v>288</v>
      </c>
      <c r="G137" s="2">
        <f t="shared" ref="G137:G200" si="13">38+273.15</f>
        <v>311.14999999999998</v>
      </c>
      <c r="H137" s="24">
        <v>789</v>
      </c>
      <c r="I137" s="24">
        <v>772</v>
      </c>
      <c r="J137" s="93">
        <v>793.42149532710289</v>
      </c>
      <c r="K137" s="24">
        <f t="shared" ref="K137:K200" si="14">J137+((I137-H137)*((E137-F137)/(G137-F137)))</f>
        <v>777.0176773577449</v>
      </c>
      <c r="L137" s="24">
        <v>2000</v>
      </c>
      <c r="M137" s="24">
        <v>2000</v>
      </c>
      <c r="N137" s="24">
        <f t="shared" ref="N137:N200" si="15">C137*(SQRT(K137/I137))*(H137/J137)*(L137/M137)</f>
        <v>1550.8087719475789</v>
      </c>
      <c r="O137" s="24">
        <f t="shared" ref="O137:O200" si="16">N137*J137/24</f>
        <v>51268.542283543175</v>
      </c>
      <c r="P137" s="24">
        <f t="shared" ref="P137:P200" si="17">N137/159</f>
        <v>9.7535142889784829</v>
      </c>
    </row>
    <row r="138" spans="1:16" x14ac:dyDescent="0.25">
      <c r="A138" s="2"/>
      <c r="B138" s="22">
        <v>43753</v>
      </c>
      <c r="C138" s="21">
        <v>1609.6734958267211</v>
      </c>
      <c r="D138" s="20">
        <v>37.858649721013158</v>
      </c>
      <c r="E138" s="2">
        <f t="shared" si="12"/>
        <v>311.00864972101311</v>
      </c>
      <c r="F138" s="2">
        <v>288</v>
      </c>
      <c r="G138" s="2">
        <f t="shared" si="13"/>
        <v>311.14999999999998</v>
      </c>
      <c r="H138" s="24">
        <v>789</v>
      </c>
      <c r="I138" s="24">
        <v>772</v>
      </c>
      <c r="J138" s="93">
        <v>793.42149532710289</v>
      </c>
      <c r="K138" s="24">
        <f t="shared" si="14"/>
        <v>776.52529466804356</v>
      </c>
      <c r="L138" s="24">
        <v>2000</v>
      </c>
      <c r="M138" s="24">
        <v>2000</v>
      </c>
      <c r="N138" s="24">
        <f t="shared" si="15"/>
        <v>1605.3879084678495</v>
      </c>
      <c r="O138" s="24">
        <f t="shared" si="16"/>
        <v>53072.88645485881</v>
      </c>
      <c r="P138" s="24">
        <f t="shared" si="17"/>
        <v>10.096779298539934</v>
      </c>
    </row>
    <row r="139" spans="1:16" x14ac:dyDescent="0.25">
      <c r="A139" s="2"/>
      <c r="B139" s="22">
        <v>43754</v>
      </c>
      <c r="C139" s="21">
        <v>1562.9746866508747</v>
      </c>
      <c r="D139" s="20">
        <v>37.327510278004162</v>
      </c>
      <c r="E139" s="2">
        <f t="shared" si="12"/>
        <v>310.47751027800416</v>
      </c>
      <c r="F139" s="2">
        <v>288</v>
      </c>
      <c r="G139" s="2">
        <f t="shared" si="13"/>
        <v>311.14999999999998</v>
      </c>
      <c r="H139" s="24">
        <v>789</v>
      </c>
      <c r="I139" s="24">
        <v>772</v>
      </c>
      <c r="J139" s="93">
        <v>793.42149532710289</v>
      </c>
      <c r="K139" s="24">
        <f t="shared" si="14"/>
        <v>776.91533227198101</v>
      </c>
      <c r="L139" s="24">
        <v>2000</v>
      </c>
      <c r="M139" s="24">
        <v>2000</v>
      </c>
      <c r="N139" s="24">
        <f t="shared" si="15"/>
        <v>1559.2048657415103</v>
      </c>
      <c r="O139" s="24">
        <f t="shared" si="16"/>
        <v>51546.110670746828</v>
      </c>
      <c r="P139" s="24">
        <f t="shared" si="17"/>
        <v>9.806319910323964</v>
      </c>
    </row>
    <row r="140" spans="1:16" x14ac:dyDescent="0.25">
      <c r="A140" s="2"/>
      <c r="B140" s="22">
        <v>43755</v>
      </c>
      <c r="C140" s="21">
        <v>1573.486873163296</v>
      </c>
      <c r="D140" s="20">
        <v>37.517579799051688</v>
      </c>
      <c r="E140" s="2">
        <f t="shared" si="12"/>
        <v>310.66757979905168</v>
      </c>
      <c r="F140" s="2">
        <v>288</v>
      </c>
      <c r="G140" s="2">
        <f t="shared" si="13"/>
        <v>311.14999999999998</v>
      </c>
      <c r="H140" s="24">
        <v>789</v>
      </c>
      <c r="I140" s="24">
        <v>772</v>
      </c>
      <c r="J140" s="93">
        <v>793.42149532710289</v>
      </c>
      <c r="K140" s="24">
        <f t="shared" si="14"/>
        <v>776.77575638179496</v>
      </c>
      <c r="L140" s="24">
        <v>2000</v>
      </c>
      <c r="M140" s="24">
        <v>2000</v>
      </c>
      <c r="N140" s="24">
        <f t="shared" si="15"/>
        <v>1569.550690386006</v>
      </c>
      <c r="O140" s="24">
        <f t="shared" si="16"/>
        <v>51888.135656572988</v>
      </c>
      <c r="P140" s="24">
        <f t="shared" si="17"/>
        <v>9.8713879898490937</v>
      </c>
    </row>
    <row r="141" spans="1:16" x14ac:dyDescent="0.25">
      <c r="A141" s="2"/>
      <c r="B141" s="22">
        <v>43756</v>
      </c>
      <c r="C141" s="21">
        <v>1545.304826390304</v>
      </c>
      <c r="D141" s="20">
        <v>37.619370534773182</v>
      </c>
      <c r="E141" s="2">
        <f t="shared" si="12"/>
        <v>310.76937053477315</v>
      </c>
      <c r="F141" s="2">
        <v>288</v>
      </c>
      <c r="G141" s="2">
        <f t="shared" si="13"/>
        <v>311.14999999999998</v>
      </c>
      <c r="H141" s="24">
        <v>789</v>
      </c>
      <c r="I141" s="24">
        <v>772</v>
      </c>
      <c r="J141" s="93">
        <v>793.42149532710289</v>
      </c>
      <c r="K141" s="24">
        <f t="shared" si="14"/>
        <v>776.70100724541203</v>
      </c>
      <c r="L141" s="24">
        <v>2000</v>
      </c>
      <c r="M141" s="24">
        <v>2000</v>
      </c>
      <c r="N141" s="24">
        <f t="shared" si="15"/>
        <v>1541.3649747561394</v>
      </c>
      <c r="O141" s="24">
        <f t="shared" si="16"/>
        <v>50956.337629826594</v>
      </c>
      <c r="P141" s="24">
        <f t="shared" si="17"/>
        <v>9.6941193380889263</v>
      </c>
    </row>
    <row r="142" spans="1:16" x14ac:dyDescent="0.25">
      <c r="A142" s="2"/>
      <c r="B142" s="22">
        <v>43757</v>
      </c>
      <c r="C142" s="21">
        <v>1504.6905569373223</v>
      </c>
      <c r="D142" s="20">
        <v>37.820465463046709</v>
      </c>
      <c r="E142" s="2">
        <f t="shared" si="12"/>
        <v>310.97046546304671</v>
      </c>
      <c r="F142" s="2">
        <v>288</v>
      </c>
      <c r="G142" s="2">
        <f t="shared" si="13"/>
        <v>311.14999999999998</v>
      </c>
      <c r="H142" s="24">
        <v>789</v>
      </c>
      <c r="I142" s="24">
        <v>772</v>
      </c>
      <c r="J142" s="93">
        <v>793.42149532710289</v>
      </c>
      <c r="K142" s="24">
        <f t="shared" si="14"/>
        <v>776.55333494387207</v>
      </c>
      <c r="L142" s="24">
        <v>2000</v>
      </c>
      <c r="M142" s="24">
        <v>2000</v>
      </c>
      <c r="N142" s="24">
        <f t="shared" si="15"/>
        <v>1500.7115702379897</v>
      </c>
      <c r="O142" s="24">
        <f t="shared" si="16"/>
        <v>49612.367421371258</v>
      </c>
      <c r="P142" s="24">
        <f t="shared" si="17"/>
        <v>9.4384375486666023</v>
      </c>
    </row>
    <row r="143" spans="1:16" x14ac:dyDescent="0.25">
      <c r="A143" s="2"/>
      <c r="B143" s="22">
        <v>43758</v>
      </c>
      <c r="C143" s="21">
        <v>1407.3264899769545</v>
      </c>
      <c r="D143" s="20">
        <v>36.737598187128654</v>
      </c>
      <c r="E143" s="2">
        <f t="shared" si="12"/>
        <v>309.88759818712862</v>
      </c>
      <c r="F143" s="2">
        <v>288</v>
      </c>
      <c r="G143" s="2">
        <f t="shared" si="13"/>
        <v>311.14999999999998</v>
      </c>
      <c r="H143" s="24">
        <v>789</v>
      </c>
      <c r="I143" s="24">
        <v>772</v>
      </c>
      <c r="J143" s="93">
        <v>793.42149532710289</v>
      </c>
      <c r="K143" s="24">
        <f t="shared" si="14"/>
        <v>777.34852905577736</v>
      </c>
      <c r="L143" s="24">
        <v>2000</v>
      </c>
      <c r="M143" s="24">
        <v>2000</v>
      </c>
      <c r="N143" s="24">
        <f t="shared" si="15"/>
        <v>1404.3234367406963</v>
      </c>
      <c r="O143" s="24">
        <f t="shared" si="16"/>
        <v>46425.850045904139</v>
      </c>
      <c r="P143" s="24">
        <f t="shared" si="17"/>
        <v>8.8322228725829959</v>
      </c>
    </row>
    <row r="144" spans="1:16" x14ac:dyDescent="0.25">
      <c r="A144" s="2"/>
      <c r="B144" s="22">
        <v>43759</v>
      </c>
      <c r="C144" s="21">
        <v>1364.5506063433029</v>
      </c>
      <c r="D144" s="20">
        <v>35.846996660055908</v>
      </c>
      <c r="E144" s="2">
        <f t="shared" si="12"/>
        <v>308.99699666005586</v>
      </c>
      <c r="F144" s="2">
        <v>288</v>
      </c>
      <c r="G144" s="2">
        <f t="shared" si="13"/>
        <v>311.14999999999998</v>
      </c>
      <c r="H144" s="24">
        <v>789</v>
      </c>
      <c r="I144" s="24">
        <v>772</v>
      </c>
      <c r="J144" s="93">
        <v>793.42149532710289</v>
      </c>
      <c r="K144" s="24">
        <f t="shared" si="14"/>
        <v>778.0025344968243</v>
      </c>
      <c r="L144" s="24">
        <v>2000</v>
      </c>
      <c r="M144" s="24">
        <v>2000</v>
      </c>
      <c r="N144" s="24">
        <f t="shared" si="15"/>
        <v>1362.2115036508508</v>
      </c>
      <c r="O144" s="24">
        <f t="shared" si="16"/>
        <v>45033.66200743497</v>
      </c>
      <c r="P144" s="24">
        <f t="shared" si="17"/>
        <v>8.5673679474896272</v>
      </c>
    </row>
    <row r="145" spans="1:16" x14ac:dyDescent="0.25">
      <c r="A145" s="2"/>
      <c r="B145" s="22">
        <v>43760</v>
      </c>
      <c r="C145" s="21">
        <v>1310.2322133325642</v>
      </c>
      <c r="D145" s="20">
        <v>35.811429621555185</v>
      </c>
      <c r="E145" s="2">
        <f t="shared" si="12"/>
        <v>308.96142962155517</v>
      </c>
      <c r="F145" s="2">
        <v>288</v>
      </c>
      <c r="G145" s="2">
        <f t="shared" si="13"/>
        <v>311.14999999999998</v>
      </c>
      <c r="H145" s="24">
        <v>789</v>
      </c>
      <c r="I145" s="24">
        <v>772</v>
      </c>
      <c r="J145" s="93">
        <v>793.42149532710289</v>
      </c>
      <c r="K145" s="24">
        <f t="shared" si="14"/>
        <v>778.02865284043173</v>
      </c>
      <c r="L145" s="24">
        <v>2000</v>
      </c>
      <c r="M145" s="24">
        <v>2000</v>
      </c>
      <c r="N145" s="24">
        <f t="shared" si="15"/>
        <v>1308.0081778687895</v>
      </c>
      <c r="O145" s="24">
        <f t="shared" si="16"/>
        <v>43241.74184936392</v>
      </c>
      <c r="P145" s="24">
        <f t="shared" si="17"/>
        <v>8.2264665274766635</v>
      </c>
    </row>
    <row r="146" spans="1:16" x14ac:dyDescent="0.25">
      <c r="A146" s="2"/>
      <c r="B146" s="22">
        <v>43761</v>
      </c>
      <c r="C146" s="21">
        <v>1249.7953638754957</v>
      </c>
      <c r="D146" s="20">
        <v>35.032778601072458</v>
      </c>
      <c r="E146" s="2">
        <f t="shared" si="12"/>
        <v>308.18277860107241</v>
      </c>
      <c r="F146" s="2">
        <v>288</v>
      </c>
      <c r="G146" s="2">
        <f t="shared" si="13"/>
        <v>311.14999999999998</v>
      </c>
      <c r="H146" s="24">
        <v>789</v>
      </c>
      <c r="I146" s="24">
        <v>772</v>
      </c>
      <c r="J146" s="93">
        <v>793.42149532710289</v>
      </c>
      <c r="K146" s="24">
        <f t="shared" si="14"/>
        <v>778.60044840622891</v>
      </c>
      <c r="L146" s="24">
        <v>2000</v>
      </c>
      <c r="M146" s="24">
        <v>2000</v>
      </c>
      <c r="N146" s="24">
        <f t="shared" si="15"/>
        <v>1248.1323075643004</v>
      </c>
      <c r="O146" s="24">
        <f t="shared" si="16"/>
        <v>41262.291743072281</v>
      </c>
      <c r="P146" s="24">
        <f t="shared" si="17"/>
        <v>7.8498887268194997</v>
      </c>
    </row>
    <row r="147" spans="1:16" x14ac:dyDescent="0.25">
      <c r="A147" s="2"/>
      <c r="B147" s="22">
        <v>43762</v>
      </c>
      <c r="C147" s="21">
        <v>1262.2001489215415</v>
      </c>
      <c r="D147" s="20">
        <v>35.810893833504792</v>
      </c>
      <c r="E147" s="2">
        <f t="shared" si="12"/>
        <v>308.96089383350477</v>
      </c>
      <c r="F147" s="2">
        <v>288</v>
      </c>
      <c r="G147" s="2">
        <f t="shared" si="13"/>
        <v>311.14999999999998</v>
      </c>
      <c r="H147" s="24">
        <v>789</v>
      </c>
      <c r="I147" s="24">
        <v>772</v>
      </c>
      <c r="J147" s="93">
        <v>793.42149532710289</v>
      </c>
      <c r="K147" s="24">
        <f t="shared" si="14"/>
        <v>778.02904629169984</v>
      </c>
      <c r="L147" s="24">
        <v>2000</v>
      </c>
      <c r="M147" s="24">
        <v>2000</v>
      </c>
      <c r="N147" s="24">
        <f t="shared" si="15"/>
        <v>1260.0579634253559</v>
      </c>
      <c r="O147" s="24">
        <f t="shared" si="16"/>
        <v>41656.544730823742</v>
      </c>
      <c r="P147" s="24">
        <f t="shared" si="17"/>
        <v>7.9248928517317978</v>
      </c>
    </row>
    <row r="148" spans="1:16" x14ac:dyDescent="0.25">
      <c r="A148" s="2"/>
      <c r="B148" s="22">
        <v>43763</v>
      </c>
      <c r="C148" s="21">
        <v>1395.9690137834907</v>
      </c>
      <c r="D148" s="20">
        <v>36.88831013887016</v>
      </c>
      <c r="E148" s="2">
        <f t="shared" si="12"/>
        <v>310.03831013887014</v>
      </c>
      <c r="F148" s="2">
        <v>288</v>
      </c>
      <c r="G148" s="2">
        <f t="shared" si="13"/>
        <v>311.14999999999998</v>
      </c>
      <c r="H148" s="24">
        <v>789</v>
      </c>
      <c r="I148" s="24">
        <v>772</v>
      </c>
      <c r="J148" s="93">
        <v>793.42149532710289</v>
      </c>
      <c r="K148" s="24">
        <f t="shared" si="14"/>
        <v>777.23785505233866</v>
      </c>
      <c r="L148" s="24">
        <v>2000</v>
      </c>
      <c r="M148" s="24">
        <v>2000</v>
      </c>
      <c r="N148" s="24">
        <f t="shared" si="15"/>
        <v>1392.8910298074327</v>
      </c>
      <c r="O148" s="24">
        <f t="shared" si="16"/>
        <v>46047.903487396725</v>
      </c>
      <c r="P148" s="24">
        <f t="shared" si="17"/>
        <v>8.7603209421851105</v>
      </c>
    </row>
    <row r="149" spans="1:16" x14ac:dyDescent="0.25">
      <c r="A149" s="2"/>
      <c r="B149" s="22">
        <v>43764</v>
      </c>
      <c r="C149" s="21">
        <v>1438.3260336049432</v>
      </c>
      <c r="D149" s="20">
        <v>37.043380421135154</v>
      </c>
      <c r="E149" s="2">
        <f t="shared" si="12"/>
        <v>310.19338042113515</v>
      </c>
      <c r="F149" s="2">
        <v>288</v>
      </c>
      <c r="G149" s="2">
        <f t="shared" si="13"/>
        <v>311.14999999999998</v>
      </c>
      <c r="H149" s="24">
        <v>789</v>
      </c>
      <c r="I149" s="24">
        <v>772</v>
      </c>
      <c r="J149" s="93">
        <v>793.42149532710289</v>
      </c>
      <c r="K149" s="24">
        <f t="shared" si="14"/>
        <v>777.12398054700361</v>
      </c>
      <c r="L149" s="24">
        <v>2000</v>
      </c>
      <c r="M149" s="24">
        <v>2000</v>
      </c>
      <c r="N149" s="24">
        <f t="shared" si="15"/>
        <v>1435.0495188887164</v>
      </c>
      <c r="O149" s="24">
        <f t="shared" si="16"/>
        <v>47441.630631046872</v>
      </c>
      <c r="P149" s="24">
        <f t="shared" si="17"/>
        <v>9.0254686722560784</v>
      </c>
    </row>
    <row r="150" spans="1:16" x14ac:dyDescent="0.25">
      <c r="A150" s="2"/>
      <c r="B150" s="22">
        <v>43765</v>
      </c>
      <c r="C150" s="21">
        <v>1395.5098088271523</v>
      </c>
      <c r="D150" s="20">
        <v>36.495509722012038</v>
      </c>
      <c r="E150" s="2">
        <f t="shared" si="12"/>
        <v>309.64550972201204</v>
      </c>
      <c r="F150" s="2">
        <v>288</v>
      </c>
      <c r="G150" s="2">
        <f t="shared" si="13"/>
        <v>311.14999999999998</v>
      </c>
      <c r="H150" s="24">
        <v>789</v>
      </c>
      <c r="I150" s="24">
        <v>772</v>
      </c>
      <c r="J150" s="93">
        <v>793.42149532710289</v>
      </c>
      <c r="K150" s="24">
        <f t="shared" si="14"/>
        <v>777.52630460251521</v>
      </c>
      <c r="L150" s="24">
        <v>2000</v>
      </c>
      <c r="M150" s="24">
        <v>2000</v>
      </c>
      <c r="N150" s="24">
        <f t="shared" si="15"/>
        <v>1392.6911941543765</v>
      </c>
      <c r="O150" s="24">
        <f t="shared" si="16"/>
        <v>46041.29707478558</v>
      </c>
      <c r="P150" s="24">
        <f t="shared" si="17"/>
        <v>8.759064114178468</v>
      </c>
    </row>
    <row r="151" spans="1:16" x14ac:dyDescent="0.25">
      <c r="A151" s="2"/>
      <c r="B151" s="22">
        <v>43766</v>
      </c>
      <c r="C151" s="21">
        <v>1304.344787354644</v>
      </c>
      <c r="D151" s="20">
        <v>35.32139201053873</v>
      </c>
      <c r="E151" s="2">
        <f t="shared" si="12"/>
        <v>308.47139201053869</v>
      </c>
      <c r="F151" s="2">
        <v>288</v>
      </c>
      <c r="G151" s="2">
        <f t="shared" si="13"/>
        <v>311.14999999999998</v>
      </c>
      <c r="H151" s="24">
        <v>789</v>
      </c>
      <c r="I151" s="24">
        <v>772</v>
      </c>
      <c r="J151" s="93">
        <v>793.42149532710289</v>
      </c>
      <c r="K151" s="24">
        <f t="shared" si="14"/>
        <v>778.38850767357553</v>
      </c>
      <c r="L151" s="24">
        <v>2000</v>
      </c>
      <c r="M151" s="24">
        <v>2000</v>
      </c>
      <c r="N151" s="24">
        <f t="shared" si="15"/>
        <v>1302.4318422186534</v>
      </c>
      <c r="O151" s="24">
        <f t="shared" si="16"/>
        <v>43057.392492281557</v>
      </c>
      <c r="P151" s="24">
        <f t="shared" si="17"/>
        <v>8.1913952340795806</v>
      </c>
    </row>
    <row r="152" spans="1:16" x14ac:dyDescent="0.25">
      <c r="A152" s="2"/>
      <c r="B152" s="22">
        <v>43767</v>
      </c>
      <c r="C152" s="21">
        <v>1299.7705341282588</v>
      </c>
      <c r="D152" s="20">
        <v>33.61436774439283</v>
      </c>
      <c r="E152" s="2">
        <f t="shared" si="12"/>
        <v>306.76436774439281</v>
      </c>
      <c r="F152" s="2">
        <v>288</v>
      </c>
      <c r="G152" s="2">
        <f t="shared" si="13"/>
        <v>311.14999999999998</v>
      </c>
      <c r="H152" s="24">
        <v>789</v>
      </c>
      <c r="I152" s="24">
        <v>772</v>
      </c>
      <c r="J152" s="93">
        <v>793.42149532710289</v>
      </c>
      <c r="K152" s="24">
        <f t="shared" si="14"/>
        <v>779.64204601156598</v>
      </c>
      <c r="L152" s="24">
        <v>2000</v>
      </c>
      <c r="M152" s="24">
        <v>2000</v>
      </c>
      <c r="N152" s="24">
        <f t="shared" si="15"/>
        <v>1298.9089354028952</v>
      </c>
      <c r="O152" s="24">
        <f t="shared" si="16"/>
        <v>42940.927909212514</v>
      </c>
      <c r="P152" s="24">
        <f t="shared" si="17"/>
        <v>8.1692385874395921</v>
      </c>
    </row>
    <row r="153" spans="1:16" x14ac:dyDescent="0.25">
      <c r="A153" s="2"/>
      <c r="B153" s="22">
        <v>43768</v>
      </c>
      <c r="C153" s="21">
        <v>1271.4953772000886</v>
      </c>
      <c r="D153" s="20">
        <v>33.396577095102458</v>
      </c>
      <c r="E153" s="2">
        <f t="shared" si="12"/>
        <v>306.54657709510241</v>
      </c>
      <c r="F153" s="2">
        <v>288</v>
      </c>
      <c r="G153" s="2">
        <f t="shared" si="13"/>
        <v>311.14999999999998</v>
      </c>
      <c r="H153" s="24">
        <v>789</v>
      </c>
      <c r="I153" s="24">
        <v>772</v>
      </c>
      <c r="J153" s="93">
        <v>793.42149532710289</v>
      </c>
      <c r="K153" s="24">
        <f t="shared" si="14"/>
        <v>779.80197866979222</v>
      </c>
      <c r="L153" s="24">
        <v>2000</v>
      </c>
      <c r="M153" s="24">
        <v>2000</v>
      </c>
      <c r="N153" s="24">
        <f t="shared" si="15"/>
        <v>1270.7828432702718</v>
      </c>
      <c r="O153" s="24">
        <f t="shared" si="16"/>
        <v>42011.1009893136</v>
      </c>
      <c r="P153" s="24">
        <f t="shared" si="17"/>
        <v>7.9923449262281245</v>
      </c>
    </row>
    <row r="154" spans="1:16" x14ac:dyDescent="0.25">
      <c r="A154" s="2"/>
      <c r="B154" s="22">
        <v>43769</v>
      </c>
      <c r="C154" s="21">
        <v>1297.5410341163908</v>
      </c>
      <c r="D154" s="20">
        <v>33.664611923959512</v>
      </c>
      <c r="E154" s="2">
        <f t="shared" si="12"/>
        <v>306.81461192395949</v>
      </c>
      <c r="F154" s="2">
        <v>288</v>
      </c>
      <c r="G154" s="2">
        <f t="shared" si="13"/>
        <v>311.14999999999998</v>
      </c>
      <c r="H154" s="24">
        <v>789</v>
      </c>
      <c r="I154" s="24">
        <v>772</v>
      </c>
      <c r="J154" s="93">
        <v>793.42149532710289</v>
      </c>
      <c r="K154" s="24">
        <f t="shared" si="14"/>
        <v>779.60514963780213</v>
      </c>
      <c r="L154" s="24">
        <v>2000</v>
      </c>
      <c r="M154" s="24">
        <v>2000</v>
      </c>
      <c r="N154" s="24">
        <f t="shared" si="15"/>
        <v>1296.6502303733146</v>
      </c>
      <c r="O154" s="24">
        <f t="shared" si="16"/>
        <v>42866.256862459486</v>
      </c>
      <c r="P154" s="24">
        <f t="shared" si="17"/>
        <v>8.1550328954296507</v>
      </c>
    </row>
    <row r="155" spans="1:16" x14ac:dyDescent="0.25">
      <c r="A155" s="2"/>
      <c r="B155" s="22">
        <v>43770</v>
      </c>
      <c r="C155" s="21">
        <v>1303.8385210828437</v>
      </c>
      <c r="D155" s="20">
        <v>34.639255798304511</v>
      </c>
      <c r="E155" s="2">
        <f t="shared" si="12"/>
        <v>307.78925579830451</v>
      </c>
      <c r="F155" s="2">
        <v>288</v>
      </c>
      <c r="G155" s="2">
        <f t="shared" si="13"/>
        <v>311.14999999999998</v>
      </c>
      <c r="H155" s="24">
        <v>789</v>
      </c>
      <c r="I155" s="24">
        <v>772</v>
      </c>
      <c r="J155" s="93">
        <v>793.42149532710289</v>
      </c>
      <c r="K155" s="24">
        <f t="shared" si="14"/>
        <v>778.88942843417942</v>
      </c>
      <c r="L155" s="24">
        <v>2000</v>
      </c>
      <c r="M155" s="24">
        <v>2000</v>
      </c>
      <c r="N155" s="24">
        <f t="shared" si="15"/>
        <v>1302.3451690639031</v>
      </c>
      <c r="O155" s="24">
        <f t="shared" si="16"/>
        <v>43054.527144612941</v>
      </c>
      <c r="P155" s="24">
        <f t="shared" si="17"/>
        <v>8.1908501198987622</v>
      </c>
    </row>
    <row r="156" spans="1:16" x14ac:dyDescent="0.25">
      <c r="A156" s="2"/>
      <c r="B156" s="22">
        <v>43771</v>
      </c>
      <c r="C156" s="21">
        <v>1317.6927056573923</v>
      </c>
      <c r="D156" s="20">
        <v>34.125859993696203</v>
      </c>
      <c r="E156" s="2">
        <f t="shared" si="12"/>
        <v>307.2758599936962</v>
      </c>
      <c r="F156" s="2">
        <v>288</v>
      </c>
      <c r="G156" s="2">
        <f t="shared" si="13"/>
        <v>311.14999999999998</v>
      </c>
      <c r="H156" s="24">
        <v>789</v>
      </c>
      <c r="I156" s="24">
        <v>772</v>
      </c>
      <c r="J156" s="93">
        <v>793.42149532710289</v>
      </c>
      <c r="K156" s="24">
        <f t="shared" si="14"/>
        <v>779.26643615246633</v>
      </c>
      <c r="L156" s="24">
        <v>2000</v>
      </c>
      <c r="M156" s="24">
        <v>2000</v>
      </c>
      <c r="N156" s="24">
        <f t="shared" si="15"/>
        <v>1316.5019849305852</v>
      </c>
      <c r="O156" s="24">
        <f t="shared" si="16"/>
        <v>43522.540561863498</v>
      </c>
      <c r="P156" s="24">
        <f t="shared" si="17"/>
        <v>8.2798866976766359</v>
      </c>
    </row>
    <row r="157" spans="1:16" x14ac:dyDescent="0.25">
      <c r="A157" s="2"/>
      <c r="B157" s="22">
        <v>43772</v>
      </c>
      <c r="C157" s="21">
        <v>1335.4215768997772</v>
      </c>
      <c r="D157" s="20">
        <v>34.624507006760034</v>
      </c>
      <c r="E157" s="2">
        <f t="shared" si="12"/>
        <v>307.77450700676002</v>
      </c>
      <c r="F157" s="2">
        <v>288</v>
      </c>
      <c r="G157" s="2">
        <f t="shared" si="13"/>
        <v>311.14999999999998</v>
      </c>
      <c r="H157" s="24">
        <v>789</v>
      </c>
      <c r="I157" s="24">
        <v>772</v>
      </c>
      <c r="J157" s="93">
        <v>793.42149532710289</v>
      </c>
      <c r="K157" s="24">
        <f t="shared" si="14"/>
        <v>778.90025908023802</v>
      </c>
      <c r="L157" s="24">
        <v>2000</v>
      </c>
      <c r="M157" s="24">
        <v>2000</v>
      </c>
      <c r="N157" s="24">
        <f t="shared" si="15"/>
        <v>1333.9013252277819</v>
      </c>
      <c r="O157" s="24">
        <f t="shared" si="16"/>
        <v>44097.749336709618</v>
      </c>
      <c r="P157" s="24">
        <f t="shared" si="17"/>
        <v>8.3893165108665517</v>
      </c>
    </row>
    <row r="158" spans="1:16" x14ac:dyDescent="0.25">
      <c r="A158" s="2"/>
      <c r="B158" s="22">
        <v>43773</v>
      </c>
      <c r="C158" s="21">
        <v>1370.8331100576872</v>
      </c>
      <c r="D158" s="20">
        <v>35.681106163197079</v>
      </c>
      <c r="E158" s="2">
        <f t="shared" si="12"/>
        <v>308.83110616319703</v>
      </c>
      <c r="F158" s="2">
        <v>288</v>
      </c>
      <c r="G158" s="2">
        <f t="shared" si="13"/>
        <v>311.14999999999998</v>
      </c>
      <c r="H158" s="24">
        <v>789</v>
      </c>
      <c r="I158" s="24">
        <v>772</v>
      </c>
      <c r="J158" s="93">
        <v>793.42149532710289</v>
      </c>
      <c r="K158" s="24">
        <f t="shared" si="14"/>
        <v>778.1243547320986</v>
      </c>
      <c r="L158" s="24">
        <v>2000</v>
      </c>
      <c r="M158" s="24">
        <v>2000</v>
      </c>
      <c r="N158" s="24">
        <f t="shared" si="15"/>
        <v>1368.5903728285614</v>
      </c>
      <c r="O158" s="24">
        <f t="shared" si="16"/>
        <v>45244.542504163102</v>
      </c>
      <c r="P158" s="24">
        <f t="shared" si="17"/>
        <v>8.6074866215632788</v>
      </c>
    </row>
    <row r="159" spans="1:16" x14ac:dyDescent="0.25">
      <c r="A159" s="2"/>
      <c r="B159" s="22">
        <v>43774</v>
      </c>
      <c r="C159" s="21">
        <v>1365.4418735603033</v>
      </c>
      <c r="D159" s="20">
        <v>35.926065744426531</v>
      </c>
      <c r="E159" s="2">
        <f t="shared" si="12"/>
        <v>309.0760657444265</v>
      </c>
      <c r="F159" s="2">
        <v>288</v>
      </c>
      <c r="G159" s="2">
        <f t="shared" si="13"/>
        <v>311.14999999999998</v>
      </c>
      <c r="H159" s="24">
        <v>789</v>
      </c>
      <c r="I159" s="24">
        <v>772</v>
      </c>
      <c r="J159" s="93">
        <v>793.42149532710289</v>
      </c>
      <c r="K159" s="24">
        <f t="shared" si="14"/>
        <v>777.94447080635769</v>
      </c>
      <c r="L159" s="24">
        <v>2000</v>
      </c>
      <c r="M159" s="24">
        <v>2000</v>
      </c>
      <c r="N159" s="24">
        <f t="shared" si="15"/>
        <v>1363.0503767995795</v>
      </c>
      <c r="O159" s="24">
        <f t="shared" si="16"/>
        <v>45061.39450693722</v>
      </c>
      <c r="P159" s="24">
        <f t="shared" si="17"/>
        <v>8.5726438792426389</v>
      </c>
    </row>
    <row r="160" spans="1:16" x14ac:dyDescent="0.25">
      <c r="A160" s="2"/>
      <c r="B160" s="22">
        <v>43775</v>
      </c>
      <c r="C160" s="21">
        <v>1426.7722557576531</v>
      </c>
      <c r="D160" s="20">
        <v>35.786227359065286</v>
      </c>
      <c r="E160" s="2">
        <f t="shared" si="12"/>
        <v>308.93622735906524</v>
      </c>
      <c r="F160" s="2">
        <v>288</v>
      </c>
      <c r="G160" s="2">
        <f t="shared" si="13"/>
        <v>311.14999999999998</v>
      </c>
      <c r="H160" s="24">
        <v>789</v>
      </c>
      <c r="I160" s="24">
        <v>772</v>
      </c>
      <c r="J160" s="93">
        <v>793.42149532710289</v>
      </c>
      <c r="K160" s="24">
        <f t="shared" si="14"/>
        <v>778.04715990143939</v>
      </c>
      <c r="L160" s="24">
        <v>2000</v>
      </c>
      <c r="M160" s="24">
        <v>2000</v>
      </c>
      <c r="N160" s="24">
        <f t="shared" si="15"/>
        <v>1424.3673415145699</v>
      </c>
      <c r="O160" s="24">
        <f t="shared" si="16"/>
        <v>47088.486083315853</v>
      </c>
      <c r="P160" s="24">
        <f t="shared" si="17"/>
        <v>8.9582851667583014</v>
      </c>
    </row>
    <row r="161" spans="1:16" x14ac:dyDescent="0.25">
      <c r="A161" s="2"/>
      <c r="B161" s="22">
        <v>43776</v>
      </c>
      <c r="C161" s="21">
        <v>1455.2654306524755</v>
      </c>
      <c r="D161" s="20">
        <v>34.195961143065396</v>
      </c>
      <c r="E161" s="2">
        <f t="shared" si="12"/>
        <v>307.34596114306538</v>
      </c>
      <c r="F161" s="2">
        <v>288</v>
      </c>
      <c r="G161" s="2">
        <f t="shared" si="13"/>
        <v>311.14999999999998</v>
      </c>
      <c r="H161" s="24">
        <v>789</v>
      </c>
      <c r="I161" s="24">
        <v>772</v>
      </c>
      <c r="J161" s="93">
        <v>793.42149532710289</v>
      </c>
      <c r="K161" s="24">
        <f t="shared" si="14"/>
        <v>779.21495798662295</v>
      </c>
      <c r="L161" s="24">
        <v>2000</v>
      </c>
      <c r="M161" s="24">
        <v>2000</v>
      </c>
      <c r="N161" s="24">
        <f t="shared" si="15"/>
        <v>1453.9023690040588</v>
      </c>
      <c r="O161" s="24">
        <f t="shared" si="16"/>
        <v>48064.891319784067</v>
      </c>
      <c r="P161" s="24">
        <f t="shared" si="17"/>
        <v>9.1440400566293008</v>
      </c>
    </row>
    <row r="162" spans="1:16" x14ac:dyDescent="0.25">
      <c r="A162" s="2"/>
      <c r="B162" s="22">
        <v>43777</v>
      </c>
      <c r="C162" s="21">
        <v>1405.5358940618974</v>
      </c>
      <c r="D162" s="20">
        <v>34.40895628505281</v>
      </c>
      <c r="E162" s="2">
        <f t="shared" si="12"/>
        <v>307.55895628505277</v>
      </c>
      <c r="F162" s="2">
        <v>288</v>
      </c>
      <c r="G162" s="2">
        <f t="shared" si="13"/>
        <v>311.14999999999998</v>
      </c>
      <c r="H162" s="24">
        <v>789</v>
      </c>
      <c r="I162" s="24">
        <v>772</v>
      </c>
      <c r="J162" s="93">
        <v>793.42149532710289</v>
      </c>
      <c r="K162" s="24">
        <f t="shared" si="14"/>
        <v>779.05854686723694</v>
      </c>
      <c r="L162" s="24">
        <v>2000</v>
      </c>
      <c r="M162" s="24">
        <v>2000</v>
      </c>
      <c r="N162" s="24">
        <f t="shared" si="15"/>
        <v>1404.0784702250128</v>
      </c>
      <c r="O162" s="24">
        <f t="shared" si="16"/>
        <v>46417.751641771698</v>
      </c>
      <c r="P162" s="24">
        <f t="shared" si="17"/>
        <v>8.8306822026730369</v>
      </c>
    </row>
    <row r="163" spans="1:16" x14ac:dyDescent="0.25">
      <c r="A163" s="2"/>
      <c r="B163" s="22">
        <v>43778</v>
      </c>
      <c r="C163" s="21">
        <v>1433.8684811274231</v>
      </c>
      <c r="D163" s="20">
        <v>35.955252577198877</v>
      </c>
      <c r="E163" s="2">
        <f t="shared" si="12"/>
        <v>309.10525257719883</v>
      </c>
      <c r="F163" s="2">
        <v>288</v>
      </c>
      <c r="G163" s="2">
        <f t="shared" si="13"/>
        <v>311.14999999999998</v>
      </c>
      <c r="H163" s="24">
        <v>789</v>
      </c>
      <c r="I163" s="24">
        <v>772</v>
      </c>
      <c r="J163" s="93">
        <v>793.42149532710289</v>
      </c>
      <c r="K163" s="24">
        <f t="shared" si="14"/>
        <v>777.92303771101729</v>
      </c>
      <c r="L163" s="24">
        <v>2000</v>
      </c>
      <c r="M163" s="24">
        <v>2000</v>
      </c>
      <c r="N163" s="24">
        <f t="shared" si="15"/>
        <v>1431.3374211585096</v>
      </c>
      <c r="O163" s="24">
        <f t="shared" si="16"/>
        <v>47318.911542217662</v>
      </c>
      <c r="P163" s="24">
        <f t="shared" si="17"/>
        <v>9.0021221456510041</v>
      </c>
    </row>
    <row r="164" spans="1:16" x14ac:dyDescent="0.25">
      <c r="A164" s="2"/>
      <c r="B164" s="22">
        <v>43779</v>
      </c>
      <c r="C164" s="21">
        <v>1424.9535986921519</v>
      </c>
      <c r="D164" s="20">
        <v>36.833321910610927</v>
      </c>
      <c r="E164" s="2">
        <f t="shared" si="12"/>
        <v>309.98332191061093</v>
      </c>
      <c r="F164" s="2">
        <v>288</v>
      </c>
      <c r="G164" s="2">
        <f t="shared" si="13"/>
        <v>311.14999999999998</v>
      </c>
      <c r="H164" s="24">
        <v>789</v>
      </c>
      <c r="I164" s="24">
        <v>772</v>
      </c>
      <c r="J164" s="93">
        <v>793.42149532710289</v>
      </c>
      <c r="K164" s="24">
        <f t="shared" si="14"/>
        <v>777.27823517676222</v>
      </c>
      <c r="L164" s="24">
        <v>2000</v>
      </c>
      <c r="M164" s="24">
        <v>2000</v>
      </c>
      <c r="N164" s="24">
        <f t="shared" si="15"/>
        <v>1421.8486398316109</v>
      </c>
      <c r="O164" s="24">
        <f t="shared" si="16"/>
        <v>47005.21974766683</v>
      </c>
      <c r="P164" s="24">
        <f t="shared" si="17"/>
        <v>8.9424442756705087</v>
      </c>
    </row>
    <row r="165" spans="1:16" x14ac:dyDescent="0.25">
      <c r="A165" s="2"/>
      <c r="B165" s="22">
        <v>43780</v>
      </c>
      <c r="C165" s="21">
        <v>1381.0687004484957</v>
      </c>
      <c r="D165" s="20">
        <v>34.661035527167478</v>
      </c>
      <c r="E165" s="2">
        <f t="shared" si="12"/>
        <v>307.81103552716746</v>
      </c>
      <c r="F165" s="2">
        <v>288</v>
      </c>
      <c r="G165" s="2">
        <f t="shared" si="13"/>
        <v>311.14999999999998</v>
      </c>
      <c r="H165" s="24">
        <v>789</v>
      </c>
      <c r="I165" s="24">
        <v>772</v>
      </c>
      <c r="J165" s="93">
        <v>793.42149532710289</v>
      </c>
      <c r="K165" s="24">
        <f t="shared" si="14"/>
        <v>778.8734346808028</v>
      </c>
      <c r="L165" s="24">
        <v>2000</v>
      </c>
      <c r="M165" s="24">
        <v>2000</v>
      </c>
      <c r="N165" s="24">
        <f t="shared" si="15"/>
        <v>1379.4727295117691</v>
      </c>
      <c r="O165" s="24">
        <f t="shared" si="16"/>
        <v>45604.304825507832</v>
      </c>
      <c r="P165" s="24">
        <f t="shared" si="17"/>
        <v>8.6759291164262216</v>
      </c>
    </row>
    <row r="166" spans="1:16" x14ac:dyDescent="0.25">
      <c r="A166" s="2"/>
      <c r="B166" s="22">
        <v>43781</v>
      </c>
      <c r="C166" s="21">
        <v>1396.4451252110807</v>
      </c>
      <c r="D166" s="20">
        <v>35.685604902859048</v>
      </c>
      <c r="E166" s="2">
        <f t="shared" si="12"/>
        <v>308.83560490285902</v>
      </c>
      <c r="F166" s="2">
        <v>288</v>
      </c>
      <c r="G166" s="2">
        <f t="shared" si="13"/>
        <v>311.14999999999998</v>
      </c>
      <c r="H166" s="24">
        <v>789</v>
      </c>
      <c r="I166" s="24">
        <v>772</v>
      </c>
      <c r="J166" s="93">
        <v>793.42149532710289</v>
      </c>
      <c r="K166" s="24">
        <f t="shared" si="14"/>
        <v>778.12105112197958</v>
      </c>
      <c r="L166" s="24">
        <v>2000</v>
      </c>
      <c r="M166" s="24">
        <v>2000</v>
      </c>
      <c r="N166" s="24">
        <f t="shared" si="15"/>
        <v>1394.1575261795545</v>
      </c>
      <c r="O166" s="24">
        <f t="shared" si="16"/>
        <v>46089.772880954864</v>
      </c>
      <c r="P166" s="24">
        <f t="shared" si="17"/>
        <v>8.7682863281732981</v>
      </c>
    </row>
    <row r="167" spans="1:16" x14ac:dyDescent="0.25">
      <c r="A167" s="2"/>
      <c r="B167" s="22">
        <v>43782</v>
      </c>
      <c r="C167" s="21">
        <v>1430.2386779389569</v>
      </c>
      <c r="D167" s="20">
        <v>35.468965082521798</v>
      </c>
      <c r="E167" s="2">
        <f t="shared" si="12"/>
        <v>308.61896508252175</v>
      </c>
      <c r="F167" s="2">
        <v>288</v>
      </c>
      <c r="G167" s="2">
        <f t="shared" si="13"/>
        <v>311.14999999999998</v>
      </c>
      <c r="H167" s="24">
        <v>789</v>
      </c>
      <c r="I167" s="24">
        <v>772</v>
      </c>
      <c r="J167" s="93">
        <v>793.42149532710289</v>
      </c>
      <c r="K167" s="24">
        <f t="shared" si="14"/>
        <v>778.28013867903076</v>
      </c>
      <c r="L167" s="24">
        <v>2000</v>
      </c>
      <c r="M167" s="24">
        <v>2000</v>
      </c>
      <c r="N167" s="24">
        <f t="shared" si="15"/>
        <v>1428.0416795274202</v>
      </c>
      <c r="O167" s="24">
        <f t="shared" si="16"/>
        <v>47209.956865003049</v>
      </c>
      <c r="P167" s="24">
        <f t="shared" si="17"/>
        <v>8.9813942108642788</v>
      </c>
    </row>
    <row r="168" spans="1:16" x14ac:dyDescent="0.25">
      <c r="A168" s="2"/>
      <c r="B168" s="22">
        <v>43783</v>
      </c>
      <c r="C168" s="21">
        <v>1421.1264898045847</v>
      </c>
      <c r="D168" s="20">
        <v>35.428936549292651</v>
      </c>
      <c r="E168" s="2">
        <f t="shared" si="12"/>
        <v>308.57893654929262</v>
      </c>
      <c r="F168" s="2">
        <v>288</v>
      </c>
      <c r="G168" s="2">
        <f t="shared" si="13"/>
        <v>311.14999999999998</v>
      </c>
      <c r="H168" s="24">
        <v>789</v>
      </c>
      <c r="I168" s="24">
        <v>772</v>
      </c>
      <c r="J168" s="93">
        <v>793.42149532710289</v>
      </c>
      <c r="K168" s="24">
        <f t="shared" si="14"/>
        <v>778.30953328226599</v>
      </c>
      <c r="L168" s="24">
        <v>2000</v>
      </c>
      <c r="M168" s="24">
        <v>2000</v>
      </c>
      <c r="N168" s="24">
        <f t="shared" si="15"/>
        <v>1418.9702842300799</v>
      </c>
      <c r="O168" s="24">
        <f t="shared" si="16"/>
        <v>46910.063530773092</v>
      </c>
      <c r="P168" s="24">
        <f t="shared" si="17"/>
        <v>8.9243414102520742</v>
      </c>
    </row>
    <row r="169" spans="1:16" x14ac:dyDescent="0.25">
      <c r="A169" s="2"/>
      <c r="B169" s="22">
        <v>43784</v>
      </c>
      <c r="C169" s="21">
        <v>1386.3194429990981</v>
      </c>
      <c r="D169" s="20">
        <v>35.291687589309824</v>
      </c>
      <c r="E169" s="2">
        <f t="shared" si="12"/>
        <v>308.44168758930982</v>
      </c>
      <c r="F169" s="2">
        <v>288</v>
      </c>
      <c r="G169" s="2">
        <f t="shared" si="13"/>
        <v>311.14999999999998</v>
      </c>
      <c r="H169" s="24">
        <v>789</v>
      </c>
      <c r="I169" s="24">
        <v>772</v>
      </c>
      <c r="J169" s="93">
        <v>793.42149532710289</v>
      </c>
      <c r="K169" s="24">
        <f t="shared" si="14"/>
        <v>778.41032085547147</v>
      </c>
      <c r="L169" s="24">
        <v>2000</v>
      </c>
      <c r="M169" s="24">
        <v>2000</v>
      </c>
      <c r="N169" s="24">
        <f t="shared" si="15"/>
        <v>1384.3056704162066</v>
      </c>
      <c r="O169" s="24">
        <f t="shared" si="16"/>
        <v>45764.078125475593</v>
      </c>
      <c r="P169" s="24">
        <f t="shared" si="17"/>
        <v>8.7063249711711101</v>
      </c>
    </row>
    <row r="170" spans="1:16" x14ac:dyDescent="0.25">
      <c r="A170" s="2"/>
      <c r="B170" s="22">
        <v>43785</v>
      </c>
      <c r="C170" s="21">
        <v>1411.9278617844739</v>
      </c>
      <c r="D170" s="20">
        <v>35.933001237622022</v>
      </c>
      <c r="E170" s="2">
        <f t="shared" si="12"/>
        <v>309.083001237622</v>
      </c>
      <c r="F170" s="2">
        <v>288</v>
      </c>
      <c r="G170" s="2">
        <f t="shared" si="13"/>
        <v>311.14999999999998</v>
      </c>
      <c r="H170" s="24">
        <v>789</v>
      </c>
      <c r="I170" s="24">
        <v>772</v>
      </c>
      <c r="J170" s="93">
        <v>793.42149532710289</v>
      </c>
      <c r="K170" s="24">
        <f t="shared" si="14"/>
        <v>777.93937778759641</v>
      </c>
      <c r="L170" s="24">
        <v>2000</v>
      </c>
      <c r="M170" s="24">
        <v>2000</v>
      </c>
      <c r="N170" s="24">
        <f t="shared" si="15"/>
        <v>1409.450333665937</v>
      </c>
      <c r="O170" s="24">
        <f t="shared" si="16"/>
        <v>46595.341305271322</v>
      </c>
      <c r="P170" s="24">
        <f t="shared" si="17"/>
        <v>8.8644675073329378</v>
      </c>
    </row>
    <row r="171" spans="1:16" x14ac:dyDescent="0.25">
      <c r="A171" s="2"/>
      <c r="B171" s="22">
        <v>43786</v>
      </c>
      <c r="C171" s="21">
        <v>1423.2510112804832</v>
      </c>
      <c r="D171" s="20">
        <v>36.355524106334734</v>
      </c>
      <c r="E171" s="2">
        <f t="shared" si="12"/>
        <v>309.50552410633469</v>
      </c>
      <c r="F171" s="2">
        <v>288</v>
      </c>
      <c r="G171" s="2">
        <f t="shared" si="13"/>
        <v>311.14999999999998</v>
      </c>
      <c r="H171" s="24">
        <v>789</v>
      </c>
      <c r="I171" s="24">
        <v>772</v>
      </c>
      <c r="J171" s="93">
        <v>793.42149532710289</v>
      </c>
      <c r="K171" s="24">
        <f t="shared" si="14"/>
        <v>777.62910181489167</v>
      </c>
      <c r="L171" s="24">
        <v>2000</v>
      </c>
      <c r="M171" s="24">
        <v>2000</v>
      </c>
      <c r="N171" s="24">
        <f t="shared" si="15"/>
        <v>1420.4702569396445</v>
      </c>
      <c r="O171" s="24">
        <f t="shared" si="16"/>
        <v>46959.651472030288</v>
      </c>
      <c r="P171" s="24">
        <f t="shared" si="17"/>
        <v>8.9337752008782676</v>
      </c>
    </row>
    <row r="172" spans="1:16" x14ac:dyDescent="0.25">
      <c r="A172" s="2"/>
      <c r="B172" s="22">
        <v>43787</v>
      </c>
      <c r="C172" s="21">
        <v>1427.7837309505339</v>
      </c>
      <c r="D172" s="20">
        <v>36.392392200143249</v>
      </c>
      <c r="E172" s="2">
        <f t="shared" si="12"/>
        <v>309.54239220014324</v>
      </c>
      <c r="F172" s="2">
        <v>288</v>
      </c>
      <c r="G172" s="2">
        <f t="shared" si="13"/>
        <v>311.14999999999998</v>
      </c>
      <c r="H172" s="24">
        <v>789</v>
      </c>
      <c r="I172" s="24">
        <v>772</v>
      </c>
      <c r="J172" s="93">
        <v>793.42149532710289</v>
      </c>
      <c r="K172" s="24">
        <f t="shared" si="14"/>
        <v>777.60202805269967</v>
      </c>
      <c r="L172" s="24">
        <v>2000</v>
      </c>
      <c r="M172" s="24">
        <v>2000</v>
      </c>
      <c r="N172" s="24">
        <f t="shared" si="15"/>
        <v>1424.9693142058481</v>
      </c>
      <c r="O172" s="24">
        <f t="shared" si="16"/>
        <v>47108.386836351681</v>
      </c>
      <c r="P172" s="24">
        <f t="shared" si="17"/>
        <v>8.9620711585273476</v>
      </c>
    </row>
    <row r="173" spans="1:16" x14ac:dyDescent="0.25">
      <c r="A173" s="2"/>
      <c r="B173" s="22">
        <v>43788</v>
      </c>
      <c r="C173" s="21">
        <v>1437.6782371732902</v>
      </c>
      <c r="D173" s="20">
        <v>36.983069423525443</v>
      </c>
      <c r="E173" s="2">
        <f t="shared" si="12"/>
        <v>310.1330694235254</v>
      </c>
      <c r="F173" s="2">
        <v>288</v>
      </c>
      <c r="G173" s="2">
        <f t="shared" si="13"/>
        <v>311.14999999999998</v>
      </c>
      <c r="H173" s="24">
        <v>789</v>
      </c>
      <c r="I173" s="24">
        <v>772</v>
      </c>
      <c r="J173" s="93">
        <v>793.42149532710289</v>
      </c>
      <c r="K173" s="24">
        <f t="shared" si="14"/>
        <v>777.16826940054</v>
      </c>
      <c r="L173" s="24">
        <v>2000</v>
      </c>
      <c r="M173" s="24">
        <v>2000</v>
      </c>
      <c r="N173" s="24">
        <f t="shared" si="15"/>
        <v>1434.4440713926012</v>
      </c>
      <c r="O173" s="24">
        <f t="shared" si="16"/>
        <v>47421.615003642299</v>
      </c>
      <c r="P173" s="24">
        <f t="shared" si="17"/>
        <v>9.0216608263685618</v>
      </c>
    </row>
    <row r="174" spans="1:16" x14ac:dyDescent="0.25">
      <c r="A174" s="2"/>
      <c r="B174" s="22">
        <v>43789</v>
      </c>
      <c r="C174" s="21">
        <v>1412.4448597349945</v>
      </c>
      <c r="D174" s="20">
        <v>35.670135036265371</v>
      </c>
      <c r="E174" s="2">
        <f t="shared" si="12"/>
        <v>308.82013503626536</v>
      </c>
      <c r="F174" s="2">
        <v>288</v>
      </c>
      <c r="G174" s="2">
        <f t="shared" si="13"/>
        <v>311.14999999999998</v>
      </c>
      <c r="H174" s="24">
        <v>789</v>
      </c>
      <c r="I174" s="24">
        <v>772</v>
      </c>
      <c r="J174" s="93">
        <v>793.42149532710289</v>
      </c>
      <c r="K174" s="24">
        <f t="shared" si="14"/>
        <v>778.13241128319316</v>
      </c>
      <c r="L174" s="24">
        <v>2000</v>
      </c>
      <c r="M174" s="24">
        <v>2000</v>
      </c>
      <c r="N174" s="24">
        <f t="shared" si="15"/>
        <v>1410.141344146813</v>
      </c>
      <c r="O174" s="24">
        <f t="shared" si="16"/>
        <v>46618.185578980629</v>
      </c>
      <c r="P174" s="24">
        <f t="shared" si="17"/>
        <v>8.8688134852000822</v>
      </c>
    </row>
    <row r="175" spans="1:16" x14ac:dyDescent="0.25">
      <c r="A175" s="2"/>
      <c r="B175" s="22">
        <v>43790</v>
      </c>
      <c r="C175" s="21">
        <v>1522.0718312807437</v>
      </c>
      <c r="D175" s="20">
        <v>36.79402362925034</v>
      </c>
      <c r="E175" s="2">
        <f t="shared" si="12"/>
        <v>309.9440236292503</v>
      </c>
      <c r="F175" s="2">
        <v>288</v>
      </c>
      <c r="G175" s="2">
        <f t="shared" si="13"/>
        <v>311.14999999999998</v>
      </c>
      <c r="H175" s="24">
        <v>789</v>
      </c>
      <c r="I175" s="24">
        <v>772</v>
      </c>
      <c r="J175" s="93">
        <v>793.42149532710289</v>
      </c>
      <c r="K175" s="24">
        <f t="shared" si="14"/>
        <v>777.30709352592555</v>
      </c>
      <c r="L175" s="24">
        <v>2000</v>
      </c>
      <c r="M175" s="24">
        <v>2000</v>
      </c>
      <c r="N175" s="24">
        <f t="shared" si="15"/>
        <v>1518.7834462995788</v>
      </c>
      <c r="O175" s="24">
        <f t="shared" si="16"/>
        <v>50209.809710044268</v>
      </c>
      <c r="P175" s="24">
        <f t="shared" si="17"/>
        <v>9.5520971465382321</v>
      </c>
    </row>
    <row r="176" spans="1:16" x14ac:dyDescent="0.25">
      <c r="A176" s="2"/>
      <c r="B176" s="22">
        <v>43791</v>
      </c>
      <c r="C176" s="21">
        <v>1539.2816980842313</v>
      </c>
      <c r="D176" s="20">
        <v>34.861462700896766</v>
      </c>
      <c r="E176" s="2">
        <f t="shared" si="12"/>
        <v>308.01146270089674</v>
      </c>
      <c r="F176" s="2">
        <v>288</v>
      </c>
      <c r="G176" s="2">
        <f t="shared" si="13"/>
        <v>311.14999999999998</v>
      </c>
      <c r="H176" s="24">
        <v>789</v>
      </c>
      <c r="I176" s="24">
        <v>772</v>
      </c>
      <c r="J176" s="93">
        <v>793.42149532710289</v>
      </c>
      <c r="K176" s="24">
        <f t="shared" si="14"/>
        <v>778.72625273897131</v>
      </c>
      <c r="L176" s="24">
        <v>2000</v>
      </c>
      <c r="M176" s="24">
        <v>2000</v>
      </c>
      <c r="N176" s="24">
        <f t="shared" si="15"/>
        <v>1537.357619220694</v>
      </c>
      <c r="O176" s="24">
        <f t="shared" si="16"/>
        <v>50823.857545608247</v>
      </c>
      <c r="P176" s="24">
        <f t="shared" si="17"/>
        <v>9.6689158441553076</v>
      </c>
    </row>
    <row r="177" spans="1:16" x14ac:dyDescent="0.25">
      <c r="A177" s="2"/>
      <c r="B177" s="22">
        <v>43792</v>
      </c>
      <c r="C177" s="21">
        <v>1572.6916692945699</v>
      </c>
      <c r="D177" s="20">
        <v>36.014571297830997</v>
      </c>
      <c r="E177" s="2">
        <f t="shared" si="12"/>
        <v>309.164571297831</v>
      </c>
      <c r="F177" s="2">
        <v>288</v>
      </c>
      <c r="G177" s="2">
        <f t="shared" si="13"/>
        <v>311.14999999999998</v>
      </c>
      <c r="H177" s="24">
        <v>789</v>
      </c>
      <c r="I177" s="24">
        <v>772</v>
      </c>
      <c r="J177" s="93">
        <v>793.42149532710289</v>
      </c>
      <c r="K177" s="24">
        <f t="shared" si="14"/>
        <v>777.87947752739979</v>
      </c>
      <c r="L177" s="24">
        <v>2000</v>
      </c>
      <c r="M177" s="24">
        <v>2000</v>
      </c>
      <c r="N177" s="24">
        <f t="shared" si="15"/>
        <v>1569.8716043736483</v>
      </c>
      <c r="O177" s="24">
        <f t="shared" si="16"/>
        <v>51898.744825570757</v>
      </c>
      <c r="P177" s="24">
        <f t="shared" si="17"/>
        <v>9.873406316815398</v>
      </c>
    </row>
    <row r="178" spans="1:16" x14ac:dyDescent="0.25">
      <c r="A178" s="2"/>
      <c r="B178" s="22">
        <v>43793</v>
      </c>
      <c r="C178" s="21">
        <v>1563.0930128394214</v>
      </c>
      <c r="D178" s="20">
        <v>36.322696695018656</v>
      </c>
      <c r="E178" s="2">
        <f t="shared" si="12"/>
        <v>309.47269669501861</v>
      </c>
      <c r="F178" s="2">
        <v>288</v>
      </c>
      <c r="G178" s="2">
        <f t="shared" si="13"/>
        <v>311.14999999999998</v>
      </c>
      <c r="H178" s="24">
        <v>789</v>
      </c>
      <c r="I178" s="24">
        <v>772</v>
      </c>
      <c r="J178" s="93">
        <v>793.42149532710289</v>
      </c>
      <c r="K178" s="24">
        <f t="shared" si="14"/>
        <v>777.65320833724036</v>
      </c>
      <c r="L178" s="24">
        <v>2000</v>
      </c>
      <c r="M178" s="24">
        <v>2000</v>
      </c>
      <c r="N178" s="24">
        <f t="shared" si="15"/>
        <v>1560.0632149936962</v>
      </c>
      <c r="O178" s="24">
        <f t="shared" si="16"/>
        <v>51574.487035212747</v>
      </c>
      <c r="P178" s="24">
        <f t="shared" si="17"/>
        <v>9.8117183332936868</v>
      </c>
    </row>
    <row r="179" spans="1:16" x14ac:dyDescent="0.25">
      <c r="A179" s="2"/>
      <c r="B179" s="22">
        <v>43794</v>
      </c>
      <c r="C179" s="21">
        <v>1600.5111993535365</v>
      </c>
      <c r="D179" s="20">
        <v>37.697849660008075</v>
      </c>
      <c r="E179" s="2">
        <f t="shared" si="12"/>
        <v>310.84784966000802</v>
      </c>
      <c r="F179" s="2">
        <v>288</v>
      </c>
      <c r="G179" s="2">
        <f t="shared" si="13"/>
        <v>311.14999999999998</v>
      </c>
      <c r="H179" s="24">
        <v>789</v>
      </c>
      <c r="I179" s="24">
        <v>772</v>
      </c>
      <c r="J179" s="93">
        <v>793.42149532710289</v>
      </c>
      <c r="K179" s="24">
        <f t="shared" si="14"/>
        <v>776.64337678627624</v>
      </c>
      <c r="L179" s="24">
        <v>2000</v>
      </c>
      <c r="M179" s="24">
        <v>2000</v>
      </c>
      <c r="N179" s="24">
        <f t="shared" si="15"/>
        <v>1596.3713677096459</v>
      </c>
      <c r="O179" s="24">
        <f t="shared" si="16"/>
        <v>52774.806569398323</v>
      </c>
      <c r="P179" s="24">
        <f t="shared" si="17"/>
        <v>10.04007149502922</v>
      </c>
    </row>
    <row r="180" spans="1:16" x14ac:dyDescent="0.25">
      <c r="A180" s="2"/>
      <c r="B180" s="22">
        <v>43795</v>
      </c>
      <c r="C180" s="21">
        <v>1639.3738619627827</v>
      </c>
      <c r="D180" s="20">
        <v>38.068298319534073</v>
      </c>
      <c r="E180" s="2">
        <f t="shared" si="12"/>
        <v>311.21829831953403</v>
      </c>
      <c r="F180" s="2">
        <v>288</v>
      </c>
      <c r="G180" s="2">
        <f t="shared" si="13"/>
        <v>311.14999999999998</v>
      </c>
      <c r="H180" s="24">
        <v>789</v>
      </c>
      <c r="I180" s="24">
        <v>772</v>
      </c>
      <c r="J180" s="93">
        <v>793.42149532710289</v>
      </c>
      <c r="K180" s="24">
        <f t="shared" si="14"/>
        <v>776.37134105357893</v>
      </c>
      <c r="L180" s="24">
        <v>2000</v>
      </c>
      <c r="M180" s="24">
        <v>2000</v>
      </c>
      <c r="N180" s="24">
        <f t="shared" si="15"/>
        <v>1634.8471142944002</v>
      </c>
      <c r="O180" s="24">
        <f t="shared" si="16"/>
        <v>54046.785085610922</v>
      </c>
      <c r="P180" s="24">
        <f t="shared" si="17"/>
        <v>10.28205732260629</v>
      </c>
    </row>
    <row r="181" spans="1:16" x14ac:dyDescent="0.25">
      <c r="A181" s="2"/>
      <c r="B181" s="22">
        <v>43796</v>
      </c>
      <c r="C181" s="21">
        <v>1649.3317194663177</v>
      </c>
      <c r="D181" s="20">
        <v>37.741222651578816</v>
      </c>
      <c r="E181" s="2">
        <f t="shared" si="12"/>
        <v>310.8912226515788</v>
      </c>
      <c r="F181" s="2">
        <v>288</v>
      </c>
      <c r="G181" s="2">
        <f t="shared" si="13"/>
        <v>311.14999999999998</v>
      </c>
      <c r="H181" s="24">
        <v>789</v>
      </c>
      <c r="I181" s="24">
        <v>772</v>
      </c>
      <c r="J181" s="93">
        <v>793.42149532710289</v>
      </c>
      <c r="K181" s="24">
        <f t="shared" si="14"/>
        <v>776.61152620931284</v>
      </c>
      <c r="L181" s="24">
        <v>2000</v>
      </c>
      <c r="M181" s="24">
        <v>2000</v>
      </c>
      <c r="N181" s="24">
        <f t="shared" si="15"/>
        <v>1645.0318773354986</v>
      </c>
      <c r="O181" s="24">
        <f t="shared" si="16"/>
        <v>54383.485499011782</v>
      </c>
      <c r="P181" s="24">
        <f t="shared" si="17"/>
        <v>10.346112436072318</v>
      </c>
    </row>
    <row r="182" spans="1:16" x14ac:dyDescent="0.25">
      <c r="A182" s="2"/>
      <c r="B182" s="22">
        <v>43797</v>
      </c>
      <c r="C182" s="21">
        <v>624.5008689648796</v>
      </c>
      <c r="D182" s="20">
        <v>32.863991511618678</v>
      </c>
      <c r="E182" s="2">
        <f t="shared" si="12"/>
        <v>306.01399151161866</v>
      </c>
      <c r="F182" s="2">
        <v>288</v>
      </c>
      <c r="G182" s="2">
        <f t="shared" si="13"/>
        <v>311.14999999999998</v>
      </c>
      <c r="H182" s="24">
        <v>789</v>
      </c>
      <c r="I182" s="24">
        <v>772</v>
      </c>
      <c r="J182" s="93">
        <v>793.42149532710289</v>
      </c>
      <c r="K182" s="24">
        <f t="shared" si="14"/>
        <v>780.19307823433758</v>
      </c>
      <c r="L182" s="24">
        <v>2000</v>
      </c>
      <c r="M182" s="24">
        <v>2000</v>
      </c>
      <c r="N182" s="24">
        <f t="shared" si="15"/>
        <v>624.30740238490398</v>
      </c>
      <c r="O182" s="24">
        <f t="shared" si="16"/>
        <v>20639.121364333743</v>
      </c>
      <c r="P182" s="24">
        <f t="shared" si="17"/>
        <v>3.926461650219522</v>
      </c>
    </row>
    <row r="183" spans="1:16" x14ac:dyDescent="0.25">
      <c r="A183" s="2"/>
      <c r="B183" s="22">
        <v>43798</v>
      </c>
      <c r="C183" s="21">
        <v>1.9620120287910653E-17</v>
      </c>
      <c r="D183" s="20">
        <v>31.777881102606042</v>
      </c>
      <c r="E183" s="2">
        <f t="shared" si="12"/>
        <v>304.92788110260602</v>
      </c>
      <c r="F183" s="2">
        <v>288</v>
      </c>
      <c r="G183" s="2">
        <f t="shared" si="13"/>
        <v>311.14999999999998</v>
      </c>
      <c r="H183" s="24">
        <v>789</v>
      </c>
      <c r="I183" s="24">
        <v>772</v>
      </c>
      <c r="J183" s="93">
        <v>793.42149532710289</v>
      </c>
      <c r="K183" s="24">
        <f t="shared" si="14"/>
        <v>780.9906539126622</v>
      </c>
      <c r="L183" s="24">
        <v>2000</v>
      </c>
      <c r="M183" s="24">
        <v>2000</v>
      </c>
      <c r="N183" s="24">
        <f t="shared" si="15"/>
        <v>1.9624065052977196E-17</v>
      </c>
      <c r="O183" s="24">
        <f t="shared" si="16"/>
        <v>6.4875645994706286E-16</v>
      </c>
      <c r="P183" s="24">
        <f t="shared" si="17"/>
        <v>1.234217927860201E-19</v>
      </c>
    </row>
    <row r="184" spans="1:16" x14ac:dyDescent="0.25">
      <c r="A184" s="2"/>
      <c r="B184" s="22">
        <v>43799</v>
      </c>
      <c r="C184" s="21">
        <v>1.9620120287910653E-17</v>
      </c>
      <c r="D184" s="20">
        <v>30.266661575414506</v>
      </c>
      <c r="E184" s="2">
        <f t="shared" si="12"/>
        <v>303.41666157541448</v>
      </c>
      <c r="F184" s="2">
        <v>288</v>
      </c>
      <c r="G184" s="2">
        <f t="shared" si="13"/>
        <v>311.14999999999998</v>
      </c>
      <c r="H184" s="24">
        <v>789</v>
      </c>
      <c r="I184" s="24">
        <v>772</v>
      </c>
      <c r="J184" s="93">
        <v>793.42149532710289</v>
      </c>
      <c r="K184" s="24">
        <f t="shared" si="14"/>
        <v>782.10040475336439</v>
      </c>
      <c r="L184" s="24">
        <v>2000</v>
      </c>
      <c r="M184" s="24">
        <v>2000</v>
      </c>
      <c r="N184" s="24">
        <f t="shared" si="15"/>
        <v>1.9638002538501918E-17</v>
      </c>
      <c r="O184" s="24">
        <f t="shared" si="16"/>
        <v>6.4921722247231812E-16</v>
      </c>
      <c r="P184" s="24">
        <f t="shared" si="17"/>
        <v>1.2350944992768502E-19</v>
      </c>
    </row>
    <row r="185" spans="1:16" x14ac:dyDescent="0.25">
      <c r="A185" s="2"/>
      <c r="B185" s="22">
        <v>43800</v>
      </c>
      <c r="C185" s="21">
        <v>1.9620120287910653E-17</v>
      </c>
      <c r="D185" s="20">
        <v>29.624457395385786</v>
      </c>
      <c r="E185" s="2">
        <f t="shared" si="12"/>
        <v>302.77445739538575</v>
      </c>
      <c r="F185" s="2">
        <v>288</v>
      </c>
      <c r="G185" s="2">
        <f t="shared" si="13"/>
        <v>311.14999999999998</v>
      </c>
      <c r="H185" s="24">
        <v>789</v>
      </c>
      <c r="I185" s="24">
        <v>772</v>
      </c>
      <c r="J185" s="93">
        <v>793.42149532710289</v>
      </c>
      <c r="K185" s="24">
        <f t="shared" si="14"/>
        <v>782.57200177541574</v>
      </c>
      <c r="L185" s="24">
        <v>2000</v>
      </c>
      <c r="M185" s="24">
        <v>2000</v>
      </c>
      <c r="N185" s="24">
        <f t="shared" si="15"/>
        <v>1.9643922384457383E-17</v>
      </c>
      <c r="O185" s="24">
        <f t="shared" si="16"/>
        <v>6.4941292801523849E-16</v>
      </c>
      <c r="P185" s="24">
        <f t="shared" si="17"/>
        <v>1.2354668166325397E-19</v>
      </c>
    </row>
    <row r="186" spans="1:16" x14ac:dyDescent="0.25">
      <c r="A186" s="2"/>
      <c r="B186" s="22">
        <v>43801</v>
      </c>
      <c r="C186" s="21">
        <v>1.9620120287910653E-17</v>
      </c>
      <c r="D186" s="20">
        <v>29.409487055098491</v>
      </c>
      <c r="E186" s="2">
        <f t="shared" si="12"/>
        <v>302.55948705509849</v>
      </c>
      <c r="F186" s="2">
        <v>288</v>
      </c>
      <c r="G186" s="2">
        <f t="shared" si="13"/>
        <v>311.14999999999998</v>
      </c>
      <c r="H186" s="24">
        <v>789</v>
      </c>
      <c r="I186" s="24">
        <v>772</v>
      </c>
      <c r="J186" s="93">
        <v>793.42149532710289</v>
      </c>
      <c r="K186" s="24">
        <f t="shared" si="14"/>
        <v>782.72986336439556</v>
      </c>
      <c r="L186" s="24">
        <v>2000</v>
      </c>
      <c r="M186" s="24">
        <v>2000</v>
      </c>
      <c r="N186" s="24">
        <f t="shared" si="15"/>
        <v>1.964590358518046E-17</v>
      </c>
      <c r="O186" s="24">
        <f t="shared" si="16"/>
        <v>6.4947842498358217E-16</v>
      </c>
      <c r="P186" s="24">
        <f t="shared" si="17"/>
        <v>1.2355914204516013E-19</v>
      </c>
    </row>
    <row r="187" spans="1:16" x14ac:dyDescent="0.25">
      <c r="A187" s="2"/>
      <c r="B187" s="22">
        <v>43802</v>
      </c>
      <c r="C187" s="21">
        <v>1.9620120287910653E-17</v>
      </c>
      <c r="D187" s="20">
        <v>28.373173936539249</v>
      </c>
      <c r="E187" s="2">
        <f t="shared" si="12"/>
        <v>301.52317393653925</v>
      </c>
      <c r="F187" s="2">
        <v>288</v>
      </c>
      <c r="G187" s="2">
        <f t="shared" si="13"/>
        <v>311.14999999999998</v>
      </c>
      <c r="H187" s="24">
        <v>789</v>
      </c>
      <c r="I187" s="24">
        <v>772</v>
      </c>
      <c r="J187" s="93">
        <v>793.42149532710289</v>
      </c>
      <c r="K187" s="24">
        <f t="shared" si="14"/>
        <v>783.49087083806762</v>
      </c>
      <c r="L187" s="24">
        <v>2000</v>
      </c>
      <c r="M187" s="24">
        <v>2000</v>
      </c>
      <c r="N187" s="24">
        <f t="shared" si="15"/>
        <v>1.9655451609332032E-17</v>
      </c>
      <c r="O187" s="24">
        <f t="shared" si="16"/>
        <v>6.4979407530023879E-16</v>
      </c>
      <c r="P187" s="24">
        <f t="shared" si="17"/>
        <v>1.2361919251152221E-19</v>
      </c>
    </row>
    <row r="188" spans="1:16" x14ac:dyDescent="0.25">
      <c r="A188" s="2"/>
      <c r="B188" s="22">
        <v>43803</v>
      </c>
      <c r="C188" s="21">
        <v>6.784156175941329E-18</v>
      </c>
      <c r="D188" s="20">
        <v>25.968910842493717</v>
      </c>
      <c r="E188" s="2">
        <f t="shared" si="12"/>
        <v>299.11891084249368</v>
      </c>
      <c r="F188" s="2">
        <v>288</v>
      </c>
      <c r="G188" s="2">
        <f t="shared" si="13"/>
        <v>311.14999999999998</v>
      </c>
      <c r="H188" s="24">
        <v>789</v>
      </c>
      <c r="I188" s="24">
        <v>772</v>
      </c>
      <c r="J188" s="93">
        <v>793.42149532710289</v>
      </c>
      <c r="K188" s="24">
        <f t="shared" si="14"/>
        <v>785.25642041036883</v>
      </c>
      <c r="L188" s="24">
        <v>2000</v>
      </c>
      <c r="M188" s="24">
        <v>2000</v>
      </c>
      <c r="N188" s="24">
        <f t="shared" si="15"/>
        <v>6.8040261796627674E-18</v>
      </c>
      <c r="O188" s="24">
        <f t="shared" si="16"/>
        <v>2.249358594046995E-16</v>
      </c>
      <c r="P188" s="24">
        <f t="shared" si="17"/>
        <v>4.2792617482155768E-20</v>
      </c>
    </row>
    <row r="189" spans="1:16" x14ac:dyDescent="0.25">
      <c r="A189" s="2"/>
      <c r="B189" s="22">
        <v>43804</v>
      </c>
      <c r="C189" s="21">
        <v>0</v>
      </c>
      <c r="D189" s="20">
        <v>29.203683378828913</v>
      </c>
      <c r="E189" s="2">
        <f t="shared" si="12"/>
        <v>302.35368337882892</v>
      </c>
      <c r="F189" s="2">
        <v>288</v>
      </c>
      <c r="G189" s="2">
        <f t="shared" si="13"/>
        <v>311.14999999999998</v>
      </c>
      <c r="H189" s="24">
        <v>789</v>
      </c>
      <c r="I189" s="24">
        <v>772</v>
      </c>
      <c r="J189" s="93">
        <v>793.42149532710289</v>
      </c>
      <c r="K189" s="24">
        <f t="shared" si="14"/>
        <v>782.88099349383754</v>
      </c>
      <c r="L189" s="24">
        <v>2000</v>
      </c>
      <c r="M189" s="24">
        <v>2000</v>
      </c>
      <c r="N189" s="24">
        <f t="shared" si="15"/>
        <v>0</v>
      </c>
      <c r="O189" s="24">
        <f t="shared" si="16"/>
        <v>0</v>
      </c>
      <c r="P189" s="24">
        <f t="shared" si="17"/>
        <v>0</v>
      </c>
    </row>
    <row r="190" spans="1:16" x14ac:dyDescent="0.25">
      <c r="A190" s="2"/>
      <c r="B190" s="22">
        <v>43805</v>
      </c>
      <c r="C190" s="21">
        <v>0</v>
      </c>
      <c r="D190" s="20">
        <v>29.894486770872682</v>
      </c>
      <c r="E190" s="2">
        <f t="shared" si="12"/>
        <v>303.04448677087265</v>
      </c>
      <c r="F190" s="2">
        <v>288</v>
      </c>
      <c r="G190" s="2">
        <f t="shared" si="13"/>
        <v>311.14999999999998</v>
      </c>
      <c r="H190" s="24">
        <v>789</v>
      </c>
      <c r="I190" s="24">
        <v>772</v>
      </c>
      <c r="J190" s="93">
        <v>793.42149532710289</v>
      </c>
      <c r="K190" s="24">
        <f t="shared" si="14"/>
        <v>782.37370806555498</v>
      </c>
      <c r="L190" s="24">
        <v>2000</v>
      </c>
      <c r="M190" s="24">
        <v>2000</v>
      </c>
      <c r="N190" s="24">
        <f t="shared" si="15"/>
        <v>0</v>
      </c>
      <c r="O190" s="24">
        <f t="shared" si="16"/>
        <v>0</v>
      </c>
      <c r="P190" s="24">
        <f t="shared" si="17"/>
        <v>0</v>
      </c>
    </row>
    <row r="191" spans="1:16" x14ac:dyDescent="0.25">
      <c r="A191" s="2"/>
      <c r="B191" s="22">
        <v>43806</v>
      </c>
      <c r="C191" s="21">
        <v>0</v>
      </c>
      <c r="D191" s="20">
        <v>29.397222681420864</v>
      </c>
      <c r="E191" s="2">
        <f t="shared" si="12"/>
        <v>302.54722268142086</v>
      </c>
      <c r="F191" s="2">
        <v>288</v>
      </c>
      <c r="G191" s="2">
        <f t="shared" si="13"/>
        <v>311.14999999999998</v>
      </c>
      <c r="H191" s="24">
        <v>789</v>
      </c>
      <c r="I191" s="24">
        <v>772</v>
      </c>
      <c r="J191" s="93">
        <v>793.42149532710289</v>
      </c>
      <c r="K191" s="24">
        <f t="shared" si="14"/>
        <v>782.73886959992558</v>
      </c>
      <c r="L191" s="24">
        <v>2000</v>
      </c>
      <c r="M191" s="24">
        <v>2000</v>
      </c>
      <c r="N191" s="24">
        <f t="shared" si="15"/>
        <v>0</v>
      </c>
      <c r="O191" s="24">
        <f t="shared" si="16"/>
        <v>0</v>
      </c>
      <c r="P191" s="24">
        <f t="shared" si="17"/>
        <v>0</v>
      </c>
    </row>
    <row r="192" spans="1:16" x14ac:dyDescent="0.25">
      <c r="A192" s="2"/>
      <c r="B192" s="22">
        <v>43807</v>
      </c>
      <c r="C192" s="21">
        <v>0</v>
      </c>
      <c r="D192" s="20">
        <v>30.115586466745086</v>
      </c>
      <c r="E192" s="2">
        <f t="shared" si="12"/>
        <v>303.26558646674505</v>
      </c>
      <c r="F192" s="2">
        <v>288</v>
      </c>
      <c r="G192" s="2">
        <f t="shared" si="13"/>
        <v>311.14999999999998</v>
      </c>
      <c r="H192" s="24">
        <v>789</v>
      </c>
      <c r="I192" s="24">
        <v>772</v>
      </c>
      <c r="J192" s="93">
        <v>793.42149532710289</v>
      </c>
      <c r="K192" s="24">
        <f t="shared" si="14"/>
        <v>782.21134543791641</v>
      </c>
      <c r="L192" s="24">
        <v>2000</v>
      </c>
      <c r="M192" s="24">
        <v>2000</v>
      </c>
      <c r="N192" s="24">
        <f t="shared" si="15"/>
        <v>0</v>
      </c>
      <c r="O192" s="24">
        <f t="shared" si="16"/>
        <v>0</v>
      </c>
      <c r="P192" s="24">
        <f t="shared" si="17"/>
        <v>0</v>
      </c>
    </row>
    <row r="193" spans="1:16" x14ac:dyDescent="0.25">
      <c r="A193" s="2"/>
      <c r="B193" s="22">
        <v>43808</v>
      </c>
      <c r="C193" s="21">
        <v>0</v>
      </c>
      <c r="D193" s="20">
        <v>30.210790766698345</v>
      </c>
      <c r="E193" s="2">
        <f t="shared" si="12"/>
        <v>303.3607907666983</v>
      </c>
      <c r="F193" s="2">
        <v>288</v>
      </c>
      <c r="G193" s="2">
        <f t="shared" si="13"/>
        <v>311.14999999999998</v>
      </c>
      <c r="H193" s="24">
        <v>789</v>
      </c>
      <c r="I193" s="24">
        <v>772</v>
      </c>
      <c r="J193" s="93">
        <v>793.42149532710289</v>
      </c>
      <c r="K193" s="24">
        <f t="shared" si="14"/>
        <v>782.14143299302634</v>
      </c>
      <c r="L193" s="24">
        <v>2000</v>
      </c>
      <c r="M193" s="24">
        <v>2000</v>
      </c>
      <c r="N193" s="24">
        <f t="shared" si="15"/>
        <v>0</v>
      </c>
      <c r="O193" s="24">
        <f t="shared" si="16"/>
        <v>0</v>
      </c>
      <c r="P193" s="24">
        <f t="shared" si="17"/>
        <v>0</v>
      </c>
    </row>
    <row r="194" spans="1:16" x14ac:dyDescent="0.25">
      <c r="A194" s="2"/>
      <c r="B194" s="22">
        <v>43809</v>
      </c>
      <c r="C194" s="21">
        <v>0</v>
      </c>
      <c r="D194" s="20">
        <v>28.969953161102751</v>
      </c>
      <c r="E194" s="2">
        <f t="shared" si="12"/>
        <v>302.11995316110273</v>
      </c>
      <c r="F194" s="2">
        <v>288</v>
      </c>
      <c r="G194" s="2">
        <f t="shared" si="13"/>
        <v>311.14999999999998</v>
      </c>
      <c r="H194" s="24">
        <v>789</v>
      </c>
      <c r="I194" s="24">
        <v>772</v>
      </c>
      <c r="J194" s="93">
        <v>793.42149532710289</v>
      </c>
      <c r="K194" s="24">
        <f t="shared" si="14"/>
        <v>783.05263123471639</v>
      </c>
      <c r="L194" s="24">
        <v>2000</v>
      </c>
      <c r="M194" s="24">
        <v>2000</v>
      </c>
      <c r="N194" s="24">
        <f t="shared" si="15"/>
        <v>0</v>
      </c>
      <c r="O194" s="24">
        <f t="shared" si="16"/>
        <v>0</v>
      </c>
      <c r="P194" s="24">
        <f t="shared" si="17"/>
        <v>0</v>
      </c>
    </row>
    <row r="195" spans="1:16" x14ac:dyDescent="0.25">
      <c r="A195" s="2"/>
      <c r="B195" s="22">
        <v>43810</v>
      </c>
      <c r="C195" s="21">
        <v>0</v>
      </c>
      <c r="D195" s="20">
        <v>28.914282430057145</v>
      </c>
      <c r="E195" s="2">
        <f t="shared" si="12"/>
        <v>302.06428243005712</v>
      </c>
      <c r="F195" s="2">
        <v>288</v>
      </c>
      <c r="G195" s="2">
        <f t="shared" si="13"/>
        <v>311.14999999999998</v>
      </c>
      <c r="H195" s="24">
        <v>789</v>
      </c>
      <c r="I195" s="24">
        <v>772</v>
      </c>
      <c r="J195" s="93">
        <v>793.42149532710289</v>
      </c>
      <c r="K195" s="24">
        <f t="shared" si="14"/>
        <v>783.0935125490912</v>
      </c>
      <c r="L195" s="24">
        <v>2000</v>
      </c>
      <c r="M195" s="24">
        <v>2000</v>
      </c>
      <c r="N195" s="24">
        <f t="shared" si="15"/>
        <v>0</v>
      </c>
      <c r="O195" s="24">
        <f t="shared" si="16"/>
        <v>0</v>
      </c>
      <c r="P195" s="24">
        <f t="shared" si="17"/>
        <v>0</v>
      </c>
    </row>
    <row r="196" spans="1:16" x14ac:dyDescent="0.25">
      <c r="A196" s="2"/>
      <c r="B196" s="22">
        <v>43811</v>
      </c>
      <c r="C196" s="21">
        <v>0</v>
      </c>
      <c r="D196" s="20">
        <v>29.552939483037683</v>
      </c>
      <c r="E196" s="2">
        <f t="shared" si="12"/>
        <v>302.70293948303765</v>
      </c>
      <c r="F196" s="2">
        <v>288</v>
      </c>
      <c r="G196" s="2">
        <f t="shared" si="13"/>
        <v>311.14999999999998</v>
      </c>
      <c r="H196" s="24">
        <v>789</v>
      </c>
      <c r="I196" s="24">
        <v>772</v>
      </c>
      <c r="J196" s="93">
        <v>793.42149532710289</v>
      </c>
      <c r="K196" s="24">
        <f t="shared" si="14"/>
        <v>782.6245203287599</v>
      </c>
      <c r="L196" s="24">
        <v>2000</v>
      </c>
      <c r="M196" s="24">
        <v>2000</v>
      </c>
      <c r="N196" s="24">
        <f t="shared" si="15"/>
        <v>0</v>
      </c>
      <c r="O196" s="24">
        <f t="shared" si="16"/>
        <v>0</v>
      </c>
      <c r="P196" s="24">
        <f t="shared" si="17"/>
        <v>0</v>
      </c>
    </row>
    <row r="197" spans="1:16" x14ac:dyDescent="0.25">
      <c r="A197" s="2"/>
      <c r="B197" s="22">
        <v>43812</v>
      </c>
      <c r="C197" s="21">
        <v>0</v>
      </c>
      <c r="D197" s="20">
        <v>28.790722777114976</v>
      </c>
      <c r="E197" s="2">
        <f t="shared" si="12"/>
        <v>301.94072277711496</v>
      </c>
      <c r="F197" s="2">
        <v>288</v>
      </c>
      <c r="G197" s="2">
        <f t="shared" si="13"/>
        <v>311.14999999999998</v>
      </c>
      <c r="H197" s="24">
        <v>789</v>
      </c>
      <c r="I197" s="24">
        <v>772</v>
      </c>
      <c r="J197" s="93">
        <v>793.42149532710289</v>
      </c>
      <c r="K197" s="24">
        <f t="shared" si="14"/>
        <v>783.18424749941585</v>
      </c>
      <c r="L197" s="24">
        <v>2000</v>
      </c>
      <c r="M197" s="24">
        <v>2000</v>
      </c>
      <c r="N197" s="24">
        <f t="shared" si="15"/>
        <v>0</v>
      </c>
      <c r="O197" s="24">
        <f t="shared" si="16"/>
        <v>0</v>
      </c>
      <c r="P197" s="24">
        <f t="shared" si="17"/>
        <v>0</v>
      </c>
    </row>
    <row r="198" spans="1:16" x14ac:dyDescent="0.25">
      <c r="A198" s="2"/>
      <c r="B198" s="22">
        <v>43813</v>
      </c>
      <c r="C198" s="21">
        <v>0</v>
      </c>
      <c r="D198" s="20">
        <v>30.326070169872708</v>
      </c>
      <c r="E198" s="2">
        <f t="shared" si="12"/>
        <v>303.47607016987268</v>
      </c>
      <c r="F198" s="2">
        <v>288</v>
      </c>
      <c r="G198" s="2">
        <f t="shared" si="13"/>
        <v>311.14999999999998</v>
      </c>
      <c r="H198" s="24">
        <v>789</v>
      </c>
      <c r="I198" s="24">
        <v>772</v>
      </c>
      <c r="J198" s="93">
        <v>793.42149532710289</v>
      </c>
      <c r="K198" s="24">
        <f t="shared" si="14"/>
        <v>782.05677857168882</v>
      </c>
      <c r="L198" s="24">
        <v>2000</v>
      </c>
      <c r="M198" s="24">
        <v>2000</v>
      </c>
      <c r="N198" s="24">
        <f t="shared" si="15"/>
        <v>0</v>
      </c>
      <c r="O198" s="24">
        <f t="shared" si="16"/>
        <v>0</v>
      </c>
      <c r="P198" s="24">
        <f t="shared" si="17"/>
        <v>0</v>
      </c>
    </row>
    <row r="199" spans="1:16" x14ac:dyDescent="0.25">
      <c r="A199" s="2"/>
      <c r="B199" s="22">
        <v>43814</v>
      </c>
      <c r="C199" s="21">
        <v>0</v>
      </c>
      <c r="D199" s="20">
        <v>30.235307805052454</v>
      </c>
      <c r="E199" s="2">
        <f t="shared" si="12"/>
        <v>303.38530780505243</v>
      </c>
      <c r="F199" s="2">
        <v>288</v>
      </c>
      <c r="G199" s="2">
        <f t="shared" si="13"/>
        <v>311.14999999999998</v>
      </c>
      <c r="H199" s="24">
        <v>789</v>
      </c>
      <c r="I199" s="24">
        <v>772</v>
      </c>
      <c r="J199" s="93">
        <v>793.42149532710289</v>
      </c>
      <c r="K199" s="24">
        <f t="shared" si="14"/>
        <v>782.12342912036888</v>
      </c>
      <c r="L199" s="24">
        <v>2000</v>
      </c>
      <c r="M199" s="24">
        <v>2000</v>
      </c>
      <c r="N199" s="24">
        <f t="shared" si="15"/>
        <v>0</v>
      </c>
      <c r="O199" s="24">
        <f t="shared" si="16"/>
        <v>0</v>
      </c>
      <c r="P199" s="24">
        <f t="shared" si="17"/>
        <v>0</v>
      </c>
    </row>
    <row r="200" spans="1:16" x14ac:dyDescent="0.25">
      <c r="A200" s="2"/>
      <c r="B200" s="22">
        <v>43815</v>
      </c>
      <c r="C200" s="21">
        <v>0</v>
      </c>
      <c r="D200" s="20">
        <v>31.114970287195003</v>
      </c>
      <c r="E200" s="2">
        <f t="shared" si="12"/>
        <v>304.26497028719496</v>
      </c>
      <c r="F200" s="2">
        <v>288</v>
      </c>
      <c r="G200" s="2">
        <f t="shared" si="13"/>
        <v>311.14999999999998</v>
      </c>
      <c r="H200" s="24">
        <v>789</v>
      </c>
      <c r="I200" s="24">
        <v>772</v>
      </c>
      <c r="J200" s="93">
        <v>793.42149532710289</v>
      </c>
      <c r="K200" s="24">
        <f t="shared" si="14"/>
        <v>781.47745667127936</v>
      </c>
      <c r="L200" s="24">
        <v>2000</v>
      </c>
      <c r="M200" s="24">
        <v>2000</v>
      </c>
      <c r="N200" s="24">
        <f t="shared" si="15"/>
        <v>0</v>
      </c>
      <c r="O200" s="24">
        <f t="shared" si="16"/>
        <v>0</v>
      </c>
      <c r="P200" s="24">
        <f t="shared" si="17"/>
        <v>0</v>
      </c>
    </row>
    <row r="201" spans="1:16" x14ac:dyDescent="0.25">
      <c r="A201" s="2"/>
      <c r="B201" s="22">
        <v>43816</v>
      </c>
      <c r="C201" s="21">
        <v>0</v>
      </c>
      <c r="D201" s="20">
        <v>30.990273313500236</v>
      </c>
      <c r="E201" s="2">
        <f t="shared" ref="E201:E264" si="18">D201+273.15</f>
        <v>304.14027331350019</v>
      </c>
      <c r="F201" s="2">
        <v>288</v>
      </c>
      <c r="G201" s="2">
        <f t="shared" ref="G201:G264" si="19">38+273.15</f>
        <v>311.14999999999998</v>
      </c>
      <c r="H201" s="24">
        <v>789</v>
      </c>
      <c r="I201" s="24">
        <v>772</v>
      </c>
      <c r="J201" s="93">
        <v>793.42149532710289</v>
      </c>
      <c r="K201" s="24">
        <f t="shared" ref="K201:K264" si="20">J201+((I201-H201)*((E201-F201)/(G201-F201)))</f>
        <v>781.56902680315022</v>
      </c>
      <c r="L201" s="24">
        <v>2000</v>
      </c>
      <c r="M201" s="24">
        <v>2000</v>
      </c>
      <c r="N201" s="24">
        <f t="shared" ref="N201:N264" si="21">C201*(SQRT(K201/I201))*(H201/J201)*(L201/M201)</f>
        <v>0</v>
      </c>
      <c r="O201" s="24">
        <f t="shared" ref="O201:O264" si="22">N201*J201/24</f>
        <v>0</v>
      </c>
      <c r="P201" s="24">
        <f t="shared" ref="P201:P264" si="23">N201/159</f>
        <v>0</v>
      </c>
    </row>
    <row r="202" spans="1:16" x14ac:dyDescent="0.25">
      <c r="A202" s="2"/>
      <c r="B202" s="22">
        <v>43817</v>
      </c>
      <c r="C202" s="21">
        <v>0</v>
      </c>
      <c r="D202" s="20">
        <v>30.939688867529252</v>
      </c>
      <c r="E202" s="2">
        <f t="shared" si="18"/>
        <v>304.08968886752922</v>
      </c>
      <c r="F202" s="2">
        <v>288</v>
      </c>
      <c r="G202" s="2">
        <f t="shared" si="19"/>
        <v>311.14999999999998</v>
      </c>
      <c r="H202" s="24">
        <v>789</v>
      </c>
      <c r="I202" s="24">
        <v>772</v>
      </c>
      <c r="J202" s="93">
        <v>793.42149532710289</v>
      </c>
      <c r="K202" s="24">
        <f t="shared" si="20"/>
        <v>781.60617304857169</v>
      </c>
      <c r="L202" s="24">
        <v>2000</v>
      </c>
      <c r="M202" s="24">
        <v>2000</v>
      </c>
      <c r="N202" s="24">
        <f t="shared" si="21"/>
        <v>0</v>
      </c>
      <c r="O202" s="24">
        <f t="shared" si="22"/>
        <v>0</v>
      </c>
      <c r="P202" s="24">
        <f t="shared" si="23"/>
        <v>0</v>
      </c>
    </row>
    <row r="203" spans="1:16" x14ac:dyDescent="0.25">
      <c r="A203" s="2"/>
      <c r="B203" s="22">
        <v>43818</v>
      </c>
      <c r="C203" s="21">
        <v>0</v>
      </c>
      <c r="D203" s="20">
        <v>30.751226862095042</v>
      </c>
      <c r="E203" s="2">
        <f t="shared" si="18"/>
        <v>303.90122686209503</v>
      </c>
      <c r="F203" s="2">
        <v>288</v>
      </c>
      <c r="G203" s="2">
        <f t="shared" si="19"/>
        <v>311.14999999999998</v>
      </c>
      <c r="H203" s="24">
        <v>789</v>
      </c>
      <c r="I203" s="24">
        <v>772</v>
      </c>
      <c r="J203" s="93">
        <v>793.42149532710289</v>
      </c>
      <c r="K203" s="24">
        <f t="shared" si="20"/>
        <v>781.74456847372858</v>
      </c>
      <c r="L203" s="24">
        <v>2000</v>
      </c>
      <c r="M203" s="24">
        <v>2000</v>
      </c>
      <c r="N203" s="24">
        <f t="shared" si="21"/>
        <v>0</v>
      </c>
      <c r="O203" s="24">
        <f t="shared" si="22"/>
        <v>0</v>
      </c>
      <c r="P203" s="24">
        <f t="shared" si="23"/>
        <v>0</v>
      </c>
    </row>
    <row r="204" spans="1:16" x14ac:dyDescent="0.25">
      <c r="A204" s="2"/>
      <c r="B204" s="22">
        <v>43819</v>
      </c>
      <c r="C204" s="21">
        <v>0</v>
      </c>
      <c r="D204" s="20">
        <v>29.312030008942966</v>
      </c>
      <c r="E204" s="2">
        <f t="shared" si="18"/>
        <v>302.46203000894292</v>
      </c>
      <c r="F204" s="2">
        <v>288</v>
      </c>
      <c r="G204" s="2">
        <f t="shared" si="19"/>
        <v>311.14999999999998</v>
      </c>
      <c r="H204" s="24">
        <v>789</v>
      </c>
      <c r="I204" s="24">
        <v>772</v>
      </c>
      <c r="J204" s="93">
        <v>793.42149532710289</v>
      </c>
      <c r="K204" s="24">
        <f t="shared" si="20"/>
        <v>782.80143009375388</v>
      </c>
      <c r="L204" s="24">
        <v>2000</v>
      </c>
      <c r="M204" s="24">
        <v>2000</v>
      </c>
      <c r="N204" s="24">
        <f t="shared" si="21"/>
        <v>0</v>
      </c>
      <c r="O204" s="24">
        <f t="shared" si="22"/>
        <v>0</v>
      </c>
      <c r="P204" s="24">
        <f t="shared" si="23"/>
        <v>0</v>
      </c>
    </row>
    <row r="205" spans="1:16" x14ac:dyDescent="0.25">
      <c r="A205" s="2"/>
      <c r="B205" s="22">
        <v>43820</v>
      </c>
      <c r="C205" s="21">
        <v>0</v>
      </c>
      <c r="D205" s="20">
        <v>30.043438881922658</v>
      </c>
      <c r="E205" s="2">
        <f t="shared" si="18"/>
        <v>303.19343888192265</v>
      </c>
      <c r="F205" s="2">
        <v>288</v>
      </c>
      <c r="G205" s="2">
        <f t="shared" si="19"/>
        <v>311.14999999999998</v>
      </c>
      <c r="H205" s="24">
        <v>789</v>
      </c>
      <c r="I205" s="24">
        <v>772</v>
      </c>
      <c r="J205" s="93">
        <v>793.42149532710289</v>
      </c>
      <c r="K205" s="24">
        <f t="shared" si="20"/>
        <v>782.26432638573419</v>
      </c>
      <c r="L205" s="24">
        <v>2000</v>
      </c>
      <c r="M205" s="24">
        <v>2000</v>
      </c>
      <c r="N205" s="24">
        <f t="shared" si="21"/>
        <v>0</v>
      </c>
      <c r="O205" s="24">
        <f t="shared" si="22"/>
        <v>0</v>
      </c>
      <c r="P205" s="24">
        <f t="shared" si="23"/>
        <v>0</v>
      </c>
    </row>
    <row r="206" spans="1:16" x14ac:dyDescent="0.25">
      <c r="A206" s="2"/>
      <c r="B206" s="22">
        <v>43821</v>
      </c>
      <c r="C206" s="21">
        <v>0</v>
      </c>
      <c r="D206" s="20">
        <v>29.952372084502876</v>
      </c>
      <c r="E206" s="2">
        <f t="shared" si="18"/>
        <v>303.10237208450286</v>
      </c>
      <c r="F206" s="2">
        <v>288</v>
      </c>
      <c r="G206" s="2">
        <f t="shared" si="19"/>
        <v>311.14999999999998</v>
      </c>
      <c r="H206" s="24">
        <v>789</v>
      </c>
      <c r="I206" s="24">
        <v>772</v>
      </c>
      <c r="J206" s="93">
        <v>793.42149532710289</v>
      </c>
      <c r="K206" s="24">
        <f t="shared" si="20"/>
        <v>782.33120049183083</v>
      </c>
      <c r="L206" s="24">
        <v>2000</v>
      </c>
      <c r="M206" s="24">
        <v>2000</v>
      </c>
      <c r="N206" s="24">
        <f t="shared" si="21"/>
        <v>0</v>
      </c>
      <c r="O206" s="24">
        <f t="shared" si="22"/>
        <v>0</v>
      </c>
      <c r="P206" s="24">
        <f t="shared" si="23"/>
        <v>0</v>
      </c>
    </row>
    <row r="207" spans="1:16" x14ac:dyDescent="0.25">
      <c r="A207" s="2"/>
      <c r="B207" s="22">
        <v>43822</v>
      </c>
      <c r="C207" s="21">
        <v>0</v>
      </c>
      <c r="D207" s="20">
        <v>30.751958319301949</v>
      </c>
      <c r="E207" s="2">
        <f t="shared" si="18"/>
        <v>303.90195831930191</v>
      </c>
      <c r="F207" s="2">
        <v>288</v>
      </c>
      <c r="G207" s="2">
        <f t="shared" si="19"/>
        <v>311.14999999999998</v>
      </c>
      <c r="H207" s="24">
        <v>789</v>
      </c>
      <c r="I207" s="24">
        <v>772</v>
      </c>
      <c r="J207" s="93">
        <v>793.42149532710289</v>
      </c>
      <c r="K207" s="24">
        <f t="shared" si="20"/>
        <v>781.74403133452699</v>
      </c>
      <c r="L207" s="24">
        <v>2000</v>
      </c>
      <c r="M207" s="24">
        <v>2000</v>
      </c>
      <c r="N207" s="24">
        <f t="shared" si="21"/>
        <v>0</v>
      </c>
      <c r="O207" s="24">
        <f t="shared" si="22"/>
        <v>0</v>
      </c>
      <c r="P207" s="24">
        <f t="shared" si="23"/>
        <v>0</v>
      </c>
    </row>
    <row r="208" spans="1:16" x14ac:dyDescent="0.25">
      <c r="A208" s="2"/>
      <c r="B208" s="22">
        <v>43823</v>
      </c>
      <c r="C208" s="21">
        <v>0</v>
      </c>
      <c r="D208" s="20">
        <v>29.259388366054655</v>
      </c>
      <c r="E208" s="2">
        <f t="shared" si="18"/>
        <v>302.40938836605466</v>
      </c>
      <c r="F208" s="2">
        <v>288</v>
      </c>
      <c r="G208" s="2">
        <f t="shared" si="19"/>
        <v>311.14999999999998</v>
      </c>
      <c r="H208" s="24">
        <v>789</v>
      </c>
      <c r="I208" s="24">
        <v>772</v>
      </c>
      <c r="J208" s="93">
        <v>793.42149532710289</v>
      </c>
      <c r="K208" s="24">
        <f t="shared" si="20"/>
        <v>782.8400870237366</v>
      </c>
      <c r="L208" s="24">
        <v>2000</v>
      </c>
      <c r="M208" s="24">
        <v>2000</v>
      </c>
      <c r="N208" s="24">
        <f t="shared" si="21"/>
        <v>0</v>
      </c>
      <c r="O208" s="24">
        <f t="shared" si="22"/>
        <v>0</v>
      </c>
      <c r="P208" s="24">
        <f t="shared" si="23"/>
        <v>0</v>
      </c>
    </row>
    <row r="209" spans="1:16" x14ac:dyDescent="0.25">
      <c r="A209" s="2"/>
      <c r="B209" s="22">
        <v>43824</v>
      </c>
      <c r="C209" s="21">
        <v>0</v>
      </c>
      <c r="D209" s="20">
        <v>30.800249317796137</v>
      </c>
      <c r="E209" s="2">
        <f t="shared" si="18"/>
        <v>303.95024931779614</v>
      </c>
      <c r="F209" s="2">
        <v>288</v>
      </c>
      <c r="G209" s="2">
        <f t="shared" si="19"/>
        <v>311.14999999999998</v>
      </c>
      <c r="H209" s="24">
        <v>789</v>
      </c>
      <c r="I209" s="24">
        <v>772</v>
      </c>
      <c r="J209" s="93">
        <v>793.42149532710289</v>
      </c>
      <c r="K209" s="24">
        <f t="shared" si="20"/>
        <v>781.70856926219858</v>
      </c>
      <c r="L209" s="24">
        <v>2000</v>
      </c>
      <c r="M209" s="24">
        <v>2000</v>
      </c>
      <c r="N209" s="24">
        <f t="shared" si="21"/>
        <v>0</v>
      </c>
      <c r="O209" s="24">
        <f t="shared" si="22"/>
        <v>0</v>
      </c>
      <c r="P209" s="24">
        <f t="shared" si="23"/>
        <v>0</v>
      </c>
    </row>
    <row r="210" spans="1:16" x14ac:dyDescent="0.25">
      <c r="A210" s="2"/>
      <c r="B210" s="22">
        <v>43825</v>
      </c>
      <c r="C210" s="21">
        <v>0</v>
      </c>
      <c r="D210" s="20">
        <v>27.748356557841738</v>
      </c>
      <c r="E210" s="2">
        <f t="shared" si="18"/>
        <v>300.89835655784174</v>
      </c>
      <c r="F210" s="2">
        <v>288</v>
      </c>
      <c r="G210" s="2">
        <f t="shared" si="19"/>
        <v>311.14999999999998</v>
      </c>
      <c r="H210" s="24">
        <v>789</v>
      </c>
      <c r="I210" s="24">
        <v>772</v>
      </c>
      <c r="J210" s="93">
        <v>793.42149532710289</v>
      </c>
      <c r="K210" s="24">
        <f t="shared" si="20"/>
        <v>783.9497000146489</v>
      </c>
      <c r="L210" s="24">
        <v>2000</v>
      </c>
      <c r="M210" s="24">
        <v>2000</v>
      </c>
      <c r="N210" s="24">
        <f t="shared" si="21"/>
        <v>0</v>
      </c>
      <c r="O210" s="24">
        <f t="shared" si="22"/>
        <v>0</v>
      </c>
      <c r="P210" s="24">
        <f t="shared" si="23"/>
        <v>0</v>
      </c>
    </row>
    <row r="211" spans="1:16" x14ac:dyDescent="0.25">
      <c r="A211" s="2"/>
      <c r="B211" s="22">
        <v>43826</v>
      </c>
      <c r="C211" s="21">
        <v>0</v>
      </c>
      <c r="D211" s="20">
        <v>27.977482241215522</v>
      </c>
      <c r="E211" s="2">
        <f t="shared" si="18"/>
        <v>301.12748224121549</v>
      </c>
      <c r="F211" s="2">
        <v>288</v>
      </c>
      <c r="G211" s="2">
        <f t="shared" si="19"/>
        <v>311.14999999999998</v>
      </c>
      <c r="H211" s="24">
        <v>789</v>
      </c>
      <c r="I211" s="24">
        <v>772</v>
      </c>
      <c r="J211" s="93">
        <v>793.42149532710289</v>
      </c>
      <c r="K211" s="24">
        <f t="shared" si="20"/>
        <v>783.7814435732945</v>
      </c>
      <c r="L211" s="24">
        <v>2000</v>
      </c>
      <c r="M211" s="24">
        <v>2000</v>
      </c>
      <c r="N211" s="24">
        <f t="shared" si="21"/>
        <v>0</v>
      </c>
      <c r="O211" s="24">
        <f t="shared" si="22"/>
        <v>0</v>
      </c>
      <c r="P211" s="24">
        <f t="shared" si="23"/>
        <v>0</v>
      </c>
    </row>
    <row r="212" spans="1:16" x14ac:dyDescent="0.25">
      <c r="A212" s="2"/>
      <c r="B212" s="22">
        <v>43827</v>
      </c>
      <c r="C212" s="21">
        <v>0</v>
      </c>
      <c r="D212" s="20">
        <v>29.968249437279162</v>
      </c>
      <c r="E212" s="2">
        <f t="shared" si="18"/>
        <v>303.11824943727913</v>
      </c>
      <c r="F212" s="2">
        <v>288</v>
      </c>
      <c r="G212" s="2">
        <f t="shared" si="19"/>
        <v>311.14999999999998</v>
      </c>
      <c r="H212" s="24">
        <v>789</v>
      </c>
      <c r="I212" s="24">
        <v>772</v>
      </c>
      <c r="J212" s="93">
        <v>793.42149532710289</v>
      </c>
      <c r="K212" s="24">
        <f t="shared" si="20"/>
        <v>782.31954109670346</v>
      </c>
      <c r="L212" s="24">
        <v>2000</v>
      </c>
      <c r="M212" s="24">
        <v>2000</v>
      </c>
      <c r="N212" s="24">
        <f t="shared" si="21"/>
        <v>0</v>
      </c>
      <c r="O212" s="24">
        <f t="shared" si="22"/>
        <v>0</v>
      </c>
      <c r="P212" s="24">
        <f t="shared" si="23"/>
        <v>0</v>
      </c>
    </row>
    <row r="213" spans="1:16" x14ac:dyDescent="0.25">
      <c r="A213" s="2"/>
      <c r="B213" s="22">
        <v>43828</v>
      </c>
      <c r="C213" s="21">
        <v>0</v>
      </c>
      <c r="D213" s="20">
        <v>29.051737413516747</v>
      </c>
      <c r="E213" s="2">
        <f t="shared" si="18"/>
        <v>302.20173741351675</v>
      </c>
      <c r="F213" s="2">
        <v>288</v>
      </c>
      <c r="G213" s="2">
        <f t="shared" si="19"/>
        <v>311.14999999999998</v>
      </c>
      <c r="H213" s="24">
        <v>789</v>
      </c>
      <c r="I213" s="24">
        <v>772</v>
      </c>
      <c r="J213" s="93">
        <v>793.42149532710289</v>
      </c>
      <c r="K213" s="24">
        <f t="shared" si="20"/>
        <v>782.99257368434758</v>
      </c>
      <c r="L213" s="24">
        <v>2000</v>
      </c>
      <c r="M213" s="24">
        <v>2000</v>
      </c>
      <c r="N213" s="24">
        <f t="shared" si="21"/>
        <v>0</v>
      </c>
      <c r="O213" s="24">
        <f t="shared" si="22"/>
        <v>0</v>
      </c>
      <c r="P213" s="24">
        <f t="shared" si="23"/>
        <v>0</v>
      </c>
    </row>
    <row r="214" spans="1:16" x14ac:dyDescent="0.25">
      <c r="A214" s="2"/>
      <c r="B214" s="22">
        <v>43829</v>
      </c>
      <c r="C214" s="21">
        <v>0</v>
      </c>
      <c r="D214" s="20">
        <v>28.00979732032172</v>
      </c>
      <c r="E214" s="2">
        <f t="shared" si="18"/>
        <v>301.15979732032167</v>
      </c>
      <c r="F214" s="2">
        <v>288</v>
      </c>
      <c r="G214" s="2">
        <f t="shared" si="19"/>
        <v>311.14999999999998</v>
      </c>
      <c r="H214" s="24">
        <v>789</v>
      </c>
      <c r="I214" s="24">
        <v>772</v>
      </c>
      <c r="J214" s="93">
        <v>793.42149532710289</v>
      </c>
      <c r="K214" s="24">
        <f t="shared" si="20"/>
        <v>783.75771327762266</v>
      </c>
      <c r="L214" s="24">
        <v>2000</v>
      </c>
      <c r="M214" s="24">
        <v>2000</v>
      </c>
      <c r="N214" s="24">
        <f t="shared" si="21"/>
        <v>0</v>
      </c>
      <c r="O214" s="24">
        <f t="shared" si="22"/>
        <v>0</v>
      </c>
      <c r="P214" s="24">
        <f t="shared" si="23"/>
        <v>0</v>
      </c>
    </row>
    <row r="215" spans="1:16" x14ac:dyDescent="0.25">
      <c r="A215" s="2"/>
      <c r="B215" s="22">
        <v>43830</v>
      </c>
      <c r="C215" s="21">
        <v>0</v>
      </c>
      <c r="D215" s="20">
        <v>29.327312676354694</v>
      </c>
      <c r="E215" s="2">
        <f t="shared" si="18"/>
        <v>302.4773126763547</v>
      </c>
      <c r="F215" s="2">
        <v>288</v>
      </c>
      <c r="G215" s="2">
        <f t="shared" si="19"/>
        <v>311.14999999999998</v>
      </c>
      <c r="H215" s="24">
        <v>789</v>
      </c>
      <c r="I215" s="24">
        <v>772</v>
      </c>
      <c r="J215" s="93">
        <v>793.42149532710289</v>
      </c>
      <c r="K215" s="24">
        <f t="shared" si="20"/>
        <v>782.79020740062208</v>
      </c>
      <c r="L215" s="24">
        <v>2000</v>
      </c>
      <c r="M215" s="24">
        <v>2000</v>
      </c>
      <c r="N215" s="24">
        <f t="shared" si="21"/>
        <v>0</v>
      </c>
      <c r="O215" s="24">
        <f t="shared" si="22"/>
        <v>0</v>
      </c>
      <c r="P215" s="24">
        <f t="shared" si="23"/>
        <v>0</v>
      </c>
    </row>
    <row r="216" spans="1:16" x14ac:dyDescent="0.25">
      <c r="A216" s="2"/>
      <c r="B216" s="22">
        <v>43831</v>
      </c>
      <c r="C216" s="21">
        <v>0</v>
      </c>
      <c r="D216" s="20">
        <v>28.755918186682258</v>
      </c>
      <c r="E216" s="2">
        <f t="shared" si="18"/>
        <v>301.90591818668224</v>
      </c>
      <c r="F216" s="2">
        <v>288</v>
      </c>
      <c r="G216" s="2">
        <f t="shared" si="19"/>
        <v>311.14999999999998</v>
      </c>
      <c r="H216" s="24">
        <v>789</v>
      </c>
      <c r="I216" s="24">
        <v>772</v>
      </c>
      <c r="J216" s="93">
        <v>793.42149532710289</v>
      </c>
      <c r="K216" s="24">
        <f t="shared" si="20"/>
        <v>783.20980594595392</v>
      </c>
      <c r="L216" s="24">
        <v>2000</v>
      </c>
      <c r="M216" s="24">
        <v>2000</v>
      </c>
      <c r="N216" s="24">
        <f t="shared" si="21"/>
        <v>0</v>
      </c>
      <c r="O216" s="24">
        <f t="shared" si="22"/>
        <v>0</v>
      </c>
      <c r="P216" s="24">
        <f t="shared" si="23"/>
        <v>0</v>
      </c>
    </row>
    <row r="217" spans="1:16" x14ac:dyDescent="0.25">
      <c r="A217" s="2"/>
      <c r="B217" s="22">
        <v>43832</v>
      </c>
      <c r="C217" s="21">
        <v>0</v>
      </c>
      <c r="D217" s="20">
        <v>30.327452290830827</v>
      </c>
      <c r="E217" s="2">
        <f t="shared" si="18"/>
        <v>303.4774522908308</v>
      </c>
      <c r="F217" s="2">
        <v>288</v>
      </c>
      <c r="G217" s="2">
        <f t="shared" si="19"/>
        <v>311.14999999999998</v>
      </c>
      <c r="H217" s="24">
        <v>789</v>
      </c>
      <c r="I217" s="24">
        <v>772</v>
      </c>
      <c r="J217" s="93">
        <v>793.42149532710289</v>
      </c>
      <c r="K217" s="24">
        <f t="shared" si="20"/>
        <v>782.05576362325303</v>
      </c>
      <c r="L217" s="24">
        <v>2000</v>
      </c>
      <c r="M217" s="24">
        <v>2000</v>
      </c>
      <c r="N217" s="24">
        <f t="shared" si="21"/>
        <v>0</v>
      </c>
      <c r="O217" s="24">
        <f t="shared" si="22"/>
        <v>0</v>
      </c>
      <c r="P217" s="24">
        <f t="shared" si="23"/>
        <v>0</v>
      </c>
    </row>
    <row r="218" spans="1:16" x14ac:dyDescent="0.25">
      <c r="A218" s="2"/>
      <c r="B218" s="22">
        <v>43833</v>
      </c>
      <c r="C218" s="21">
        <v>0</v>
      </c>
      <c r="D218" s="20">
        <v>31.249691319929255</v>
      </c>
      <c r="E218" s="2">
        <f t="shared" si="18"/>
        <v>304.39969131992922</v>
      </c>
      <c r="F218" s="2">
        <v>288</v>
      </c>
      <c r="G218" s="2">
        <f t="shared" si="19"/>
        <v>311.14999999999998</v>
      </c>
      <c r="H218" s="24">
        <v>789</v>
      </c>
      <c r="I218" s="24">
        <v>772</v>
      </c>
      <c r="J218" s="93">
        <v>793.42149532710289</v>
      </c>
      <c r="K218" s="24">
        <f t="shared" si="20"/>
        <v>781.37852545933629</v>
      </c>
      <c r="L218" s="24">
        <v>2000</v>
      </c>
      <c r="M218" s="24">
        <v>2000</v>
      </c>
      <c r="N218" s="24">
        <f t="shared" si="21"/>
        <v>0</v>
      </c>
      <c r="O218" s="24">
        <f t="shared" si="22"/>
        <v>0</v>
      </c>
      <c r="P218" s="24">
        <f t="shared" si="23"/>
        <v>0</v>
      </c>
    </row>
    <row r="219" spans="1:16" x14ac:dyDescent="0.25">
      <c r="A219" s="2"/>
      <c r="B219" s="22">
        <v>43834</v>
      </c>
      <c r="C219" s="21">
        <v>0</v>
      </c>
      <c r="D219" s="20">
        <v>30.195833527512008</v>
      </c>
      <c r="E219" s="2">
        <f t="shared" si="18"/>
        <v>303.34583352751201</v>
      </c>
      <c r="F219" s="2">
        <v>288</v>
      </c>
      <c r="G219" s="2">
        <f t="shared" si="19"/>
        <v>311.14999999999998</v>
      </c>
      <c r="H219" s="24">
        <v>789</v>
      </c>
      <c r="I219" s="24">
        <v>772</v>
      </c>
      <c r="J219" s="93">
        <v>793.42149532710289</v>
      </c>
      <c r="K219" s="24">
        <f t="shared" si="20"/>
        <v>782.15241671078741</v>
      </c>
      <c r="L219" s="24">
        <v>2000</v>
      </c>
      <c r="M219" s="24">
        <v>2000</v>
      </c>
      <c r="N219" s="24">
        <f t="shared" si="21"/>
        <v>0</v>
      </c>
      <c r="O219" s="24">
        <f t="shared" si="22"/>
        <v>0</v>
      </c>
      <c r="P219" s="24">
        <f t="shared" si="23"/>
        <v>0</v>
      </c>
    </row>
    <row r="220" spans="1:16" x14ac:dyDescent="0.25">
      <c r="A220" s="2"/>
      <c r="B220" s="22">
        <v>43835</v>
      </c>
      <c r="C220" s="21">
        <v>0</v>
      </c>
      <c r="D220" s="20">
        <v>28.769126769392596</v>
      </c>
      <c r="E220" s="2">
        <f t="shared" si="18"/>
        <v>301.91912676939256</v>
      </c>
      <c r="F220" s="2">
        <v>288</v>
      </c>
      <c r="G220" s="2">
        <f t="shared" si="19"/>
        <v>311.14999999999998</v>
      </c>
      <c r="H220" s="24">
        <v>789</v>
      </c>
      <c r="I220" s="24">
        <v>772</v>
      </c>
      <c r="J220" s="93">
        <v>793.42149532710289</v>
      </c>
      <c r="K220" s="24">
        <f t="shared" si="20"/>
        <v>783.20010633878007</v>
      </c>
      <c r="L220" s="24">
        <v>2000</v>
      </c>
      <c r="M220" s="24">
        <v>2000</v>
      </c>
      <c r="N220" s="24">
        <f t="shared" si="21"/>
        <v>0</v>
      </c>
      <c r="O220" s="24">
        <f t="shared" si="22"/>
        <v>0</v>
      </c>
      <c r="P220" s="24">
        <f t="shared" si="23"/>
        <v>0</v>
      </c>
    </row>
    <row r="221" spans="1:16" x14ac:dyDescent="0.25">
      <c r="A221" s="2"/>
      <c r="B221" s="22">
        <v>43836</v>
      </c>
      <c r="C221" s="21">
        <v>0</v>
      </c>
      <c r="D221" s="20">
        <v>29.682712144520522</v>
      </c>
      <c r="E221" s="2">
        <f t="shared" si="18"/>
        <v>302.83271214452049</v>
      </c>
      <c r="F221" s="2">
        <v>288</v>
      </c>
      <c r="G221" s="2">
        <f t="shared" si="19"/>
        <v>311.14999999999998</v>
      </c>
      <c r="H221" s="24">
        <v>789</v>
      </c>
      <c r="I221" s="24">
        <v>772</v>
      </c>
      <c r="J221" s="93">
        <v>793.42149532710289</v>
      </c>
      <c r="K221" s="24">
        <f t="shared" si="20"/>
        <v>782.52922290996037</v>
      </c>
      <c r="L221" s="24">
        <v>2000</v>
      </c>
      <c r="M221" s="24">
        <v>2000</v>
      </c>
      <c r="N221" s="24">
        <f t="shared" si="21"/>
        <v>0</v>
      </c>
      <c r="O221" s="24">
        <f t="shared" si="22"/>
        <v>0</v>
      </c>
      <c r="P221" s="24">
        <f t="shared" si="23"/>
        <v>0</v>
      </c>
    </row>
    <row r="222" spans="1:16" x14ac:dyDescent="0.25">
      <c r="A222" s="2"/>
      <c r="B222" s="22">
        <v>43837</v>
      </c>
      <c r="C222" s="21">
        <v>0</v>
      </c>
      <c r="D222" s="20">
        <v>29.197597695567001</v>
      </c>
      <c r="E222" s="2">
        <f t="shared" si="18"/>
        <v>302.347597695567</v>
      </c>
      <c r="F222" s="2">
        <v>288</v>
      </c>
      <c r="G222" s="2">
        <f t="shared" si="19"/>
        <v>311.14999999999998</v>
      </c>
      <c r="H222" s="24">
        <v>789</v>
      </c>
      <c r="I222" s="24">
        <v>772</v>
      </c>
      <c r="J222" s="93">
        <v>793.42149532710289</v>
      </c>
      <c r="K222" s="24">
        <f t="shared" si="20"/>
        <v>782.88546246210763</v>
      </c>
      <c r="L222" s="24">
        <v>2000</v>
      </c>
      <c r="M222" s="24">
        <v>2000</v>
      </c>
      <c r="N222" s="24">
        <f t="shared" si="21"/>
        <v>0</v>
      </c>
      <c r="O222" s="24">
        <f t="shared" si="22"/>
        <v>0</v>
      </c>
      <c r="P222" s="24">
        <f t="shared" si="23"/>
        <v>0</v>
      </c>
    </row>
    <row r="223" spans="1:16" x14ac:dyDescent="0.25">
      <c r="A223" s="2"/>
      <c r="B223" s="22">
        <v>43838</v>
      </c>
      <c r="C223" s="21">
        <v>0</v>
      </c>
      <c r="D223" s="20">
        <v>28.127616298397367</v>
      </c>
      <c r="E223" s="2">
        <f t="shared" si="18"/>
        <v>301.27761629839733</v>
      </c>
      <c r="F223" s="2">
        <v>288</v>
      </c>
      <c r="G223" s="2">
        <f t="shared" si="19"/>
        <v>311.14999999999998</v>
      </c>
      <c r="H223" s="24">
        <v>789</v>
      </c>
      <c r="I223" s="24">
        <v>772</v>
      </c>
      <c r="J223" s="93">
        <v>793.42149532710289</v>
      </c>
      <c r="K223" s="24">
        <f t="shared" si="20"/>
        <v>783.67119394167071</v>
      </c>
      <c r="L223" s="24">
        <v>2000</v>
      </c>
      <c r="M223" s="24">
        <v>2000</v>
      </c>
      <c r="N223" s="24">
        <f t="shared" si="21"/>
        <v>0</v>
      </c>
      <c r="O223" s="24">
        <f t="shared" si="22"/>
        <v>0</v>
      </c>
      <c r="P223" s="24">
        <f t="shared" si="23"/>
        <v>0</v>
      </c>
    </row>
    <row r="224" spans="1:16" x14ac:dyDescent="0.25">
      <c r="A224" s="2"/>
      <c r="B224" s="22">
        <v>43839</v>
      </c>
      <c r="C224" s="21">
        <v>0</v>
      </c>
      <c r="D224" s="20">
        <v>28.261633410983649</v>
      </c>
      <c r="E224" s="2">
        <f t="shared" si="18"/>
        <v>301.41163341098365</v>
      </c>
      <c r="F224" s="2">
        <v>288</v>
      </c>
      <c r="G224" s="2">
        <f t="shared" si="19"/>
        <v>311.14999999999998</v>
      </c>
      <c r="H224" s="24">
        <v>789</v>
      </c>
      <c r="I224" s="24">
        <v>772</v>
      </c>
      <c r="J224" s="93">
        <v>793.42149532710289</v>
      </c>
      <c r="K224" s="24">
        <f t="shared" si="20"/>
        <v>783.57277964733089</v>
      </c>
      <c r="L224" s="24">
        <v>2000</v>
      </c>
      <c r="M224" s="24">
        <v>2000</v>
      </c>
      <c r="N224" s="24">
        <f t="shared" si="21"/>
        <v>0</v>
      </c>
      <c r="O224" s="24">
        <f t="shared" si="22"/>
        <v>0</v>
      </c>
      <c r="P224" s="24">
        <f t="shared" si="23"/>
        <v>0</v>
      </c>
    </row>
    <row r="225" spans="1:16" x14ac:dyDescent="0.25">
      <c r="A225" s="2"/>
      <c r="B225" s="22">
        <v>43840</v>
      </c>
      <c r="C225" s="21">
        <v>0</v>
      </c>
      <c r="D225" s="20">
        <v>28.199345645131878</v>
      </c>
      <c r="E225" s="2">
        <f t="shared" si="18"/>
        <v>301.34934564513185</v>
      </c>
      <c r="F225" s="2">
        <v>288</v>
      </c>
      <c r="G225" s="2">
        <f t="shared" si="19"/>
        <v>311.14999999999998</v>
      </c>
      <c r="H225" s="24">
        <v>789</v>
      </c>
      <c r="I225" s="24">
        <v>772</v>
      </c>
      <c r="J225" s="93">
        <v>793.42149532710289</v>
      </c>
      <c r="K225" s="24">
        <f t="shared" si="20"/>
        <v>783.61852012333441</v>
      </c>
      <c r="L225" s="24">
        <v>2000</v>
      </c>
      <c r="M225" s="24">
        <v>2000</v>
      </c>
      <c r="N225" s="24">
        <f t="shared" si="21"/>
        <v>0</v>
      </c>
      <c r="O225" s="24">
        <f t="shared" si="22"/>
        <v>0</v>
      </c>
      <c r="P225" s="24">
        <f t="shared" si="23"/>
        <v>0</v>
      </c>
    </row>
    <row r="226" spans="1:16" x14ac:dyDescent="0.25">
      <c r="A226" s="2"/>
      <c r="B226" s="22"/>
      <c r="C226" s="21"/>
      <c r="D226" s="20"/>
      <c r="E226" s="2">
        <f t="shared" si="18"/>
        <v>273.14999999999998</v>
      </c>
      <c r="F226" s="2">
        <v>288</v>
      </c>
      <c r="G226" s="2">
        <f t="shared" si="19"/>
        <v>311.14999999999998</v>
      </c>
      <c r="H226" s="24">
        <v>789</v>
      </c>
      <c r="I226" s="24">
        <v>772</v>
      </c>
      <c r="J226" s="93">
        <v>793.42149532710289</v>
      </c>
      <c r="K226" s="24">
        <f t="shared" si="20"/>
        <v>804.32646292969469</v>
      </c>
      <c r="L226" s="24">
        <v>2000</v>
      </c>
      <c r="M226" s="24">
        <v>2000</v>
      </c>
      <c r="N226" s="24">
        <f t="shared" si="21"/>
        <v>0</v>
      </c>
      <c r="O226" s="24">
        <f t="shared" si="22"/>
        <v>0</v>
      </c>
      <c r="P226" s="24">
        <f t="shared" si="23"/>
        <v>0</v>
      </c>
    </row>
    <row r="227" spans="1:16" x14ac:dyDescent="0.25">
      <c r="A227" s="2"/>
      <c r="B227" s="22"/>
      <c r="C227" s="21"/>
      <c r="D227" s="20"/>
      <c r="E227" s="2">
        <f t="shared" si="18"/>
        <v>273.14999999999998</v>
      </c>
      <c r="F227" s="2">
        <v>288</v>
      </c>
      <c r="G227" s="2">
        <f t="shared" si="19"/>
        <v>311.14999999999998</v>
      </c>
      <c r="H227" s="24">
        <v>789</v>
      </c>
      <c r="I227" s="24">
        <v>772</v>
      </c>
      <c r="J227" s="93">
        <v>793.42149532710289</v>
      </c>
      <c r="K227" s="24">
        <f t="shared" si="20"/>
        <v>804.32646292969469</v>
      </c>
      <c r="L227" s="24">
        <v>2000</v>
      </c>
      <c r="M227" s="24">
        <v>2000</v>
      </c>
      <c r="N227" s="24">
        <f t="shared" si="21"/>
        <v>0</v>
      </c>
      <c r="O227" s="24">
        <f t="shared" si="22"/>
        <v>0</v>
      </c>
      <c r="P227" s="24">
        <f t="shared" si="23"/>
        <v>0</v>
      </c>
    </row>
    <row r="228" spans="1:16" x14ac:dyDescent="0.25">
      <c r="A228" s="2"/>
      <c r="B228" s="22"/>
      <c r="C228" s="21"/>
      <c r="D228" s="20"/>
      <c r="E228" s="2">
        <f t="shared" si="18"/>
        <v>273.14999999999998</v>
      </c>
      <c r="F228" s="2">
        <v>288</v>
      </c>
      <c r="G228" s="2">
        <f t="shared" si="19"/>
        <v>311.14999999999998</v>
      </c>
      <c r="H228" s="24">
        <v>789</v>
      </c>
      <c r="I228" s="24">
        <v>772</v>
      </c>
      <c r="J228" s="93">
        <v>793.42149532710289</v>
      </c>
      <c r="K228" s="24">
        <f t="shared" si="20"/>
        <v>804.32646292969469</v>
      </c>
      <c r="L228" s="24">
        <v>2000</v>
      </c>
      <c r="M228" s="24">
        <v>2000</v>
      </c>
      <c r="N228" s="24">
        <f t="shared" si="21"/>
        <v>0</v>
      </c>
      <c r="O228" s="24">
        <f t="shared" si="22"/>
        <v>0</v>
      </c>
      <c r="P228" s="24">
        <f t="shared" si="23"/>
        <v>0</v>
      </c>
    </row>
    <row r="229" spans="1:16" x14ac:dyDescent="0.25">
      <c r="A229" s="2"/>
      <c r="B229" s="22"/>
      <c r="C229" s="21"/>
      <c r="D229" s="20"/>
      <c r="E229" s="2">
        <f t="shared" si="18"/>
        <v>273.14999999999998</v>
      </c>
      <c r="F229" s="2">
        <v>288</v>
      </c>
      <c r="G229" s="2">
        <f t="shared" si="19"/>
        <v>311.14999999999998</v>
      </c>
      <c r="H229" s="24">
        <v>789</v>
      </c>
      <c r="I229" s="24">
        <v>772</v>
      </c>
      <c r="J229" s="93">
        <v>793.42149532710289</v>
      </c>
      <c r="K229" s="24">
        <f t="shared" si="20"/>
        <v>804.32646292969469</v>
      </c>
      <c r="L229" s="24">
        <v>2000</v>
      </c>
      <c r="M229" s="24">
        <v>2000</v>
      </c>
      <c r="N229" s="24">
        <f t="shared" si="21"/>
        <v>0</v>
      </c>
      <c r="O229" s="24">
        <f t="shared" si="22"/>
        <v>0</v>
      </c>
      <c r="P229" s="24">
        <f t="shared" si="23"/>
        <v>0</v>
      </c>
    </row>
    <row r="230" spans="1:16" x14ac:dyDescent="0.25">
      <c r="A230" s="2"/>
      <c r="B230" s="22"/>
      <c r="C230" s="21"/>
      <c r="D230" s="20"/>
      <c r="E230" s="2">
        <f t="shared" si="18"/>
        <v>273.14999999999998</v>
      </c>
      <c r="F230" s="2">
        <v>288</v>
      </c>
      <c r="G230" s="2">
        <f t="shared" si="19"/>
        <v>311.14999999999998</v>
      </c>
      <c r="H230" s="24">
        <v>789</v>
      </c>
      <c r="I230" s="24">
        <v>772</v>
      </c>
      <c r="J230" s="93">
        <v>793.42149532710289</v>
      </c>
      <c r="K230" s="24">
        <f t="shared" si="20"/>
        <v>804.32646292969469</v>
      </c>
      <c r="L230" s="24">
        <v>2000</v>
      </c>
      <c r="M230" s="24">
        <v>2000</v>
      </c>
      <c r="N230" s="24">
        <f t="shared" si="21"/>
        <v>0</v>
      </c>
      <c r="O230" s="24">
        <f t="shared" si="22"/>
        <v>0</v>
      </c>
      <c r="P230" s="24">
        <f t="shared" si="23"/>
        <v>0</v>
      </c>
    </row>
    <row r="231" spans="1:16" x14ac:dyDescent="0.25">
      <c r="A231" s="2"/>
      <c r="B231" s="22"/>
      <c r="C231" s="21"/>
      <c r="D231" s="20"/>
      <c r="E231" s="2">
        <f t="shared" si="18"/>
        <v>273.14999999999998</v>
      </c>
      <c r="F231" s="2">
        <v>288</v>
      </c>
      <c r="G231" s="2">
        <f t="shared" si="19"/>
        <v>311.14999999999998</v>
      </c>
      <c r="H231" s="24">
        <v>789</v>
      </c>
      <c r="I231" s="24">
        <v>772</v>
      </c>
      <c r="J231" s="93">
        <v>793.42149532710289</v>
      </c>
      <c r="K231" s="24">
        <f t="shared" si="20"/>
        <v>804.32646292969469</v>
      </c>
      <c r="L231" s="24">
        <v>2000</v>
      </c>
      <c r="M231" s="24">
        <v>2000</v>
      </c>
      <c r="N231" s="24">
        <f t="shared" si="21"/>
        <v>0</v>
      </c>
      <c r="O231" s="24">
        <f t="shared" si="22"/>
        <v>0</v>
      </c>
      <c r="P231" s="24">
        <f t="shared" si="23"/>
        <v>0</v>
      </c>
    </row>
    <row r="232" spans="1:16" x14ac:dyDescent="0.25">
      <c r="A232" s="2"/>
      <c r="B232" s="22"/>
      <c r="C232" s="21"/>
      <c r="D232" s="20"/>
      <c r="E232" s="2">
        <f t="shared" si="18"/>
        <v>273.14999999999998</v>
      </c>
      <c r="F232" s="2">
        <v>288</v>
      </c>
      <c r="G232" s="2">
        <f t="shared" si="19"/>
        <v>311.14999999999998</v>
      </c>
      <c r="H232" s="24">
        <v>789</v>
      </c>
      <c r="I232" s="24">
        <v>772</v>
      </c>
      <c r="J232" s="93">
        <v>793.42149532710289</v>
      </c>
      <c r="K232" s="24">
        <f t="shared" si="20"/>
        <v>804.32646292969469</v>
      </c>
      <c r="L232" s="24">
        <v>2000</v>
      </c>
      <c r="M232" s="24">
        <v>2000</v>
      </c>
      <c r="N232" s="24">
        <f t="shared" si="21"/>
        <v>0</v>
      </c>
      <c r="O232" s="24">
        <f t="shared" si="22"/>
        <v>0</v>
      </c>
      <c r="P232" s="24">
        <f t="shared" si="23"/>
        <v>0</v>
      </c>
    </row>
    <row r="233" spans="1:16" x14ac:dyDescent="0.25">
      <c r="A233" s="2"/>
      <c r="B233" s="22"/>
      <c r="C233" s="21"/>
      <c r="D233" s="20"/>
      <c r="E233" s="2">
        <f t="shared" si="18"/>
        <v>273.14999999999998</v>
      </c>
      <c r="F233" s="2">
        <v>288</v>
      </c>
      <c r="G233" s="2">
        <f t="shared" si="19"/>
        <v>311.14999999999998</v>
      </c>
      <c r="H233" s="24">
        <v>789</v>
      </c>
      <c r="I233" s="24">
        <v>772</v>
      </c>
      <c r="J233" s="93">
        <v>793.42149532710289</v>
      </c>
      <c r="K233" s="24">
        <f t="shared" si="20"/>
        <v>804.32646292969469</v>
      </c>
      <c r="L233" s="24">
        <v>2000</v>
      </c>
      <c r="M233" s="24">
        <v>2000</v>
      </c>
      <c r="N233" s="24">
        <f t="shared" si="21"/>
        <v>0</v>
      </c>
      <c r="O233" s="24">
        <f t="shared" si="22"/>
        <v>0</v>
      </c>
      <c r="P233" s="24">
        <f t="shared" si="23"/>
        <v>0</v>
      </c>
    </row>
    <row r="234" spans="1:16" x14ac:dyDescent="0.25">
      <c r="A234" s="2"/>
      <c r="B234" s="22"/>
      <c r="C234" s="21"/>
      <c r="D234" s="20"/>
      <c r="E234" s="2">
        <f t="shared" si="18"/>
        <v>273.14999999999998</v>
      </c>
      <c r="F234" s="2">
        <v>288</v>
      </c>
      <c r="G234" s="2">
        <f t="shared" si="19"/>
        <v>311.14999999999998</v>
      </c>
      <c r="H234" s="24">
        <v>789</v>
      </c>
      <c r="I234" s="24">
        <v>772</v>
      </c>
      <c r="J234" s="93">
        <v>793.42149532710289</v>
      </c>
      <c r="K234" s="24">
        <f t="shared" si="20"/>
        <v>804.32646292969469</v>
      </c>
      <c r="L234" s="24">
        <v>2000</v>
      </c>
      <c r="M234" s="24">
        <v>2000</v>
      </c>
      <c r="N234" s="24">
        <f t="shared" si="21"/>
        <v>0</v>
      </c>
      <c r="O234" s="24">
        <f t="shared" si="22"/>
        <v>0</v>
      </c>
      <c r="P234" s="24">
        <f t="shared" si="23"/>
        <v>0</v>
      </c>
    </row>
    <row r="235" spans="1:16" x14ac:dyDescent="0.25">
      <c r="A235" s="2"/>
      <c r="B235" s="22"/>
      <c r="C235" s="21"/>
      <c r="D235" s="20"/>
      <c r="E235" s="2">
        <f t="shared" si="18"/>
        <v>273.14999999999998</v>
      </c>
      <c r="F235" s="2">
        <v>288</v>
      </c>
      <c r="G235" s="2">
        <f t="shared" si="19"/>
        <v>311.14999999999998</v>
      </c>
      <c r="H235" s="24">
        <v>789</v>
      </c>
      <c r="I235" s="24">
        <v>772</v>
      </c>
      <c r="J235" s="93">
        <v>793.42149532710289</v>
      </c>
      <c r="K235" s="24">
        <f t="shared" si="20"/>
        <v>804.32646292969469</v>
      </c>
      <c r="L235" s="24">
        <v>2000</v>
      </c>
      <c r="M235" s="24">
        <v>2000</v>
      </c>
      <c r="N235" s="24">
        <f t="shared" si="21"/>
        <v>0</v>
      </c>
      <c r="O235" s="24">
        <f t="shared" si="22"/>
        <v>0</v>
      </c>
      <c r="P235" s="24">
        <f t="shared" si="23"/>
        <v>0</v>
      </c>
    </row>
    <row r="236" spans="1:16" x14ac:dyDescent="0.25">
      <c r="A236" s="2"/>
      <c r="B236" s="22"/>
      <c r="C236" s="21"/>
      <c r="D236" s="20"/>
      <c r="E236" s="2">
        <f t="shared" si="18"/>
        <v>273.14999999999998</v>
      </c>
      <c r="F236" s="2">
        <v>288</v>
      </c>
      <c r="G236" s="2">
        <f t="shared" si="19"/>
        <v>311.14999999999998</v>
      </c>
      <c r="H236" s="24">
        <v>789</v>
      </c>
      <c r="I236" s="24">
        <v>772</v>
      </c>
      <c r="J236" s="93">
        <v>793.42149532710289</v>
      </c>
      <c r="K236" s="24">
        <f t="shared" si="20"/>
        <v>804.32646292969469</v>
      </c>
      <c r="L236" s="24">
        <v>2000</v>
      </c>
      <c r="M236" s="24">
        <v>2000</v>
      </c>
      <c r="N236" s="24">
        <f t="shared" si="21"/>
        <v>0</v>
      </c>
      <c r="O236" s="24">
        <f t="shared" si="22"/>
        <v>0</v>
      </c>
      <c r="P236" s="24">
        <f t="shared" si="23"/>
        <v>0</v>
      </c>
    </row>
    <row r="237" spans="1:16" x14ac:dyDescent="0.25">
      <c r="A237" s="2"/>
      <c r="B237" s="22"/>
      <c r="C237" s="21"/>
      <c r="D237" s="20"/>
      <c r="E237" s="2">
        <f t="shared" si="18"/>
        <v>273.14999999999998</v>
      </c>
      <c r="F237" s="2">
        <v>288</v>
      </c>
      <c r="G237" s="2">
        <f t="shared" si="19"/>
        <v>311.14999999999998</v>
      </c>
      <c r="H237" s="24">
        <v>789</v>
      </c>
      <c r="I237" s="24">
        <v>772</v>
      </c>
      <c r="J237" s="93">
        <v>793.42149532710289</v>
      </c>
      <c r="K237" s="24">
        <f t="shared" si="20"/>
        <v>804.32646292969469</v>
      </c>
      <c r="L237" s="24">
        <v>2000</v>
      </c>
      <c r="M237" s="24">
        <v>2000</v>
      </c>
      <c r="N237" s="24">
        <f t="shared" si="21"/>
        <v>0</v>
      </c>
      <c r="O237" s="24">
        <f t="shared" si="22"/>
        <v>0</v>
      </c>
      <c r="P237" s="24">
        <f t="shared" si="23"/>
        <v>0</v>
      </c>
    </row>
    <row r="238" spans="1:16" x14ac:dyDescent="0.25">
      <c r="A238" s="2"/>
      <c r="B238" s="22"/>
      <c r="C238" s="21"/>
      <c r="D238" s="20"/>
      <c r="E238" s="2">
        <f t="shared" si="18"/>
        <v>273.14999999999998</v>
      </c>
      <c r="F238" s="2">
        <v>288</v>
      </c>
      <c r="G238" s="2">
        <f t="shared" si="19"/>
        <v>311.14999999999998</v>
      </c>
      <c r="H238" s="24">
        <v>789</v>
      </c>
      <c r="I238" s="24">
        <v>772</v>
      </c>
      <c r="J238" s="93">
        <v>793.42149532710289</v>
      </c>
      <c r="K238" s="24">
        <f t="shared" si="20"/>
        <v>804.32646292969469</v>
      </c>
      <c r="L238" s="24">
        <v>2000</v>
      </c>
      <c r="M238" s="24">
        <v>2000</v>
      </c>
      <c r="N238" s="24">
        <f t="shared" si="21"/>
        <v>0</v>
      </c>
      <c r="O238" s="24">
        <f t="shared" si="22"/>
        <v>0</v>
      </c>
      <c r="P238" s="24">
        <f t="shared" si="23"/>
        <v>0</v>
      </c>
    </row>
    <row r="239" spans="1:16" x14ac:dyDescent="0.25">
      <c r="A239" s="2"/>
      <c r="B239" s="22"/>
      <c r="C239" s="21"/>
      <c r="D239" s="20"/>
      <c r="E239" s="2">
        <f t="shared" si="18"/>
        <v>273.14999999999998</v>
      </c>
      <c r="F239" s="2">
        <v>288</v>
      </c>
      <c r="G239" s="2">
        <f t="shared" si="19"/>
        <v>311.14999999999998</v>
      </c>
      <c r="H239" s="24">
        <v>789</v>
      </c>
      <c r="I239" s="24">
        <v>772</v>
      </c>
      <c r="J239" s="93">
        <v>793.42149532710289</v>
      </c>
      <c r="K239" s="24">
        <f t="shared" si="20"/>
        <v>804.32646292969469</v>
      </c>
      <c r="L239" s="24">
        <v>2000</v>
      </c>
      <c r="M239" s="24">
        <v>2000</v>
      </c>
      <c r="N239" s="24">
        <f t="shared" si="21"/>
        <v>0</v>
      </c>
      <c r="O239" s="24">
        <f t="shared" si="22"/>
        <v>0</v>
      </c>
      <c r="P239" s="24">
        <f t="shared" si="23"/>
        <v>0</v>
      </c>
    </row>
    <row r="240" spans="1:16" x14ac:dyDescent="0.25">
      <c r="A240" s="2"/>
      <c r="B240" s="22"/>
      <c r="C240" s="21"/>
      <c r="D240" s="20"/>
      <c r="E240" s="2">
        <f t="shared" si="18"/>
        <v>273.14999999999998</v>
      </c>
      <c r="F240" s="2">
        <v>288</v>
      </c>
      <c r="G240" s="2">
        <f t="shared" si="19"/>
        <v>311.14999999999998</v>
      </c>
      <c r="H240" s="24">
        <v>789</v>
      </c>
      <c r="I240" s="24">
        <v>772</v>
      </c>
      <c r="J240" s="93">
        <v>793.42149532710289</v>
      </c>
      <c r="K240" s="24">
        <f t="shared" si="20"/>
        <v>804.32646292969469</v>
      </c>
      <c r="L240" s="24">
        <v>2000</v>
      </c>
      <c r="M240" s="24">
        <v>2000</v>
      </c>
      <c r="N240" s="24">
        <f t="shared" si="21"/>
        <v>0</v>
      </c>
      <c r="O240" s="24">
        <f t="shared" si="22"/>
        <v>0</v>
      </c>
      <c r="P240" s="24">
        <f t="shared" si="23"/>
        <v>0</v>
      </c>
    </row>
    <row r="241" spans="1:16" x14ac:dyDescent="0.25">
      <c r="A241" s="2"/>
      <c r="B241" s="22"/>
      <c r="C241" s="21"/>
      <c r="D241" s="20"/>
      <c r="E241" s="2">
        <f t="shared" si="18"/>
        <v>273.14999999999998</v>
      </c>
      <c r="F241" s="2">
        <v>288</v>
      </c>
      <c r="G241" s="2">
        <f t="shared" si="19"/>
        <v>311.14999999999998</v>
      </c>
      <c r="H241" s="24">
        <v>789</v>
      </c>
      <c r="I241" s="24">
        <v>772</v>
      </c>
      <c r="J241" s="93">
        <v>793.42149532710289</v>
      </c>
      <c r="K241" s="24">
        <f t="shared" si="20"/>
        <v>804.32646292969469</v>
      </c>
      <c r="L241" s="24">
        <v>2000</v>
      </c>
      <c r="M241" s="24">
        <v>2000</v>
      </c>
      <c r="N241" s="24">
        <f t="shared" si="21"/>
        <v>0</v>
      </c>
      <c r="O241" s="24">
        <f t="shared" si="22"/>
        <v>0</v>
      </c>
      <c r="P241" s="24">
        <f t="shared" si="23"/>
        <v>0</v>
      </c>
    </row>
    <row r="242" spans="1:16" x14ac:dyDescent="0.25">
      <c r="A242" s="2"/>
      <c r="B242" s="22"/>
      <c r="C242" s="21"/>
      <c r="D242" s="20"/>
      <c r="E242" s="2">
        <f t="shared" si="18"/>
        <v>273.14999999999998</v>
      </c>
      <c r="F242" s="2">
        <v>288</v>
      </c>
      <c r="G242" s="2">
        <f t="shared" si="19"/>
        <v>311.14999999999998</v>
      </c>
      <c r="H242" s="24">
        <v>789</v>
      </c>
      <c r="I242" s="24">
        <v>772</v>
      </c>
      <c r="J242" s="93">
        <v>793.42149532710289</v>
      </c>
      <c r="K242" s="24">
        <f t="shared" si="20"/>
        <v>804.32646292969469</v>
      </c>
      <c r="L242" s="24">
        <v>2000</v>
      </c>
      <c r="M242" s="24">
        <v>2000</v>
      </c>
      <c r="N242" s="24">
        <f t="shared" si="21"/>
        <v>0</v>
      </c>
      <c r="O242" s="24">
        <f t="shared" si="22"/>
        <v>0</v>
      </c>
      <c r="P242" s="24">
        <f t="shared" si="23"/>
        <v>0</v>
      </c>
    </row>
    <row r="243" spans="1:16" x14ac:dyDescent="0.25">
      <c r="A243" s="2"/>
      <c r="B243" s="22"/>
      <c r="C243" s="21"/>
      <c r="D243" s="20"/>
      <c r="E243" s="2">
        <f t="shared" si="18"/>
        <v>273.14999999999998</v>
      </c>
      <c r="F243" s="2">
        <v>288</v>
      </c>
      <c r="G243" s="2">
        <f t="shared" si="19"/>
        <v>311.14999999999998</v>
      </c>
      <c r="H243" s="24">
        <v>789</v>
      </c>
      <c r="I243" s="24">
        <v>772</v>
      </c>
      <c r="J243" s="93">
        <v>793.42149532710289</v>
      </c>
      <c r="K243" s="24">
        <f t="shared" si="20"/>
        <v>804.32646292969469</v>
      </c>
      <c r="L243" s="24">
        <v>2000</v>
      </c>
      <c r="M243" s="24">
        <v>2000</v>
      </c>
      <c r="N243" s="24">
        <f t="shared" si="21"/>
        <v>0</v>
      </c>
      <c r="O243" s="24">
        <f t="shared" si="22"/>
        <v>0</v>
      </c>
      <c r="P243" s="24">
        <f t="shared" si="23"/>
        <v>0</v>
      </c>
    </row>
    <row r="244" spans="1:16" x14ac:dyDescent="0.25">
      <c r="A244" s="2"/>
      <c r="B244" s="22"/>
      <c r="C244" s="21"/>
      <c r="D244" s="20"/>
      <c r="E244" s="2">
        <f t="shared" si="18"/>
        <v>273.14999999999998</v>
      </c>
      <c r="F244" s="2">
        <v>288</v>
      </c>
      <c r="G244" s="2">
        <f t="shared" si="19"/>
        <v>311.14999999999998</v>
      </c>
      <c r="H244" s="24">
        <v>789</v>
      </c>
      <c r="I244" s="24">
        <v>772</v>
      </c>
      <c r="J244" s="93">
        <v>793.42149532710289</v>
      </c>
      <c r="K244" s="24">
        <f t="shared" si="20"/>
        <v>804.32646292969469</v>
      </c>
      <c r="L244" s="24">
        <v>2000</v>
      </c>
      <c r="M244" s="24">
        <v>2000</v>
      </c>
      <c r="N244" s="24">
        <f t="shared" si="21"/>
        <v>0</v>
      </c>
      <c r="O244" s="24">
        <f t="shared" si="22"/>
        <v>0</v>
      </c>
      <c r="P244" s="24">
        <f t="shared" si="23"/>
        <v>0</v>
      </c>
    </row>
    <row r="245" spans="1:16" x14ac:dyDescent="0.25">
      <c r="A245" s="2"/>
      <c r="B245" s="22"/>
      <c r="C245" s="21"/>
      <c r="D245" s="20"/>
      <c r="E245" s="2">
        <f t="shared" si="18"/>
        <v>273.14999999999998</v>
      </c>
      <c r="F245" s="2">
        <v>288</v>
      </c>
      <c r="G245" s="2">
        <f t="shared" si="19"/>
        <v>311.14999999999998</v>
      </c>
      <c r="H245" s="24">
        <v>789</v>
      </c>
      <c r="I245" s="24">
        <v>772</v>
      </c>
      <c r="J245" s="93">
        <v>793.42149532710289</v>
      </c>
      <c r="K245" s="24">
        <f t="shared" si="20"/>
        <v>804.32646292969469</v>
      </c>
      <c r="L245" s="24">
        <v>2000</v>
      </c>
      <c r="M245" s="24">
        <v>2000</v>
      </c>
      <c r="N245" s="24">
        <f t="shared" si="21"/>
        <v>0</v>
      </c>
      <c r="O245" s="24">
        <f t="shared" si="22"/>
        <v>0</v>
      </c>
      <c r="P245" s="24">
        <f t="shared" si="23"/>
        <v>0</v>
      </c>
    </row>
    <row r="246" spans="1:16" x14ac:dyDescent="0.25">
      <c r="A246" s="2"/>
      <c r="B246" s="22"/>
      <c r="C246" s="21"/>
      <c r="D246" s="20"/>
      <c r="E246" s="2">
        <f t="shared" si="18"/>
        <v>273.14999999999998</v>
      </c>
      <c r="F246" s="2">
        <v>288</v>
      </c>
      <c r="G246" s="2">
        <f t="shared" si="19"/>
        <v>311.14999999999998</v>
      </c>
      <c r="H246" s="24">
        <v>789</v>
      </c>
      <c r="I246" s="24">
        <v>772</v>
      </c>
      <c r="J246" s="93">
        <v>793.42149532710289</v>
      </c>
      <c r="K246" s="24">
        <f t="shared" si="20"/>
        <v>804.32646292969469</v>
      </c>
      <c r="L246" s="24">
        <v>2000</v>
      </c>
      <c r="M246" s="24">
        <v>2000</v>
      </c>
      <c r="N246" s="24">
        <f t="shared" si="21"/>
        <v>0</v>
      </c>
      <c r="O246" s="24">
        <f t="shared" si="22"/>
        <v>0</v>
      </c>
      <c r="P246" s="24">
        <f t="shared" si="23"/>
        <v>0</v>
      </c>
    </row>
    <row r="247" spans="1:16" x14ac:dyDescent="0.25">
      <c r="A247" s="2"/>
      <c r="B247" s="22"/>
      <c r="C247" s="21"/>
      <c r="D247" s="20"/>
      <c r="E247" s="2">
        <f t="shared" si="18"/>
        <v>273.14999999999998</v>
      </c>
      <c r="F247" s="2">
        <v>288</v>
      </c>
      <c r="G247" s="2">
        <f t="shared" si="19"/>
        <v>311.14999999999998</v>
      </c>
      <c r="H247" s="24">
        <v>789</v>
      </c>
      <c r="I247" s="24">
        <v>772</v>
      </c>
      <c r="J247" s="93">
        <v>793.42149532710289</v>
      </c>
      <c r="K247" s="24">
        <f t="shared" si="20"/>
        <v>804.32646292969469</v>
      </c>
      <c r="L247" s="24">
        <v>2000</v>
      </c>
      <c r="M247" s="24">
        <v>2000</v>
      </c>
      <c r="N247" s="24">
        <f t="shared" si="21"/>
        <v>0</v>
      </c>
      <c r="O247" s="24">
        <f t="shared" si="22"/>
        <v>0</v>
      </c>
      <c r="P247" s="24">
        <f t="shared" si="23"/>
        <v>0</v>
      </c>
    </row>
    <row r="248" spans="1:16" x14ac:dyDescent="0.25">
      <c r="A248" s="2"/>
      <c r="B248" s="22"/>
      <c r="C248" s="21"/>
      <c r="D248" s="20"/>
      <c r="E248" s="2">
        <f t="shared" si="18"/>
        <v>273.14999999999998</v>
      </c>
      <c r="F248" s="2">
        <v>288</v>
      </c>
      <c r="G248" s="2">
        <f t="shared" si="19"/>
        <v>311.14999999999998</v>
      </c>
      <c r="H248" s="24">
        <v>789</v>
      </c>
      <c r="I248" s="24">
        <v>772</v>
      </c>
      <c r="J248" s="93">
        <v>793.42149532710289</v>
      </c>
      <c r="K248" s="24">
        <f t="shared" si="20"/>
        <v>804.32646292969469</v>
      </c>
      <c r="L248" s="24">
        <v>2000</v>
      </c>
      <c r="M248" s="24">
        <v>2000</v>
      </c>
      <c r="N248" s="24">
        <f t="shared" si="21"/>
        <v>0</v>
      </c>
      <c r="O248" s="24">
        <f t="shared" si="22"/>
        <v>0</v>
      </c>
      <c r="P248" s="24">
        <f t="shared" si="23"/>
        <v>0</v>
      </c>
    </row>
    <row r="249" spans="1:16" x14ac:dyDescent="0.25">
      <c r="A249" s="2"/>
      <c r="B249" s="22"/>
      <c r="C249" s="21"/>
      <c r="D249" s="20"/>
      <c r="E249" s="2">
        <f t="shared" si="18"/>
        <v>273.14999999999998</v>
      </c>
      <c r="F249" s="2">
        <v>288</v>
      </c>
      <c r="G249" s="2">
        <f t="shared" si="19"/>
        <v>311.14999999999998</v>
      </c>
      <c r="H249" s="24">
        <v>789</v>
      </c>
      <c r="I249" s="24">
        <v>772</v>
      </c>
      <c r="J249" s="93">
        <v>793.42149532710289</v>
      </c>
      <c r="K249" s="24">
        <f t="shared" si="20"/>
        <v>804.32646292969469</v>
      </c>
      <c r="L249" s="24">
        <v>2000</v>
      </c>
      <c r="M249" s="24">
        <v>2000</v>
      </c>
      <c r="N249" s="24">
        <f t="shared" si="21"/>
        <v>0</v>
      </c>
      <c r="O249" s="24">
        <f t="shared" si="22"/>
        <v>0</v>
      </c>
      <c r="P249" s="24">
        <f t="shared" si="23"/>
        <v>0</v>
      </c>
    </row>
    <row r="250" spans="1:16" x14ac:dyDescent="0.25">
      <c r="A250" s="2"/>
      <c r="B250" s="22"/>
      <c r="C250" s="21"/>
      <c r="D250" s="20"/>
      <c r="E250" s="2">
        <f t="shared" si="18"/>
        <v>273.14999999999998</v>
      </c>
      <c r="F250" s="2">
        <v>288</v>
      </c>
      <c r="G250" s="2">
        <f t="shared" si="19"/>
        <v>311.14999999999998</v>
      </c>
      <c r="H250" s="24">
        <v>789</v>
      </c>
      <c r="I250" s="24">
        <v>772</v>
      </c>
      <c r="J250" s="93">
        <v>793.42149532710289</v>
      </c>
      <c r="K250" s="24">
        <f t="shared" si="20"/>
        <v>804.32646292969469</v>
      </c>
      <c r="L250" s="24">
        <v>2000</v>
      </c>
      <c r="M250" s="24">
        <v>2000</v>
      </c>
      <c r="N250" s="24">
        <f t="shared" si="21"/>
        <v>0</v>
      </c>
      <c r="O250" s="24">
        <f t="shared" si="22"/>
        <v>0</v>
      </c>
      <c r="P250" s="24">
        <f t="shared" si="23"/>
        <v>0</v>
      </c>
    </row>
    <row r="251" spans="1:16" x14ac:dyDescent="0.25">
      <c r="A251" s="2"/>
      <c r="B251" s="22"/>
      <c r="C251" s="21"/>
      <c r="D251" s="20"/>
      <c r="E251" s="2">
        <f t="shared" si="18"/>
        <v>273.14999999999998</v>
      </c>
      <c r="F251" s="2">
        <v>288</v>
      </c>
      <c r="G251" s="2">
        <f t="shared" si="19"/>
        <v>311.14999999999998</v>
      </c>
      <c r="H251" s="24">
        <v>789</v>
      </c>
      <c r="I251" s="24">
        <v>772</v>
      </c>
      <c r="J251" s="93">
        <v>793.42149532710289</v>
      </c>
      <c r="K251" s="24">
        <f t="shared" si="20"/>
        <v>804.32646292969469</v>
      </c>
      <c r="L251" s="24">
        <v>2000</v>
      </c>
      <c r="M251" s="24">
        <v>2000</v>
      </c>
      <c r="N251" s="24">
        <f t="shared" si="21"/>
        <v>0</v>
      </c>
      <c r="O251" s="24">
        <f t="shared" si="22"/>
        <v>0</v>
      </c>
      <c r="P251" s="24">
        <f t="shared" si="23"/>
        <v>0</v>
      </c>
    </row>
    <row r="252" spans="1:16" x14ac:dyDescent="0.25">
      <c r="A252" s="2"/>
      <c r="B252" s="22"/>
      <c r="C252" s="21"/>
      <c r="D252" s="20"/>
      <c r="E252" s="2">
        <f t="shared" si="18"/>
        <v>273.14999999999998</v>
      </c>
      <c r="F252" s="2">
        <v>288</v>
      </c>
      <c r="G252" s="2">
        <f t="shared" si="19"/>
        <v>311.14999999999998</v>
      </c>
      <c r="H252" s="24">
        <v>789</v>
      </c>
      <c r="I252" s="24">
        <v>772</v>
      </c>
      <c r="J252" s="93">
        <v>793.42149532710289</v>
      </c>
      <c r="K252" s="24">
        <f t="shared" si="20"/>
        <v>804.32646292969469</v>
      </c>
      <c r="L252" s="24">
        <v>2000</v>
      </c>
      <c r="M252" s="24">
        <v>2000</v>
      </c>
      <c r="N252" s="24">
        <f t="shared" si="21"/>
        <v>0</v>
      </c>
      <c r="O252" s="24">
        <f t="shared" si="22"/>
        <v>0</v>
      </c>
      <c r="P252" s="24">
        <f t="shared" si="23"/>
        <v>0</v>
      </c>
    </row>
    <row r="253" spans="1:16" x14ac:dyDescent="0.25">
      <c r="A253" s="2"/>
      <c r="B253" s="22"/>
      <c r="C253" s="21"/>
      <c r="D253" s="20"/>
      <c r="E253" s="2">
        <f t="shared" si="18"/>
        <v>273.14999999999998</v>
      </c>
      <c r="F253" s="2">
        <v>288</v>
      </c>
      <c r="G253" s="2">
        <f t="shared" si="19"/>
        <v>311.14999999999998</v>
      </c>
      <c r="H253" s="24">
        <v>789</v>
      </c>
      <c r="I253" s="24">
        <v>772</v>
      </c>
      <c r="J253" s="93">
        <v>793.42149532710289</v>
      </c>
      <c r="K253" s="24">
        <f t="shared" si="20"/>
        <v>804.32646292969469</v>
      </c>
      <c r="L253" s="24">
        <v>2000</v>
      </c>
      <c r="M253" s="24">
        <v>2000</v>
      </c>
      <c r="N253" s="24">
        <f t="shared" si="21"/>
        <v>0</v>
      </c>
      <c r="O253" s="24">
        <f t="shared" si="22"/>
        <v>0</v>
      </c>
      <c r="P253" s="24">
        <f t="shared" si="23"/>
        <v>0</v>
      </c>
    </row>
    <row r="254" spans="1:16" x14ac:dyDescent="0.25">
      <c r="A254" s="2"/>
      <c r="B254" s="22"/>
      <c r="C254" s="21"/>
      <c r="D254" s="20"/>
      <c r="E254" s="2">
        <f t="shared" si="18"/>
        <v>273.14999999999998</v>
      </c>
      <c r="F254" s="2">
        <v>288</v>
      </c>
      <c r="G254" s="2">
        <f t="shared" si="19"/>
        <v>311.14999999999998</v>
      </c>
      <c r="H254" s="24">
        <v>789</v>
      </c>
      <c r="I254" s="24">
        <v>772</v>
      </c>
      <c r="J254" s="93">
        <v>793.42149532710289</v>
      </c>
      <c r="K254" s="24">
        <f t="shared" si="20"/>
        <v>804.32646292969469</v>
      </c>
      <c r="L254" s="24">
        <v>2000</v>
      </c>
      <c r="M254" s="24">
        <v>2000</v>
      </c>
      <c r="N254" s="24">
        <f t="shared" si="21"/>
        <v>0</v>
      </c>
      <c r="O254" s="24">
        <f t="shared" si="22"/>
        <v>0</v>
      </c>
      <c r="P254" s="24">
        <f t="shared" si="23"/>
        <v>0</v>
      </c>
    </row>
    <row r="255" spans="1:16" x14ac:dyDescent="0.25">
      <c r="A255" s="2"/>
      <c r="B255" s="22"/>
      <c r="C255" s="21"/>
      <c r="D255" s="20"/>
      <c r="E255" s="2">
        <f t="shared" si="18"/>
        <v>273.14999999999998</v>
      </c>
      <c r="F255" s="2">
        <v>288</v>
      </c>
      <c r="G255" s="2">
        <f t="shared" si="19"/>
        <v>311.14999999999998</v>
      </c>
      <c r="H255" s="24">
        <v>789</v>
      </c>
      <c r="I255" s="24">
        <v>772</v>
      </c>
      <c r="J255" s="93">
        <v>793.42149532710289</v>
      </c>
      <c r="K255" s="24">
        <f t="shared" si="20"/>
        <v>804.32646292969469</v>
      </c>
      <c r="L255" s="24">
        <v>2000</v>
      </c>
      <c r="M255" s="24">
        <v>2000</v>
      </c>
      <c r="N255" s="24">
        <f t="shared" si="21"/>
        <v>0</v>
      </c>
      <c r="O255" s="24">
        <f t="shared" si="22"/>
        <v>0</v>
      </c>
      <c r="P255" s="24">
        <f t="shared" si="23"/>
        <v>0</v>
      </c>
    </row>
    <row r="256" spans="1:16" x14ac:dyDescent="0.25">
      <c r="A256" s="2"/>
      <c r="B256" s="22"/>
      <c r="C256" s="21"/>
      <c r="D256" s="20"/>
      <c r="E256" s="2">
        <f t="shared" si="18"/>
        <v>273.14999999999998</v>
      </c>
      <c r="F256" s="2">
        <v>288</v>
      </c>
      <c r="G256" s="2">
        <f t="shared" si="19"/>
        <v>311.14999999999998</v>
      </c>
      <c r="H256" s="24">
        <v>789</v>
      </c>
      <c r="I256" s="24">
        <v>772</v>
      </c>
      <c r="J256" s="93">
        <v>793.42149532710289</v>
      </c>
      <c r="K256" s="24">
        <f t="shared" si="20"/>
        <v>804.32646292969469</v>
      </c>
      <c r="L256" s="24">
        <v>2000</v>
      </c>
      <c r="M256" s="24">
        <v>2000</v>
      </c>
      <c r="N256" s="24">
        <f t="shared" si="21"/>
        <v>0</v>
      </c>
      <c r="O256" s="24">
        <f t="shared" si="22"/>
        <v>0</v>
      </c>
      <c r="P256" s="24">
        <f t="shared" si="23"/>
        <v>0</v>
      </c>
    </row>
    <row r="257" spans="1:16" x14ac:dyDescent="0.25">
      <c r="A257" s="2"/>
      <c r="B257" s="22"/>
      <c r="C257" s="21"/>
      <c r="D257" s="20"/>
      <c r="E257" s="2">
        <f t="shared" si="18"/>
        <v>273.14999999999998</v>
      </c>
      <c r="F257" s="2">
        <v>288</v>
      </c>
      <c r="G257" s="2">
        <f t="shared" si="19"/>
        <v>311.14999999999998</v>
      </c>
      <c r="H257" s="24">
        <v>789</v>
      </c>
      <c r="I257" s="24">
        <v>772</v>
      </c>
      <c r="J257" s="93">
        <v>793.42149532710289</v>
      </c>
      <c r="K257" s="24">
        <f t="shared" si="20"/>
        <v>804.32646292969469</v>
      </c>
      <c r="L257" s="24">
        <v>2000</v>
      </c>
      <c r="M257" s="24">
        <v>2000</v>
      </c>
      <c r="N257" s="24">
        <f t="shared" si="21"/>
        <v>0</v>
      </c>
      <c r="O257" s="24">
        <f t="shared" si="22"/>
        <v>0</v>
      </c>
      <c r="P257" s="24">
        <f t="shared" si="23"/>
        <v>0</v>
      </c>
    </row>
    <row r="258" spans="1:16" x14ac:dyDescent="0.25">
      <c r="A258" s="2"/>
      <c r="B258" s="22"/>
      <c r="C258" s="21"/>
      <c r="D258" s="20"/>
      <c r="E258" s="2">
        <f t="shared" si="18"/>
        <v>273.14999999999998</v>
      </c>
      <c r="F258" s="2">
        <v>288</v>
      </c>
      <c r="G258" s="2">
        <f t="shared" si="19"/>
        <v>311.14999999999998</v>
      </c>
      <c r="H258" s="24">
        <v>789</v>
      </c>
      <c r="I258" s="24">
        <v>772</v>
      </c>
      <c r="J258" s="93">
        <v>793.42149532710289</v>
      </c>
      <c r="K258" s="24">
        <f t="shared" si="20"/>
        <v>804.32646292969469</v>
      </c>
      <c r="L258" s="24">
        <v>2000</v>
      </c>
      <c r="M258" s="24">
        <v>2000</v>
      </c>
      <c r="N258" s="24">
        <f t="shared" si="21"/>
        <v>0</v>
      </c>
      <c r="O258" s="24">
        <f t="shared" si="22"/>
        <v>0</v>
      </c>
      <c r="P258" s="24">
        <f t="shared" si="23"/>
        <v>0</v>
      </c>
    </row>
    <row r="259" spans="1:16" x14ac:dyDescent="0.25">
      <c r="A259" s="2"/>
      <c r="B259" s="22"/>
      <c r="C259" s="21"/>
      <c r="D259" s="20"/>
      <c r="E259" s="2">
        <f t="shared" si="18"/>
        <v>273.14999999999998</v>
      </c>
      <c r="F259" s="2">
        <v>288</v>
      </c>
      <c r="G259" s="2">
        <f t="shared" si="19"/>
        <v>311.14999999999998</v>
      </c>
      <c r="H259" s="24">
        <v>789</v>
      </c>
      <c r="I259" s="24">
        <v>772</v>
      </c>
      <c r="J259" s="93">
        <v>793.42149532710289</v>
      </c>
      <c r="K259" s="24">
        <f t="shared" si="20"/>
        <v>804.32646292969469</v>
      </c>
      <c r="L259" s="24">
        <v>2000</v>
      </c>
      <c r="M259" s="24">
        <v>2000</v>
      </c>
      <c r="N259" s="24">
        <f t="shared" si="21"/>
        <v>0</v>
      </c>
      <c r="O259" s="24">
        <f t="shared" si="22"/>
        <v>0</v>
      </c>
      <c r="P259" s="24">
        <f t="shared" si="23"/>
        <v>0</v>
      </c>
    </row>
    <row r="260" spans="1:16" x14ac:dyDescent="0.25">
      <c r="A260" s="2"/>
      <c r="B260" s="22"/>
      <c r="C260" s="21"/>
      <c r="D260" s="20"/>
      <c r="E260" s="2">
        <f t="shared" si="18"/>
        <v>273.14999999999998</v>
      </c>
      <c r="F260" s="2">
        <v>288</v>
      </c>
      <c r="G260" s="2">
        <f t="shared" si="19"/>
        <v>311.14999999999998</v>
      </c>
      <c r="H260" s="24">
        <v>789</v>
      </c>
      <c r="I260" s="24">
        <v>772</v>
      </c>
      <c r="J260" s="93">
        <v>793.42149532710289</v>
      </c>
      <c r="K260" s="24">
        <f t="shared" si="20"/>
        <v>804.32646292969469</v>
      </c>
      <c r="L260" s="24">
        <v>2000</v>
      </c>
      <c r="M260" s="24">
        <v>2000</v>
      </c>
      <c r="N260" s="24">
        <f t="shared" si="21"/>
        <v>0</v>
      </c>
      <c r="O260" s="24">
        <f t="shared" si="22"/>
        <v>0</v>
      </c>
      <c r="P260" s="24">
        <f t="shared" si="23"/>
        <v>0</v>
      </c>
    </row>
    <row r="261" spans="1:16" x14ac:dyDescent="0.25">
      <c r="A261" s="2"/>
      <c r="B261" s="22"/>
      <c r="C261" s="21"/>
      <c r="D261" s="20"/>
      <c r="E261" s="2">
        <f t="shared" si="18"/>
        <v>273.14999999999998</v>
      </c>
      <c r="F261" s="2">
        <v>288</v>
      </c>
      <c r="G261" s="2">
        <f t="shared" si="19"/>
        <v>311.14999999999998</v>
      </c>
      <c r="H261" s="24">
        <v>789</v>
      </c>
      <c r="I261" s="24">
        <v>772</v>
      </c>
      <c r="J261" s="93">
        <v>793.42149532710289</v>
      </c>
      <c r="K261" s="24">
        <f t="shared" si="20"/>
        <v>804.32646292969469</v>
      </c>
      <c r="L261" s="24">
        <v>2000</v>
      </c>
      <c r="M261" s="24">
        <v>2000</v>
      </c>
      <c r="N261" s="24">
        <f t="shared" si="21"/>
        <v>0</v>
      </c>
      <c r="O261" s="24">
        <f t="shared" si="22"/>
        <v>0</v>
      </c>
      <c r="P261" s="24">
        <f t="shared" si="23"/>
        <v>0</v>
      </c>
    </row>
    <row r="262" spans="1:16" x14ac:dyDescent="0.25">
      <c r="A262" s="2"/>
      <c r="B262" s="22"/>
      <c r="C262" s="21"/>
      <c r="D262" s="20"/>
      <c r="E262" s="2">
        <f t="shared" si="18"/>
        <v>273.14999999999998</v>
      </c>
      <c r="F262" s="2">
        <v>288</v>
      </c>
      <c r="G262" s="2">
        <f t="shared" si="19"/>
        <v>311.14999999999998</v>
      </c>
      <c r="H262" s="24">
        <v>789</v>
      </c>
      <c r="I262" s="24">
        <v>772</v>
      </c>
      <c r="J262" s="93">
        <v>793.42149532710289</v>
      </c>
      <c r="K262" s="24">
        <f t="shared" si="20"/>
        <v>804.32646292969469</v>
      </c>
      <c r="L262" s="24">
        <v>2000</v>
      </c>
      <c r="M262" s="24">
        <v>2000</v>
      </c>
      <c r="N262" s="24">
        <f t="shared" si="21"/>
        <v>0</v>
      </c>
      <c r="O262" s="24">
        <f t="shared" si="22"/>
        <v>0</v>
      </c>
      <c r="P262" s="24">
        <f t="shared" si="23"/>
        <v>0</v>
      </c>
    </row>
    <row r="263" spans="1:16" x14ac:dyDescent="0.25">
      <c r="A263" s="2"/>
      <c r="B263" s="22"/>
      <c r="C263" s="21"/>
      <c r="D263" s="20"/>
      <c r="E263" s="2">
        <f t="shared" si="18"/>
        <v>273.14999999999998</v>
      </c>
      <c r="F263" s="2">
        <v>288</v>
      </c>
      <c r="G263" s="2">
        <f t="shared" si="19"/>
        <v>311.14999999999998</v>
      </c>
      <c r="H263" s="24">
        <v>789</v>
      </c>
      <c r="I263" s="24">
        <v>772</v>
      </c>
      <c r="J263" s="93">
        <v>793.42149532710289</v>
      </c>
      <c r="K263" s="24">
        <f t="shared" si="20"/>
        <v>804.32646292969469</v>
      </c>
      <c r="L263" s="24">
        <v>2000</v>
      </c>
      <c r="M263" s="24">
        <v>2000</v>
      </c>
      <c r="N263" s="24">
        <f t="shared" si="21"/>
        <v>0</v>
      </c>
      <c r="O263" s="24">
        <f t="shared" si="22"/>
        <v>0</v>
      </c>
      <c r="P263" s="24">
        <f t="shared" si="23"/>
        <v>0</v>
      </c>
    </row>
    <row r="264" spans="1:16" x14ac:dyDescent="0.25">
      <c r="A264" s="2"/>
      <c r="B264" s="22"/>
      <c r="C264" s="21"/>
      <c r="D264" s="20"/>
      <c r="E264" s="2">
        <f t="shared" si="18"/>
        <v>273.14999999999998</v>
      </c>
      <c r="F264" s="2">
        <v>288</v>
      </c>
      <c r="G264" s="2">
        <f t="shared" si="19"/>
        <v>311.14999999999998</v>
      </c>
      <c r="H264" s="24">
        <v>789</v>
      </c>
      <c r="I264" s="24">
        <v>772</v>
      </c>
      <c r="J264" s="93">
        <v>793.42149532710289</v>
      </c>
      <c r="K264" s="24">
        <f t="shared" si="20"/>
        <v>804.32646292969469</v>
      </c>
      <c r="L264" s="24">
        <v>2000</v>
      </c>
      <c r="M264" s="24">
        <v>2000</v>
      </c>
      <c r="N264" s="24">
        <f t="shared" si="21"/>
        <v>0</v>
      </c>
      <c r="O264" s="24">
        <f t="shared" si="22"/>
        <v>0</v>
      </c>
      <c r="P264" s="24">
        <f t="shared" si="23"/>
        <v>0</v>
      </c>
    </row>
    <row r="265" spans="1:16" x14ac:dyDescent="0.25">
      <c r="A265" s="2"/>
      <c r="B265" s="22"/>
      <c r="C265" s="21"/>
      <c r="D265" s="20"/>
      <c r="E265" s="2">
        <f t="shared" ref="E265:E328" si="24">D265+273.15</f>
        <v>273.14999999999998</v>
      </c>
      <c r="F265" s="2">
        <v>288</v>
      </c>
      <c r="G265" s="2">
        <f t="shared" ref="G265:G328" si="25">38+273.15</f>
        <v>311.14999999999998</v>
      </c>
      <c r="H265" s="24">
        <v>789</v>
      </c>
      <c r="I265" s="24">
        <v>772</v>
      </c>
      <c r="J265" s="93">
        <v>793.42149532710289</v>
      </c>
      <c r="K265" s="24">
        <f t="shared" ref="K265:K313" si="26">J265+((I265-H265)*((E265-F265)/(G265-F265)))</f>
        <v>804.32646292969469</v>
      </c>
      <c r="L265" s="24">
        <v>2000</v>
      </c>
      <c r="M265" s="24">
        <v>2000</v>
      </c>
      <c r="N265" s="24">
        <f t="shared" ref="N265:N313" si="27">C265*(SQRT(K265/I265))*(H265/J265)*(L265/M265)</f>
        <v>0</v>
      </c>
      <c r="O265" s="24">
        <f t="shared" ref="O265:O313" si="28">N265*J265/24</f>
        <v>0</v>
      </c>
      <c r="P265" s="24">
        <f t="shared" ref="P265:P313" si="29">N265/159</f>
        <v>0</v>
      </c>
    </row>
    <row r="266" spans="1:16" x14ac:dyDescent="0.25">
      <c r="A266" s="2"/>
      <c r="B266" s="22"/>
      <c r="C266" s="21"/>
      <c r="D266" s="20"/>
      <c r="E266" s="2">
        <f t="shared" si="24"/>
        <v>273.14999999999998</v>
      </c>
      <c r="F266" s="2">
        <v>288</v>
      </c>
      <c r="G266" s="2">
        <f t="shared" si="25"/>
        <v>311.14999999999998</v>
      </c>
      <c r="H266" s="24">
        <v>789</v>
      </c>
      <c r="I266" s="24">
        <v>772</v>
      </c>
      <c r="J266" s="93">
        <v>793.42149532710289</v>
      </c>
      <c r="K266" s="24">
        <f t="shared" si="26"/>
        <v>804.32646292969469</v>
      </c>
      <c r="L266" s="24">
        <v>2000</v>
      </c>
      <c r="M266" s="24">
        <v>2000</v>
      </c>
      <c r="N266" s="24">
        <f t="shared" si="27"/>
        <v>0</v>
      </c>
      <c r="O266" s="24">
        <f t="shared" si="28"/>
        <v>0</v>
      </c>
      <c r="P266" s="24">
        <f t="shared" si="29"/>
        <v>0</v>
      </c>
    </row>
    <row r="267" spans="1:16" x14ac:dyDescent="0.25">
      <c r="A267" s="2"/>
      <c r="B267" s="22"/>
      <c r="C267" s="21"/>
      <c r="D267" s="20"/>
      <c r="E267" s="2">
        <f t="shared" si="24"/>
        <v>273.14999999999998</v>
      </c>
      <c r="F267" s="2">
        <v>288</v>
      </c>
      <c r="G267" s="2">
        <f t="shared" si="25"/>
        <v>311.14999999999998</v>
      </c>
      <c r="H267" s="24">
        <v>789</v>
      </c>
      <c r="I267" s="24">
        <v>772</v>
      </c>
      <c r="J267" s="93">
        <v>793.42149532710289</v>
      </c>
      <c r="K267" s="24">
        <f t="shared" si="26"/>
        <v>804.32646292969469</v>
      </c>
      <c r="L267" s="24">
        <v>2000</v>
      </c>
      <c r="M267" s="24">
        <v>2000</v>
      </c>
      <c r="N267" s="24">
        <f t="shared" si="27"/>
        <v>0</v>
      </c>
      <c r="O267" s="24">
        <f t="shared" si="28"/>
        <v>0</v>
      </c>
      <c r="P267" s="24">
        <f t="shared" si="29"/>
        <v>0</v>
      </c>
    </row>
    <row r="268" spans="1:16" x14ac:dyDescent="0.25">
      <c r="A268" s="2"/>
      <c r="B268" s="22"/>
      <c r="C268" s="21"/>
      <c r="D268" s="20"/>
      <c r="E268" s="2">
        <f t="shared" si="24"/>
        <v>273.14999999999998</v>
      </c>
      <c r="F268" s="2">
        <v>288</v>
      </c>
      <c r="G268" s="2">
        <f t="shared" si="25"/>
        <v>311.14999999999998</v>
      </c>
      <c r="H268" s="24">
        <v>789</v>
      </c>
      <c r="I268" s="24">
        <v>772</v>
      </c>
      <c r="J268" s="93">
        <v>793.42149532710289</v>
      </c>
      <c r="K268" s="24">
        <f t="shared" si="26"/>
        <v>804.32646292969469</v>
      </c>
      <c r="L268" s="24">
        <v>2000</v>
      </c>
      <c r="M268" s="24">
        <v>2000</v>
      </c>
      <c r="N268" s="24">
        <f t="shared" si="27"/>
        <v>0</v>
      </c>
      <c r="O268" s="24">
        <f t="shared" si="28"/>
        <v>0</v>
      </c>
      <c r="P268" s="24">
        <f t="shared" si="29"/>
        <v>0</v>
      </c>
    </row>
    <row r="269" spans="1:16" x14ac:dyDescent="0.25">
      <c r="A269" s="2"/>
      <c r="B269" s="22"/>
      <c r="C269" s="21"/>
      <c r="D269" s="20"/>
      <c r="E269" s="2">
        <f t="shared" si="24"/>
        <v>273.14999999999998</v>
      </c>
      <c r="F269" s="2">
        <v>288</v>
      </c>
      <c r="G269" s="2">
        <f t="shared" si="25"/>
        <v>311.14999999999998</v>
      </c>
      <c r="H269" s="24">
        <v>789</v>
      </c>
      <c r="I269" s="24">
        <v>772</v>
      </c>
      <c r="J269" s="93">
        <v>793.42149532710289</v>
      </c>
      <c r="K269" s="24">
        <f t="shared" si="26"/>
        <v>804.32646292969469</v>
      </c>
      <c r="L269" s="24">
        <v>2000</v>
      </c>
      <c r="M269" s="24">
        <v>2000</v>
      </c>
      <c r="N269" s="24">
        <f t="shared" si="27"/>
        <v>0</v>
      </c>
      <c r="O269" s="24">
        <f t="shared" si="28"/>
        <v>0</v>
      </c>
      <c r="P269" s="24">
        <f t="shared" si="29"/>
        <v>0</v>
      </c>
    </row>
    <row r="270" spans="1:16" x14ac:dyDescent="0.25">
      <c r="A270" s="2"/>
      <c r="B270" s="22"/>
      <c r="C270" s="21"/>
      <c r="D270" s="20"/>
      <c r="E270" s="2">
        <f t="shared" si="24"/>
        <v>273.14999999999998</v>
      </c>
      <c r="F270" s="2">
        <v>288</v>
      </c>
      <c r="G270" s="2">
        <f t="shared" si="25"/>
        <v>311.14999999999998</v>
      </c>
      <c r="H270" s="24">
        <v>789</v>
      </c>
      <c r="I270" s="24">
        <v>772</v>
      </c>
      <c r="J270" s="93">
        <v>793.42149532710289</v>
      </c>
      <c r="K270" s="24">
        <f t="shared" si="26"/>
        <v>804.32646292969469</v>
      </c>
      <c r="L270" s="24">
        <v>2000</v>
      </c>
      <c r="M270" s="24">
        <v>2000</v>
      </c>
      <c r="N270" s="24">
        <f t="shared" si="27"/>
        <v>0</v>
      </c>
      <c r="O270" s="24">
        <f t="shared" si="28"/>
        <v>0</v>
      </c>
      <c r="P270" s="24">
        <f t="shared" si="29"/>
        <v>0</v>
      </c>
    </row>
    <row r="271" spans="1:16" x14ac:dyDescent="0.25">
      <c r="A271" s="2"/>
      <c r="B271" s="22"/>
      <c r="C271" s="21"/>
      <c r="D271" s="20"/>
      <c r="E271" s="2">
        <f t="shared" si="24"/>
        <v>273.14999999999998</v>
      </c>
      <c r="F271" s="2">
        <v>288</v>
      </c>
      <c r="G271" s="2">
        <f t="shared" si="25"/>
        <v>311.14999999999998</v>
      </c>
      <c r="H271" s="24">
        <v>789</v>
      </c>
      <c r="I271" s="24">
        <v>772</v>
      </c>
      <c r="J271" s="93">
        <v>793.42149532710289</v>
      </c>
      <c r="K271" s="24">
        <f t="shared" si="26"/>
        <v>804.32646292969469</v>
      </c>
      <c r="L271" s="24">
        <v>2000</v>
      </c>
      <c r="M271" s="24">
        <v>2000</v>
      </c>
      <c r="N271" s="24">
        <f t="shared" si="27"/>
        <v>0</v>
      </c>
      <c r="O271" s="24">
        <f t="shared" si="28"/>
        <v>0</v>
      </c>
      <c r="P271" s="24">
        <f t="shared" si="29"/>
        <v>0</v>
      </c>
    </row>
    <row r="272" spans="1:16" x14ac:dyDescent="0.25">
      <c r="A272" s="2"/>
      <c r="B272" s="22"/>
      <c r="C272" s="21"/>
      <c r="D272" s="20"/>
      <c r="E272" s="2">
        <f t="shared" si="24"/>
        <v>273.14999999999998</v>
      </c>
      <c r="F272" s="2">
        <v>288</v>
      </c>
      <c r="G272" s="2">
        <f t="shared" si="25"/>
        <v>311.14999999999998</v>
      </c>
      <c r="H272" s="24">
        <v>789</v>
      </c>
      <c r="I272" s="24">
        <v>772</v>
      </c>
      <c r="J272" s="93">
        <v>793.42149532710289</v>
      </c>
      <c r="K272" s="24">
        <f t="shared" si="26"/>
        <v>804.32646292969469</v>
      </c>
      <c r="L272" s="24">
        <v>2000</v>
      </c>
      <c r="M272" s="24">
        <v>2000</v>
      </c>
      <c r="N272" s="24">
        <f t="shared" si="27"/>
        <v>0</v>
      </c>
      <c r="O272" s="24">
        <f t="shared" si="28"/>
        <v>0</v>
      </c>
      <c r="P272" s="24">
        <f t="shared" si="29"/>
        <v>0</v>
      </c>
    </row>
    <row r="273" spans="1:16" x14ac:dyDescent="0.25">
      <c r="A273" s="2"/>
      <c r="B273" s="22"/>
      <c r="C273" s="21"/>
      <c r="D273" s="20"/>
      <c r="E273" s="2">
        <f t="shared" si="24"/>
        <v>273.14999999999998</v>
      </c>
      <c r="F273" s="2">
        <v>288</v>
      </c>
      <c r="G273" s="2">
        <f t="shared" si="25"/>
        <v>311.14999999999998</v>
      </c>
      <c r="H273" s="24">
        <v>789</v>
      </c>
      <c r="I273" s="24">
        <v>772</v>
      </c>
      <c r="J273" s="93">
        <v>793.42149532710289</v>
      </c>
      <c r="K273" s="24">
        <f t="shared" si="26"/>
        <v>804.32646292969469</v>
      </c>
      <c r="L273" s="24">
        <v>2000</v>
      </c>
      <c r="M273" s="24">
        <v>2000</v>
      </c>
      <c r="N273" s="24">
        <f t="shared" si="27"/>
        <v>0</v>
      </c>
      <c r="O273" s="24">
        <f t="shared" si="28"/>
        <v>0</v>
      </c>
      <c r="P273" s="24">
        <f t="shared" si="29"/>
        <v>0</v>
      </c>
    </row>
    <row r="274" spans="1:16" x14ac:dyDescent="0.25">
      <c r="A274" s="2"/>
      <c r="B274" s="22"/>
      <c r="C274" s="21"/>
      <c r="D274" s="20"/>
      <c r="E274" s="2">
        <f t="shared" si="24"/>
        <v>273.14999999999998</v>
      </c>
      <c r="F274" s="2">
        <v>288</v>
      </c>
      <c r="G274" s="2">
        <f t="shared" si="25"/>
        <v>311.14999999999998</v>
      </c>
      <c r="H274" s="24">
        <v>789</v>
      </c>
      <c r="I274" s="24">
        <v>772</v>
      </c>
      <c r="J274" s="93">
        <v>793.42149532710289</v>
      </c>
      <c r="K274" s="24">
        <f t="shared" si="26"/>
        <v>804.32646292969469</v>
      </c>
      <c r="L274" s="24">
        <v>2000</v>
      </c>
      <c r="M274" s="24">
        <v>2000</v>
      </c>
      <c r="N274" s="24">
        <f t="shared" si="27"/>
        <v>0</v>
      </c>
      <c r="O274" s="24">
        <f t="shared" si="28"/>
        <v>0</v>
      </c>
      <c r="P274" s="24">
        <f t="shared" si="29"/>
        <v>0</v>
      </c>
    </row>
    <row r="275" spans="1:16" x14ac:dyDescent="0.25">
      <c r="A275" s="2"/>
      <c r="B275" s="22"/>
      <c r="C275" s="21"/>
      <c r="D275" s="20"/>
      <c r="E275" s="2">
        <f t="shared" si="24"/>
        <v>273.14999999999998</v>
      </c>
      <c r="F275" s="2">
        <v>288</v>
      </c>
      <c r="G275" s="2">
        <f t="shared" si="25"/>
        <v>311.14999999999998</v>
      </c>
      <c r="H275" s="24">
        <v>789</v>
      </c>
      <c r="I275" s="24">
        <v>772</v>
      </c>
      <c r="J275" s="93">
        <v>793.42149532710289</v>
      </c>
      <c r="K275" s="24">
        <f t="shared" si="26"/>
        <v>804.32646292969469</v>
      </c>
      <c r="L275" s="24">
        <v>2000</v>
      </c>
      <c r="M275" s="24">
        <v>2000</v>
      </c>
      <c r="N275" s="24">
        <f t="shared" si="27"/>
        <v>0</v>
      </c>
      <c r="O275" s="24">
        <f t="shared" si="28"/>
        <v>0</v>
      </c>
      <c r="P275" s="24">
        <f t="shared" si="29"/>
        <v>0</v>
      </c>
    </row>
    <row r="276" spans="1:16" x14ac:dyDescent="0.25">
      <c r="A276" s="2"/>
      <c r="B276" s="22"/>
      <c r="C276" s="21"/>
      <c r="D276" s="20"/>
      <c r="E276" s="2">
        <f t="shared" si="24"/>
        <v>273.14999999999998</v>
      </c>
      <c r="F276" s="2">
        <v>288</v>
      </c>
      <c r="G276" s="2">
        <f t="shared" si="25"/>
        <v>311.14999999999998</v>
      </c>
      <c r="H276" s="24">
        <v>789</v>
      </c>
      <c r="I276" s="24">
        <v>772</v>
      </c>
      <c r="J276" s="93">
        <v>793.42149532710289</v>
      </c>
      <c r="K276" s="24">
        <f t="shared" si="26"/>
        <v>804.32646292969469</v>
      </c>
      <c r="L276" s="24">
        <v>2000</v>
      </c>
      <c r="M276" s="24">
        <v>2000</v>
      </c>
      <c r="N276" s="24">
        <f t="shared" si="27"/>
        <v>0</v>
      </c>
      <c r="O276" s="24">
        <f t="shared" si="28"/>
        <v>0</v>
      </c>
      <c r="P276" s="24">
        <f t="shared" si="29"/>
        <v>0</v>
      </c>
    </row>
    <row r="277" spans="1:16" x14ac:dyDescent="0.25">
      <c r="A277" s="2"/>
      <c r="B277" s="22"/>
      <c r="C277" s="21"/>
      <c r="D277" s="20"/>
      <c r="E277" s="2">
        <f t="shared" si="24"/>
        <v>273.14999999999998</v>
      </c>
      <c r="F277" s="2">
        <v>288</v>
      </c>
      <c r="G277" s="2">
        <f t="shared" si="25"/>
        <v>311.14999999999998</v>
      </c>
      <c r="H277" s="24">
        <v>789</v>
      </c>
      <c r="I277" s="24">
        <v>772</v>
      </c>
      <c r="J277" s="93">
        <v>793.42149532710289</v>
      </c>
      <c r="K277" s="24">
        <f t="shared" si="26"/>
        <v>804.32646292969469</v>
      </c>
      <c r="L277" s="24">
        <v>2000</v>
      </c>
      <c r="M277" s="24">
        <v>2000</v>
      </c>
      <c r="N277" s="24">
        <f t="shared" si="27"/>
        <v>0</v>
      </c>
      <c r="O277" s="24">
        <f t="shared" si="28"/>
        <v>0</v>
      </c>
      <c r="P277" s="24">
        <f t="shared" si="29"/>
        <v>0</v>
      </c>
    </row>
    <row r="278" spans="1:16" x14ac:dyDescent="0.25">
      <c r="A278" s="2"/>
      <c r="B278" s="22"/>
      <c r="C278" s="21"/>
      <c r="D278" s="20"/>
      <c r="E278" s="2">
        <f t="shared" si="24"/>
        <v>273.14999999999998</v>
      </c>
      <c r="F278" s="2">
        <v>288</v>
      </c>
      <c r="G278" s="2">
        <f t="shared" si="25"/>
        <v>311.14999999999998</v>
      </c>
      <c r="H278" s="24">
        <v>789</v>
      </c>
      <c r="I278" s="24">
        <v>772</v>
      </c>
      <c r="J278" s="93">
        <v>793.42149532710289</v>
      </c>
      <c r="K278" s="24">
        <f t="shared" si="26"/>
        <v>804.32646292969469</v>
      </c>
      <c r="L278" s="24">
        <v>2000</v>
      </c>
      <c r="M278" s="24">
        <v>2000</v>
      </c>
      <c r="N278" s="24">
        <f t="shared" si="27"/>
        <v>0</v>
      </c>
      <c r="O278" s="24">
        <f t="shared" si="28"/>
        <v>0</v>
      </c>
      <c r="P278" s="24">
        <f t="shared" si="29"/>
        <v>0</v>
      </c>
    </row>
    <row r="279" spans="1:16" x14ac:dyDescent="0.25">
      <c r="A279" s="2"/>
      <c r="B279" s="22"/>
      <c r="C279" s="21"/>
      <c r="D279" s="20"/>
      <c r="E279" s="2">
        <f t="shared" si="24"/>
        <v>273.14999999999998</v>
      </c>
      <c r="F279" s="2">
        <v>288</v>
      </c>
      <c r="G279" s="2">
        <f t="shared" si="25"/>
        <v>311.14999999999998</v>
      </c>
      <c r="H279" s="24">
        <v>789</v>
      </c>
      <c r="I279" s="24">
        <v>772</v>
      </c>
      <c r="J279" s="93">
        <v>793.42149532710289</v>
      </c>
      <c r="K279" s="24">
        <f t="shared" si="26"/>
        <v>804.32646292969469</v>
      </c>
      <c r="L279" s="24">
        <v>2000</v>
      </c>
      <c r="M279" s="24">
        <v>2000</v>
      </c>
      <c r="N279" s="24">
        <f t="shared" si="27"/>
        <v>0</v>
      </c>
      <c r="O279" s="24">
        <f t="shared" si="28"/>
        <v>0</v>
      </c>
      <c r="P279" s="24">
        <f t="shared" si="29"/>
        <v>0</v>
      </c>
    </row>
    <row r="280" spans="1:16" x14ac:dyDescent="0.25">
      <c r="A280" s="2"/>
      <c r="B280" s="22"/>
      <c r="C280" s="21"/>
      <c r="D280" s="20"/>
      <c r="E280" s="2">
        <f t="shared" si="24"/>
        <v>273.14999999999998</v>
      </c>
      <c r="F280" s="2">
        <v>288</v>
      </c>
      <c r="G280" s="2">
        <f t="shared" si="25"/>
        <v>311.14999999999998</v>
      </c>
      <c r="H280" s="24">
        <v>789</v>
      </c>
      <c r="I280" s="24">
        <v>772</v>
      </c>
      <c r="J280" s="93">
        <v>793.42149532710289</v>
      </c>
      <c r="K280" s="24">
        <f t="shared" si="26"/>
        <v>804.32646292969469</v>
      </c>
      <c r="L280" s="24">
        <v>2000</v>
      </c>
      <c r="M280" s="24">
        <v>2000</v>
      </c>
      <c r="N280" s="24">
        <f t="shared" si="27"/>
        <v>0</v>
      </c>
      <c r="O280" s="24">
        <f t="shared" si="28"/>
        <v>0</v>
      </c>
      <c r="P280" s="24">
        <f t="shared" si="29"/>
        <v>0</v>
      </c>
    </row>
    <row r="281" spans="1:16" x14ac:dyDescent="0.25">
      <c r="A281" s="2"/>
      <c r="B281" s="22"/>
      <c r="C281" s="21"/>
      <c r="D281" s="20"/>
      <c r="E281" s="2">
        <f t="shared" si="24"/>
        <v>273.14999999999998</v>
      </c>
      <c r="F281" s="2">
        <v>288</v>
      </c>
      <c r="G281" s="2">
        <f t="shared" si="25"/>
        <v>311.14999999999998</v>
      </c>
      <c r="H281" s="24">
        <v>789</v>
      </c>
      <c r="I281" s="24">
        <v>772</v>
      </c>
      <c r="J281" s="93">
        <v>793.42149532710289</v>
      </c>
      <c r="K281" s="24">
        <f t="shared" si="26"/>
        <v>804.32646292969469</v>
      </c>
      <c r="L281" s="24">
        <v>2000</v>
      </c>
      <c r="M281" s="24">
        <v>2000</v>
      </c>
      <c r="N281" s="24">
        <f t="shared" si="27"/>
        <v>0</v>
      </c>
      <c r="O281" s="24">
        <f t="shared" si="28"/>
        <v>0</v>
      </c>
      <c r="P281" s="24">
        <f t="shared" si="29"/>
        <v>0</v>
      </c>
    </row>
    <row r="282" spans="1:16" x14ac:dyDescent="0.25">
      <c r="A282" s="2"/>
      <c r="B282" s="22"/>
      <c r="C282" s="21"/>
      <c r="D282" s="20"/>
      <c r="E282" s="2">
        <f t="shared" si="24"/>
        <v>273.14999999999998</v>
      </c>
      <c r="F282" s="2">
        <v>288</v>
      </c>
      <c r="G282" s="2">
        <f t="shared" si="25"/>
        <v>311.14999999999998</v>
      </c>
      <c r="H282" s="24">
        <v>789</v>
      </c>
      <c r="I282" s="24">
        <v>772</v>
      </c>
      <c r="J282" s="93">
        <v>793.42149532710289</v>
      </c>
      <c r="K282" s="24">
        <f t="shared" si="26"/>
        <v>804.32646292969469</v>
      </c>
      <c r="L282" s="24">
        <v>2000</v>
      </c>
      <c r="M282" s="24">
        <v>2000</v>
      </c>
      <c r="N282" s="24">
        <f t="shared" si="27"/>
        <v>0</v>
      </c>
      <c r="O282" s="24">
        <f t="shared" si="28"/>
        <v>0</v>
      </c>
      <c r="P282" s="24">
        <f t="shared" si="29"/>
        <v>0</v>
      </c>
    </row>
    <row r="283" spans="1:16" x14ac:dyDescent="0.25">
      <c r="A283" s="2"/>
      <c r="B283" s="22"/>
      <c r="C283" s="21"/>
      <c r="D283" s="20"/>
      <c r="E283" s="2">
        <f t="shared" si="24"/>
        <v>273.14999999999998</v>
      </c>
      <c r="F283" s="2">
        <v>288</v>
      </c>
      <c r="G283" s="2">
        <f t="shared" si="25"/>
        <v>311.14999999999998</v>
      </c>
      <c r="H283" s="24">
        <v>789</v>
      </c>
      <c r="I283" s="24">
        <v>772</v>
      </c>
      <c r="J283" s="93">
        <v>793.42149532710289</v>
      </c>
      <c r="K283" s="24">
        <f t="shared" si="26"/>
        <v>804.32646292969469</v>
      </c>
      <c r="L283" s="24">
        <v>2000</v>
      </c>
      <c r="M283" s="24">
        <v>2000</v>
      </c>
      <c r="N283" s="24">
        <f t="shared" si="27"/>
        <v>0</v>
      </c>
      <c r="O283" s="24">
        <f t="shared" si="28"/>
        <v>0</v>
      </c>
      <c r="P283" s="24">
        <f t="shared" si="29"/>
        <v>0</v>
      </c>
    </row>
    <row r="284" spans="1:16" x14ac:dyDescent="0.25">
      <c r="A284" s="2"/>
      <c r="B284" s="22"/>
      <c r="C284" s="21"/>
      <c r="D284" s="20"/>
      <c r="E284" s="2">
        <f t="shared" si="24"/>
        <v>273.14999999999998</v>
      </c>
      <c r="F284" s="2">
        <v>288</v>
      </c>
      <c r="G284" s="2">
        <f t="shared" si="25"/>
        <v>311.14999999999998</v>
      </c>
      <c r="H284" s="24">
        <v>789</v>
      </c>
      <c r="I284" s="24">
        <v>772</v>
      </c>
      <c r="J284" s="93">
        <v>793.42149532710289</v>
      </c>
      <c r="K284" s="24">
        <f t="shared" si="26"/>
        <v>804.32646292969469</v>
      </c>
      <c r="L284" s="24">
        <v>2000</v>
      </c>
      <c r="M284" s="24">
        <v>2000</v>
      </c>
      <c r="N284" s="24">
        <f t="shared" si="27"/>
        <v>0</v>
      </c>
      <c r="O284" s="24">
        <f t="shared" si="28"/>
        <v>0</v>
      </c>
      <c r="P284" s="24">
        <f t="shared" si="29"/>
        <v>0</v>
      </c>
    </row>
    <row r="285" spans="1:16" x14ac:dyDescent="0.25">
      <c r="A285" s="2"/>
      <c r="B285" s="22"/>
      <c r="C285" s="21"/>
      <c r="D285" s="20"/>
      <c r="E285" s="2">
        <f t="shared" si="24"/>
        <v>273.14999999999998</v>
      </c>
      <c r="F285" s="2">
        <v>288</v>
      </c>
      <c r="G285" s="2">
        <f t="shared" si="25"/>
        <v>311.14999999999998</v>
      </c>
      <c r="H285" s="24">
        <v>789</v>
      </c>
      <c r="I285" s="24">
        <v>772</v>
      </c>
      <c r="J285" s="93">
        <v>793.42149532710289</v>
      </c>
      <c r="K285" s="24">
        <f t="shared" si="26"/>
        <v>804.32646292969469</v>
      </c>
      <c r="L285" s="24">
        <v>2000</v>
      </c>
      <c r="M285" s="24">
        <v>2000</v>
      </c>
      <c r="N285" s="24">
        <f t="shared" si="27"/>
        <v>0</v>
      </c>
      <c r="O285" s="24">
        <f t="shared" si="28"/>
        <v>0</v>
      </c>
      <c r="P285" s="24">
        <f t="shared" si="29"/>
        <v>0</v>
      </c>
    </row>
    <row r="286" spans="1:16" x14ac:dyDescent="0.25">
      <c r="A286" s="2"/>
      <c r="B286" s="22"/>
      <c r="C286" s="21"/>
      <c r="D286" s="20"/>
      <c r="E286" s="2">
        <f t="shared" si="24"/>
        <v>273.14999999999998</v>
      </c>
      <c r="F286" s="2">
        <v>288</v>
      </c>
      <c r="G286" s="2">
        <f t="shared" si="25"/>
        <v>311.14999999999998</v>
      </c>
      <c r="H286" s="24">
        <v>789</v>
      </c>
      <c r="I286" s="24">
        <v>772</v>
      </c>
      <c r="J286" s="93">
        <v>793.42149532710289</v>
      </c>
      <c r="K286" s="24">
        <f t="shared" si="26"/>
        <v>804.32646292969469</v>
      </c>
      <c r="L286" s="24">
        <v>2000</v>
      </c>
      <c r="M286" s="24">
        <v>2000</v>
      </c>
      <c r="N286" s="24">
        <f t="shared" si="27"/>
        <v>0</v>
      </c>
      <c r="O286" s="24">
        <f t="shared" si="28"/>
        <v>0</v>
      </c>
      <c r="P286" s="24">
        <f t="shared" si="29"/>
        <v>0</v>
      </c>
    </row>
    <row r="287" spans="1:16" x14ac:dyDescent="0.25">
      <c r="A287" s="2"/>
      <c r="B287" s="22"/>
      <c r="C287" s="21"/>
      <c r="D287" s="20"/>
      <c r="E287" s="2">
        <f t="shared" si="24"/>
        <v>273.14999999999998</v>
      </c>
      <c r="F287" s="2">
        <v>288</v>
      </c>
      <c r="G287" s="2">
        <f t="shared" si="25"/>
        <v>311.14999999999998</v>
      </c>
      <c r="H287" s="24">
        <v>789</v>
      </c>
      <c r="I287" s="24">
        <v>772</v>
      </c>
      <c r="J287" s="93">
        <v>793.42149532710289</v>
      </c>
      <c r="K287" s="24">
        <f t="shared" si="26"/>
        <v>804.32646292969469</v>
      </c>
      <c r="L287" s="24">
        <v>2000</v>
      </c>
      <c r="M287" s="24">
        <v>2000</v>
      </c>
      <c r="N287" s="24">
        <f t="shared" si="27"/>
        <v>0</v>
      </c>
      <c r="O287" s="24">
        <f t="shared" si="28"/>
        <v>0</v>
      </c>
      <c r="P287" s="24">
        <f t="shared" si="29"/>
        <v>0</v>
      </c>
    </row>
    <row r="288" spans="1:16" x14ac:dyDescent="0.25">
      <c r="A288" s="2"/>
      <c r="B288" s="22"/>
      <c r="C288" s="21"/>
      <c r="D288" s="20"/>
      <c r="E288" s="2">
        <f t="shared" si="24"/>
        <v>273.14999999999998</v>
      </c>
      <c r="F288" s="2">
        <v>288</v>
      </c>
      <c r="G288" s="2">
        <f t="shared" si="25"/>
        <v>311.14999999999998</v>
      </c>
      <c r="H288" s="24">
        <v>789</v>
      </c>
      <c r="I288" s="24">
        <v>772</v>
      </c>
      <c r="J288" s="93">
        <v>793.42149532710289</v>
      </c>
      <c r="K288" s="24">
        <f t="shared" si="26"/>
        <v>804.32646292969469</v>
      </c>
      <c r="L288" s="24">
        <v>2000</v>
      </c>
      <c r="M288" s="24">
        <v>2000</v>
      </c>
      <c r="N288" s="24">
        <f t="shared" si="27"/>
        <v>0</v>
      </c>
      <c r="O288" s="24">
        <f t="shared" si="28"/>
        <v>0</v>
      </c>
      <c r="P288" s="24">
        <f t="shared" si="29"/>
        <v>0</v>
      </c>
    </row>
    <row r="289" spans="1:16" x14ac:dyDescent="0.25">
      <c r="A289" s="2"/>
      <c r="B289" s="22"/>
      <c r="C289" s="21"/>
      <c r="D289" s="20"/>
      <c r="E289" s="2">
        <f t="shared" si="24"/>
        <v>273.14999999999998</v>
      </c>
      <c r="F289" s="2">
        <v>288</v>
      </c>
      <c r="G289" s="2">
        <f t="shared" si="25"/>
        <v>311.14999999999998</v>
      </c>
      <c r="H289" s="24">
        <v>789</v>
      </c>
      <c r="I289" s="24">
        <v>772</v>
      </c>
      <c r="J289" s="93">
        <v>793.42149532710289</v>
      </c>
      <c r="K289" s="24">
        <f t="shared" si="26"/>
        <v>804.32646292969469</v>
      </c>
      <c r="L289" s="24">
        <v>2000</v>
      </c>
      <c r="M289" s="24">
        <v>2000</v>
      </c>
      <c r="N289" s="24">
        <f t="shared" si="27"/>
        <v>0</v>
      </c>
      <c r="O289" s="24">
        <f t="shared" si="28"/>
        <v>0</v>
      </c>
      <c r="P289" s="24">
        <f t="shared" si="29"/>
        <v>0</v>
      </c>
    </row>
    <row r="290" spans="1:16" x14ac:dyDescent="0.25">
      <c r="A290" s="2"/>
      <c r="B290" s="22"/>
      <c r="C290" s="21"/>
      <c r="D290" s="20"/>
      <c r="E290" s="2">
        <f t="shared" si="24"/>
        <v>273.14999999999998</v>
      </c>
      <c r="F290" s="2">
        <v>288</v>
      </c>
      <c r="G290" s="2">
        <f t="shared" si="25"/>
        <v>311.14999999999998</v>
      </c>
      <c r="H290" s="24">
        <v>789</v>
      </c>
      <c r="I290" s="24">
        <v>772</v>
      </c>
      <c r="J290" s="93">
        <v>793.42149532710289</v>
      </c>
      <c r="K290" s="24">
        <f t="shared" si="26"/>
        <v>804.32646292969469</v>
      </c>
      <c r="L290" s="24">
        <v>2000</v>
      </c>
      <c r="M290" s="24">
        <v>2000</v>
      </c>
      <c r="N290" s="24">
        <f t="shared" si="27"/>
        <v>0</v>
      </c>
      <c r="O290" s="24">
        <f t="shared" si="28"/>
        <v>0</v>
      </c>
      <c r="P290" s="24">
        <f t="shared" si="29"/>
        <v>0</v>
      </c>
    </row>
    <row r="291" spans="1:16" x14ac:dyDescent="0.25">
      <c r="A291" s="2"/>
      <c r="B291" s="22"/>
      <c r="C291" s="21"/>
      <c r="D291" s="20"/>
      <c r="E291" s="2">
        <f t="shared" si="24"/>
        <v>273.14999999999998</v>
      </c>
      <c r="F291" s="2">
        <v>288</v>
      </c>
      <c r="G291" s="2">
        <f t="shared" si="25"/>
        <v>311.14999999999998</v>
      </c>
      <c r="H291" s="24">
        <v>789</v>
      </c>
      <c r="I291" s="24">
        <v>772</v>
      </c>
      <c r="J291" s="93">
        <v>793.42149532710289</v>
      </c>
      <c r="K291" s="24">
        <f t="shared" si="26"/>
        <v>804.32646292969469</v>
      </c>
      <c r="L291" s="24">
        <v>2000</v>
      </c>
      <c r="M291" s="24">
        <v>2000</v>
      </c>
      <c r="N291" s="24">
        <f t="shared" si="27"/>
        <v>0</v>
      </c>
      <c r="O291" s="24">
        <f t="shared" si="28"/>
        <v>0</v>
      </c>
      <c r="P291" s="24">
        <f t="shared" si="29"/>
        <v>0</v>
      </c>
    </row>
    <row r="292" spans="1:16" x14ac:dyDescent="0.25">
      <c r="A292" s="2"/>
      <c r="B292" s="22"/>
      <c r="C292" s="21"/>
      <c r="D292" s="20"/>
      <c r="E292" s="2">
        <f t="shared" si="24"/>
        <v>273.14999999999998</v>
      </c>
      <c r="F292" s="2">
        <v>288</v>
      </c>
      <c r="G292" s="2">
        <f t="shared" si="25"/>
        <v>311.14999999999998</v>
      </c>
      <c r="H292" s="24">
        <v>789</v>
      </c>
      <c r="I292" s="24">
        <v>772</v>
      </c>
      <c r="J292" s="93">
        <v>793.42149532710289</v>
      </c>
      <c r="K292" s="24">
        <f t="shared" si="26"/>
        <v>804.32646292969469</v>
      </c>
      <c r="L292" s="24">
        <v>2000</v>
      </c>
      <c r="M292" s="24">
        <v>2000</v>
      </c>
      <c r="N292" s="24">
        <f t="shared" si="27"/>
        <v>0</v>
      </c>
      <c r="O292" s="24">
        <f t="shared" si="28"/>
        <v>0</v>
      </c>
      <c r="P292" s="24">
        <f t="shared" si="29"/>
        <v>0</v>
      </c>
    </row>
    <row r="293" spans="1:16" x14ac:dyDescent="0.25">
      <c r="A293" s="2"/>
      <c r="B293" s="22"/>
      <c r="C293" s="21"/>
      <c r="D293" s="20"/>
      <c r="E293" s="2">
        <f t="shared" si="24"/>
        <v>273.14999999999998</v>
      </c>
      <c r="F293" s="2">
        <v>288</v>
      </c>
      <c r="G293" s="2">
        <f t="shared" si="25"/>
        <v>311.14999999999998</v>
      </c>
      <c r="H293" s="24">
        <v>789</v>
      </c>
      <c r="I293" s="24">
        <v>772</v>
      </c>
      <c r="J293" s="93">
        <v>793.42149532710289</v>
      </c>
      <c r="K293" s="24">
        <f t="shared" si="26"/>
        <v>804.32646292969469</v>
      </c>
      <c r="L293" s="24">
        <v>2000</v>
      </c>
      <c r="M293" s="24">
        <v>2000</v>
      </c>
      <c r="N293" s="24">
        <f t="shared" si="27"/>
        <v>0</v>
      </c>
      <c r="O293" s="24">
        <f t="shared" si="28"/>
        <v>0</v>
      </c>
      <c r="P293" s="24">
        <f t="shared" si="29"/>
        <v>0</v>
      </c>
    </row>
    <row r="294" spans="1:16" x14ac:dyDescent="0.25">
      <c r="A294" s="2"/>
      <c r="B294" s="22"/>
      <c r="C294" s="21"/>
      <c r="D294" s="20"/>
      <c r="E294" s="2">
        <f t="shared" si="24"/>
        <v>273.14999999999998</v>
      </c>
      <c r="F294" s="2">
        <v>288</v>
      </c>
      <c r="G294" s="2">
        <f t="shared" si="25"/>
        <v>311.14999999999998</v>
      </c>
      <c r="H294" s="24">
        <v>789</v>
      </c>
      <c r="I294" s="24">
        <v>772</v>
      </c>
      <c r="J294" s="93">
        <v>793.42149532710289</v>
      </c>
      <c r="K294" s="24">
        <f t="shared" si="26"/>
        <v>804.32646292969469</v>
      </c>
      <c r="L294" s="24">
        <v>2000</v>
      </c>
      <c r="M294" s="24">
        <v>2000</v>
      </c>
      <c r="N294" s="24">
        <f t="shared" si="27"/>
        <v>0</v>
      </c>
      <c r="O294" s="24">
        <f t="shared" si="28"/>
        <v>0</v>
      </c>
      <c r="P294" s="24">
        <f t="shared" si="29"/>
        <v>0</v>
      </c>
    </row>
    <row r="295" spans="1:16" x14ac:dyDescent="0.25">
      <c r="A295" s="2"/>
      <c r="B295" s="22"/>
      <c r="C295" s="21"/>
      <c r="D295" s="20"/>
      <c r="E295" s="2">
        <f t="shared" si="24"/>
        <v>273.14999999999998</v>
      </c>
      <c r="F295" s="2">
        <v>288</v>
      </c>
      <c r="G295" s="2">
        <f t="shared" si="25"/>
        <v>311.14999999999998</v>
      </c>
      <c r="H295" s="24">
        <v>789</v>
      </c>
      <c r="I295" s="24">
        <v>772</v>
      </c>
      <c r="J295" s="93">
        <v>793.42149532710289</v>
      </c>
      <c r="K295" s="24">
        <f t="shared" si="26"/>
        <v>804.32646292969469</v>
      </c>
      <c r="L295" s="24">
        <v>2000</v>
      </c>
      <c r="M295" s="24">
        <v>2000</v>
      </c>
      <c r="N295" s="24">
        <f t="shared" si="27"/>
        <v>0</v>
      </c>
      <c r="O295" s="24">
        <f t="shared" si="28"/>
        <v>0</v>
      </c>
      <c r="P295" s="24">
        <f t="shared" si="29"/>
        <v>0</v>
      </c>
    </row>
    <row r="296" spans="1:16" x14ac:dyDescent="0.25">
      <c r="A296" s="2"/>
      <c r="B296" s="22"/>
      <c r="C296" s="21"/>
      <c r="D296" s="20"/>
      <c r="E296" s="2">
        <f t="shared" si="24"/>
        <v>273.14999999999998</v>
      </c>
      <c r="F296" s="2">
        <v>288</v>
      </c>
      <c r="G296" s="2">
        <f t="shared" si="25"/>
        <v>311.14999999999998</v>
      </c>
      <c r="H296" s="24">
        <v>789</v>
      </c>
      <c r="I296" s="24">
        <v>772</v>
      </c>
      <c r="J296" s="93">
        <v>793.42149532710289</v>
      </c>
      <c r="K296" s="24">
        <f t="shared" si="26"/>
        <v>804.32646292969469</v>
      </c>
      <c r="L296" s="24">
        <v>2000</v>
      </c>
      <c r="M296" s="24">
        <v>2000</v>
      </c>
      <c r="N296" s="24">
        <f t="shared" si="27"/>
        <v>0</v>
      </c>
      <c r="O296" s="24">
        <f t="shared" si="28"/>
        <v>0</v>
      </c>
      <c r="P296" s="24">
        <f t="shared" si="29"/>
        <v>0</v>
      </c>
    </row>
    <row r="297" spans="1:16" x14ac:dyDescent="0.25">
      <c r="A297" s="2"/>
      <c r="B297" s="22"/>
      <c r="C297" s="21"/>
      <c r="D297" s="20"/>
      <c r="E297" s="2">
        <f t="shared" si="24"/>
        <v>273.14999999999998</v>
      </c>
      <c r="F297" s="2">
        <v>288</v>
      </c>
      <c r="G297" s="2">
        <f t="shared" si="25"/>
        <v>311.14999999999998</v>
      </c>
      <c r="H297" s="24">
        <v>789</v>
      </c>
      <c r="I297" s="24">
        <v>772</v>
      </c>
      <c r="J297" s="93">
        <v>793.42149532710289</v>
      </c>
      <c r="K297" s="24">
        <f t="shared" si="26"/>
        <v>804.32646292969469</v>
      </c>
      <c r="L297" s="24">
        <v>2000</v>
      </c>
      <c r="M297" s="24">
        <v>2000</v>
      </c>
      <c r="N297" s="24">
        <f t="shared" si="27"/>
        <v>0</v>
      </c>
      <c r="O297" s="24">
        <f t="shared" si="28"/>
        <v>0</v>
      </c>
      <c r="P297" s="24">
        <f t="shared" si="29"/>
        <v>0</v>
      </c>
    </row>
    <row r="298" spans="1:16" x14ac:dyDescent="0.25">
      <c r="A298" s="2"/>
      <c r="B298" s="22"/>
      <c r="C298" s="21"/>
      <c r="D298" s="20"/>
      <c r="E298" s="2">
        <f t="shared" si="24"/>
        <v>273.14999999999998</v>
      </c>
      <c r="F298" s="2">
        <v>288</v>
      </c>
      <c r="G298" s="2">
        <f t="shared" si="25"/>
        <v>311.14999999999998</v>
      </c>
      <c r="H298" s="24">
        <v>789</v>
      </c>
      <c r="I298" s="24">
        <v>772</v>
      </c>
      <c r="J298" s="93">
        <v>793.42149532710289</v>
      </c>
      <c r="K298" s="24">
        <f t="shared" si="26"/>
        <v>804.32646292969469</v>
      </c>
      <c r="L298" s="24">
        <v>2000</v>
      </c>
      <c r="M298" s="24">
        <v>2000</v>
      </c>
      <c r="N298" s="24">
        <f t="shared" si="27"/>
        <v>0</v>
      </c>
      <c r="O298" s="24">
        <f t="shared" si="28"/>
        <v>0</v>
      </c>
      <c r="P298" s="24">
        <f t="shared" si="29"/>
        <v>0</v>
      </c>
    </row>
    <row r="299" spans="1:16" x14ac:dyDescent="0.25">
      <c r="A299" s="2"/>
      <c r="B299" s="22"/>
      <c r="C299" s="21"/>
      <c r="D299" s="20"/>
      <c r="E299" s="2">
        <f t="shared" si="24"/>
        <v>273.14999999999998</v>
      </c>
      <c r="F299" s="2">
        <v>288</v>
      </c>
      <c r="G299" s="2">
        <f t="shared" si="25"/>
        <v>311.14999999999998</v>
      </c>
      <c r="H299" s="24">
        <v>789</v>
      </c>
      <c r="I299" s="24">
        <v>772</v>
      </c>
      <c r="J299" s="93">
        <v>793.42149532710289</v>
      </c>
      <c r="K299" s="24">
        <f t="shared" si="26"/>
        <v>804.32646292969469</v>
      </c>
      <c r="L299" s="24">
        <v>2000</v>
      </c>
      <c r="M299" s="24">
        <v>2000</v>
      </c>
      <c r="N299" s="24">
        <f t="shared" si="27"/>
        <v>0</v>
      </c>
      <c r="O299" s="24">
        <f t="shared" si="28"/>
        <v>0</v>
      </c>
      <c r="P299" s="24">
        <f t="shared" si="29"/>
        <v>0</v>
      </c>
    </row>
    <row r="300" spans="1:16" x14ac:dyDescent="0.25">
      <c r="A300" s="2"/>
      <c r="B300" s="22"/>
      <c r="C300" s="21"/>
      <c r="D300" s="20"/>
      <c r="E300" s="2">
        <f t="shared" si="24"/>
        <v>273.14999999999998</v>
      </c>
      <c r="F300" s="2">
        <v>288</v>
      </c>
      <c r="G300" s="2">
        <f t="shared" si="25"/>
        <v>311.14999999999998</v>
      </c>
      <c r="H300" s="24">
        <v>789</v>
      </c>
      <c r="I300" s="24">
        <v>772</v>
      </c>
      <c r="J300" s="93">
        <v>793.42149532710289</v>
      </c>
      <c r="K300" s="24">
        <f t="shared" si="26"/>
        <v>804.32646292969469</v>
      </c>
      <c r="L300" s="24">
        <v>2000</v>
      </c>
      <c r="M300" s="24">
        <v>2000</v>
      </c>
      <c r="N300" s="24">
        <f t="shared" si="27"/>
        <v>0</v>
      </c>
      <c r="O300" s="24">
        <f t="shared" si="28"/>
        <v>0</v>
      </c>
      <c r="P300" s="24">
        <f t="shared" si="29"/>
        <v>0</v>
      </c>
    </row>
    <row r="301" spans="1:16" x14ac:dyDescent="0.25">
      <c r="A301" s="2"/>
      <c r="B301" s="22"/>
      <c r="C301" s="21"/>
      <c r="D301" s="20"/>
      <c r="E301" s="2">
        <f t="shared" si="24"/>
        <v>273.14999999999998</v>
      </c>
      <c r="F301" s="2">
        <v>288</v>
      </c>
      <c r="G301" s="2">
        <f t="shared" si="25"/>
        <v>311.14999999999998</v>
      </c>
      <c r="H301" s="24">
        <v>789</v>
      </c>
      <c r="I301" s="24">
        <v>772</v>
      </c>
      <c r="J301" s="93">
        <v>793.42149532710289</v>
      </c>
      <c r="K301" s="24">
        <f t="shared" si="26"/>
        <v>804.32646292969469</v>
      </c>
      <c r="L301" s="24">
        <v>2000</v>
      </c>
      <c r="M301" s="24">
        <v>2000</v>
      </c>
      <c r="N301" s="24">
        <f t="shared" si="27"/>
        <v>0</v>
      </c>
      <c r="O301" s="24">
        <f t="shared" si="28"/>
        <v>0</v>
      </c>
      <c r="P301" s="24">
        <f t="shared" si="29"/>
        <v>0</v>
      </c>
    </row>
    <row r="302" spans="1:16" x14ac:dyDescent="0.25">
      <c r="A302" s="2"/>
      <c r="B302" s="22"/>
      <c r="C302" s="21"/>
      <c r="D302" s="20"/>
      <c r="E302" s="2">
        <f t="shared" si="24"/>
        <v>273.14999999999998</v>
      </c>
      <c r="F302" s="2">
        <v>288</v>
      </c>
      <c r="G302" s="2">
        <f t="shared" si="25"/>
        <v>311.14999999999998</v>
      </c>
      <c r="H302" s="24">
        <v>789</v>
      </c>
      <c r="I302" s="24">
        <v>772</v>
      </c>
      <c r="J302" s="93">
        <v>793.42149532710289</v>
      </c>
      <c r="K302" s="24">
        <f t="shared" si="26"/>
        <v>804.32646292969469</v>
      </c>
      <c r="L302" s="24">
        <v>2000</v>
      </c>
      <c r="M302" s="24">
        <v>2000</v>
      </c>
      <c r="N302" s="24">
        <f t="shared" si="27"/>
        <v>0</v>
      </c>
      <c r="O302" s="24">
        <f t="shared" si="28"/>
        <v>0</v>
      </c>
      <c r="P302" s="24">
        <f t="shared" si="29"/>
        <v>0</v>
      </c>
    </row>
    <row r="303" spans="1:16" x14ac:dyDescent="0.25">
      <c r="A303" s="2"/>
      <c r="B303" s="22"/>
      <c r="C303" s="21"/>
      <c r="D303" s="20"/>
      <c r="E303" s="2">
        <f t="shared" si="24"/>
        <v>273.14999999999998</v>
      </c>
      <c r="F303" s="2">
        <v>288</v>
      </c>
      <c r="G303" s="2">
        <f t="shared" si="25"/>
        <v>311.14999999999998</v>
      </c>
      <c r="H303" s="24">
        <v>789</v>
      </c>
      <c r="I303" s="24">
        <v>772</v>
      </c>
      <c r="J303" s="93">
        <v>793.42149532710289</v>
      </c>
      <c r="K303" s="24">
        <f t="shared" si="26"/>
        <v>804.32646292969469</v>
      </c>
      <c r="L303" s="24">
        <v>2000</v>
      </c>
      <c r="M303" s="24">
        <v>2000</v>
      </c>
      <c r="N303" s="24">
        <f t="shared" si="27"/>
        <v>0</v>
      </c>
      <c r="O303" s="24">
        <f t="shared" si="28"/>
        <v>0</v>
      </c>
      <c r="P303" s="24">
        <f t="shared" si="29"/>
        <v>0</v>
      </c>
    </row>
    <row r="304" spans="1:16" x14ac:dyDescent="0.25">
      <c r="A304" s="2"/>
      <c r="B304" s="22"/>
      <c r="C304" s="21"/>
      <c r="D304" s="20"/>
      <c r="E304" s="2">
        <f t="shared" si="24"/>
        <v>273.14999999999998</v>
      </c>
      <c r="F304" s="2">
        <v>288</v>
      </c>
      <c r="G304" s="2">
        <f t="shared" si="25"/>
        <v>311.14999999999998</v>
      </c>
      <c r="H304" s="24">
        <v>789</v>
      </c>
      <c r="I304" s="24">
        <v>772</v>
      </c>
      <c r="J304" s="93">
        <v>793.42149532710289</v>
      </c>
      <c r="K304" s="24">
        <f t="shared" si="26"/>
        <v>804.32646292969469</v>
      </c>
      <c r="L304" s="24">
        <v>2000</v>
      </c>
      <c r="M304" s="24">
        <v>2000</v>
      </c>
      <c r="N304" s="24">
        <f t="shared" si="27"/>
        <v>0</v>
      </c>
      <c r="O304" s="24">
        <f t="shared" si="28"/>
        <v>0</v>
      </c>
      <c r="P304" s="24">
        <f t="shared" si="29"/>
        <v>0</v>
      </c>
    </row>
    <row r="305" spans="1:16" x14ac:dyDescent="0.25">
      <c r="A305" s="2"/>
      <c r="B305" s="22"/>
      <c r="C305" s="21"/>
      <c r="D305" s="20"/>
      <c r="E305" s="2">
        <f t="shared" si="24"/>
        <v>273.14999999999998</v>
      </c>
      <c r="F305" s="2">
        <v>288</v>
      </c>
      <c r="G305" s="2">
        <f t="shared" si="25"/>
        <v>311.14999999999998</v>
      </c>
      <c r="H305" s="24">
        <v>789</v>
      </c>
      <c r="I305" s="24">
        <v>772</v>
      </c>
      <c r="J305" s="93">
        <v>793.42149532710289</v>
      </c>
      <c r="K305" s="24">
        <f t="shared" si="26"/>
        <v>804.32646292969469</v>
      </c>
      <c r="L305" s="24">
        <v>2000</v>
      </c>
      <c r="M305" s="24">
        <v>2000</v>
      </c>
      <c r="N305" s="24">
        <f t="shared" si="27"/>
        <v>0</v>
      </c>
      <c r="O305" s="24">
        <f t="shared" si="28"/>
        <v>0</v>
      </c>
      <c r="P305" s="24">
        <f t="shared" si="29"/>
        <v>0</v>
      </c>
    </row>
    <row r="306" spans="1:16" x14ac:dyDescent="0.25">
      <c r="A306" s="2"/>
      <c r="B306" s="22"/>
      <c r="C306" s="21"/>
      <c r="D306" s="20"/>
      <c r="E306" s="2">
        <f t="shared" si="24"/>
        <v>273.14999999999998</v>
      </c>
      <c r="F306" s="2">
        <v>288</v>
      </c>
      <c r="G306" s="2">
        <f t="shared" si="25"/>
        <v>311.14999999999998</v>
      </c>
      <c r="H306" s="24">
        <v>789</v>
      </c>
      <c r="I306" s="24">
        <v>772</v>
      </c>
      <c r="J306" s="93">
        <v>793.42149532710289</v>
      </c>
      <c r="K306" s="24">
        <f t="shared" si="26"/>
        <v>804.32646292969469</v>
      </c>
      <c r="L306" s="24">
        <v>2000</v>
      </c>
      <c r="M306" s="24">
        <v>2000</v>
      </c>
      <c r="N306" s="24">
        <f t="shared" si="27"/>
        <v>0</v>
      </c>
      <c r="O306" s="24">
        <f t="shared" si="28"/>
        <v>0</v>
      </c>
      <c r="P306" s="24">
        <f t="shared" si="29"/>
        <v>0</v>
      </c>
    </row>
    <row r="307" spans="1:16" x14ac:dyDescent="0.25">
      <c r="A307" s="2"/>
      <c r="B307" s="22"/>
      <c r="C307" s="21"/>
      <c r="D307" s="20"/>
      <c r="E307" s="2">
        <f t="shared" si="24"/>
        <v>273.14999999999998</v>
      </c>
      <c r="F307" s="2">
        <v>288</v>
      </c>
      <c r="G307" s="2">
        <f t="shared" si="25"/>
        <v>311.14999999999998</v>
      </c>
      <c r="H307" s="24">
        <v>789</v>
      </c>
      <c r="I307" s="24">
        <v>772</v>
      </c>
      <c r="J307" s="93">
        <v>793.42149532710289</v>
      </c>
      <c r="K307" s="24">
        <f t="shared" si="26"/>
        <v>804.32646292969469</v>
      </c>
      <c r="L307" s="24">
        <v>2000</v>
      </c>
      <c r="M307" s="24">
        <v>2000</v>
      </c>
      <c r="N307" s="24">
        <f t="shared" si="27"/>
        <v>0</v>
      </c>
      <c r="O307" s="24">
        <f t="shared" si="28"/>
        <v>0</v>
      </c>
      <c r="P307" s="24">
        <f t="shared" si="29"/>
        <v>0</v>
      </c>
    </row>
    <row r="308" spans="1:16" x14ac:dyDescent="0.25">
      <c r="A308" s="2"/>
      <c r="B308" s="22"/>
      <c r="C308" s="21"/>
      <c r="D308" s="20"/>
      <c r="E308" s="2">
        <f t="shared" si="24"/>
        <v>273.14999999999998</v>
      </c>
      <c r="F308" s="2">
        <v>288</v>
      </c>
      <c r="G308" s="2">
        <f t="shared" si="25"/>
        <v>311.14999999999998</v>
      </c>
      <c r="H308" s="24">
        <v>789</v>
      </c>
      <c r="I308" s="24">
        <v>772</v>
      </c>
      <c r="J308" s="93">
        <v>793.42149532710289</v>
      </c>
      <c r="K308" s="24">
        <f t="shared" si="26"/>
        <v>804.32646292969469</v>
      </c>
      <c r="L308" s="24">
        <v>2000</v>
      </c>
      <c r="M308" s="24">
        <v>2000</v>
      </c>
      <c r="N308" s="24">
        <f t="shared" si="27"/>
        <v>0</v>
      </c>
      <c r="O308" s="24">
        <f t="shared" si="28"/>
        <v>0</v>
      </c>
      <c r="P308" s="24">
        <f t="shared" si="29"/>
        <v>0</v>
      </c>
    </row>
    <row r="309" spans="1:16" x14ac:dyDescent="0.25">
      <c r="A309" s="2"/>
      <c r="B309" s="22"/>
      <c r="C309" s="21"/>
      <c r="D309" s="20"/>
      <c r="E309" s="2">
        <f t="shared" si="24"/>
        <v>273.14999999999998</v>
      </c>
      <c r="F309" s="2">
        <v>288</v>
      </c>
      <c r="G309" s="2">
        <f t="shared" si="25"/>
        <v>311.14999999999998</v>
      </c>
      <c r="H309" s="24">
        <v>789</v>
      </c>
      <c r="I309" s="24">
        <v>772</v>
      </c>
      <c r="J309" s="93">
        <v>793.42149532710289</v>
      </c>
      <c r="K309" s="24">
        <f t="shared" si="26"/>
        <v>804.32646292969469</v>
      </c>
      <c r="L309" s="24">
        <v>2000</v>
      </c>
      <c r="M309" s="24">
        <v>2000</v>
      </c>
      <c r="N309" s="24">
        <f t="shared" si="27"/>
        <v>0</v>
      </c>
      <c r="O309" s="24">
        <f t="shared" si="28"/>
        <v>0</v>
      </c>
      <c r="P309" s="24">
        <f t="shared" si="29"/>
        <v>0</v>
      </c>
    </row>
    <row r="310" spans="1:16" x14ac:dyDescent="0.25">
      <c r="A310" s="2"/>
      <c r="B310" s="22"/>
      <c r="C310" s="21"/>
      <c r="D310" s="20"/>
      <c r="E310" s="2">
        <f t="shared" si="24"/>
        <v>273.14999999999998</v>
      </c>
      <c r="F310" s="2">
        <v>288</v>
      </c>
      <c r="G310" s="2">
        <f t="shared" si="25"/>
        <v>311.14999999999998</v>
      </c>
      <c r="H310" s="24">
        <v>789</v>
      </c>
      <c r="I310" s="24">
        <v>772</v>
      </c>
      <c r="J310" s="93">
        <v>793.42149532710289</v>
      </c>
      <c r="K310" s="24">
        <f t="shared" si="26"/>
        <v>804.32646292969469</v>
      </c>
      <c r="L310" s="24">
        <v>2000</v>
      </c>
      <c r="M310" s="24">
        <v>2000</v>
      </c>
      <c r="N310" s="24">
        <f t="shared" si="27"/>
        <v>0</v>
      </c>
      <c r="O310" s="24">
        <f t="shared" si="28"/>
        <v>0</v>
      </c>
      <c r="P310" s="24">
        <f t="shared" si="29"/>
        <v>0</v>
      </c>
    </row>
    <row r="311" spans="1:16" x14ac:dyDescent="0.25">
      <c r="A311" s="2"/>
      <c r="B311" s="22"/>
      <c r="C311" s="21"/>
      <c r="D311" s="20"/>
      <c r="E311" s="2">
        <f t="shared" si="24"/>
        <v>273.14999999999998</v>
      </c>
      <c r="F311" s="2">
        <v>288</v>
      </c>
      <c r="G311" s="2">
        <f t="shared" si="25"/>
        <v>311.14999999999998</v>
      </c>
      <c r="H311" s="24">
        <v>789</v>
      </c>
      <c r="I311" s="24">
        <v>772</v>
      </c>
      <c r="J311" s="93">
        <v>793.42149532710289</v>
      </c>
      <c r="K311" s="24">
        <f t="shared" si="26"/>
        <v>804.32646292969469</v>
      </c>
      <c r="L311" s="24">
        <v>2000</v>
      </c>
      <c r="M311" s="24">
        <v>2000</v>
      </c>
      <c r="N311" s="24">
        <f t="shared" si="27"/>
        <v>0</v>
      </c>
      <c r="O311" s="24">
        <f t="shared" si="28"/>
        <v>0</v>
      </c>
      <c r="P311" s="24">
        <f t="shared" si="29"/>
        <v>0</v>
      </c>
    </row>
    <row r="312" spans="1:16" x14ac:dyDescent="0.25">
      <c r="A312" s="2"/>
      <c r="B312" s="22"/>
      <c r="C312" s="21"/>
      <c r="D312" s="20"/>
      <c r="E312" s="2">
        <f t="shared" si="24"/>
        <v>273.14999999999998</v>
      </c>
      <c r="F312" s="2">
        <v>288</v>
      </c>
      <c r="G312" s="2">
        <f t="shared" si="25"/>
        <v>311.14999999999998</v>
      </c>
      <c r="H312" s="24">
        <v>789</v>
      </c>
      <c r="I312" s="24">
        <v>772</v>
      </c>
      <c r="J312" s="93">
        <v>793.42149532710289</v>
      </c>
      <c r="K312" s="24">
        <f t="shared" si="26"/>
        <v>804.32646292969469</v>
      </c>
      <c r="L312" s="24">
        <v>2000</v>
      </c>
      <c r="M312" s="24">
        <v>2000</v>
      </c>
      <c r="N312" s="24">
        <f t="shared" si="27"/>
        <v>0</v>
      </c>
      <c r="O312" s="24">
        <f t="shared" si="28"/>
        <v>0</v>
      </c>
      <c r="P312" s="24">
        <f t="shared" si="29"/>
        <v>0</v>
      </c>
    </row>
    <row r="313" spans="1:16" x14ac:dyDescent="0.25">
      <c r="A313" s="2"/>
      <c r="B313" s="22"/>
      <c r="C313" s="21"/>
      <c r="D313" s="20"/>
      <c r="E313" s="2">
        <f t="shared" si="24"/>
        <v>273.14999999999998</v>
      </c>
      <c r="F313" s="2">
        <v>288</v>
      </c>
      <c r="G313" s="2">
        <f t="shared" si="25"/>
        <v>311.14999999999998</v>
      </c>
      <c r="H313" s="24">
        <v>789</v>
      </c>
      <c r="I313" s="24">
        <v>772</v>
      </c>
      <c r="J313" s="93">
        <v>793.42149532710289</v>
      </c>
      <c r="K313" s="24">
        <f t="shared" si="26"/>
        <v>804.32646292969469</v>
      </c>
      <c r="L313" s="24">
        <v>2000</v>
      </c>
      <c r="M313" s="24">
        <v>2000</v>
      </c>
      <c r="N313" s="24">
        <f t="shared" si="27"/>
        <v>0</v>
      </c>
      <c r="O313" s="24">
        <f t="shared" si="28"/>
        <v>0</v>
      </c>
      <c r="P313" s="24">
        <f t="shared" si="29"/>
        <v>0</v>
      </c>
    </row>
    <row r="314" spans="1:16" x14ac:dyDescent="0.25">
      <c r="E314" s="2">
        <f t="shared" si="24"/>
        <v>273.14999999999998</v>
      </c>
      <c r="F314" s="2">
        <v>289</v>
      </c>
      <c r="G314" s="2">
        <f t="shared" si="25"/>
        <v>311.14999999999998</v>
      </c>
      <c r="H314" s="24">
        <v>789</v>
      </c>
      <c r="I314" s="24">
        <v>772</v>
      </c>
      <c r="J314" s="93">
        <v>793.42149532710289</v>
      </c>
      <c r="K314" s="24">
        <f t="shared" ref="K314:K377" si="30">J314+((I314-H314)*((E314-F314)/(G314-F314)))</f>
        <v>805.5862808801503</v>
      </c>
      <c r="L314" s="24">
        <v>2000</v>
      </c>
      <c r="M314" s="24">
        <v>2000</v>
      </c>
      <c r="N314" s="24">
        <f t="shared" ref="N314:N377" si="31">C314*(SQRT(K314/I314))*(H314/J314)*(L314/M314)</f>
        <v>0</v>
      </c>
      <c r="O314" s="24">
        <f t="shared" ref="O314:O377" si="32">N314*J314/24</f>
        <v>0</v>
      </c>
      <c r="P314" s="24">
        <f t="shared" ref="P314:P377" si="33">N314/159</f>
        <v>0</v>
      </c>
    </row>
    <row r="315" spans="1:16" x14ac:dyDescent="0.25">
      <c r="E315" s="2">
        <f t="shared" si="24"/>
        <v>273.14999999999998</v>
      </c>
      <c r="F315" s="2">
        <v>290</v>
      </c>
      <c r="G315" s="2">
        <f t="shared" si="25"/>
        <v>311.14999999999998</v>
      </c>
      <c r="H315" s="24">
        <v>789</v>
      </c>
      <c r="I315" s="24">
        <v>772</v>
      </c>
      <c r="J315" s="93">
        <v>793.42149532710289</v>
      </c>
      <c r="K315" s="24">
        <f t="shared" si="30"/>
        <v>806.96523055168916</v>
      </c>
      <c r="L315" s="24">
        <v>2000</v>
      </c>
      <c r="M315" s="24">
        <v>2000</v>
      </c>
      <c r="N315" s="24">
        <f t="shared" si="31"/>
        <v>0</v>
      </c>
      <c r="O315" s="24">
        <f t="shared" si="32"/>
        <v>0</v>
      </c>
      <c r="P315" s="24">
        <f t="shared" si="33"/>
        <v>0</v>
      </c>
    </row>
    <row r="316" spans="1:16" x14ac:dyDescent="0.25">
      <c r="E316" s="2">
        <f t="shared" si="24"/>
        <v>273.14999999999998</v>
      </c>
      <c r="F316" s="2">
        <v>291</v>
      </c>
      <c r="G316" s="2">
        <f t="shared" si="25"/>
        <v>311.14999999999998</v>
      </c>
      <c r="H316" s="24">
        <v>789</v>
      </c>
      <c r="I316" s="24">
        <v>772</v>
      </c>
      <c r="J316" s="93">
        <v>793.42149532710289</v>
      </c>
      <c r="K316" s="24">
        <f t="shared" si="30"/>
        <v>808.48104867697884</v>
      </c>
      <c r="L316" s="24">
        <v>2000</v>
      </c>
      <c r="M316" s="24">
        <v>2000</v>
      </c>
      <c r="N316" s="24">
        <f t="shared" si="31"/>
        <v>0</v>
      </c>
      <c r="O316" s="24">
        <f t="shared" si="32"/>
        <v>0</v>
      </c>
      <c r="P316" s="24">
        <f t="shared" si="33"/>
        <v>0</v>
      </c>
    </row>
    <row r="317" spans="1:16" x14ac:dyDescent="0.25">
      <c r="E317" s="2">
        <f t="shared" si="24"/>
        <v>273.14999999999998</v>
      </c>
      <c r="F317" s="2">
        <v>292</v>
      </c>
      <c r="G317" s="2">
        <f t="shared" si="25"/>
        <v>311.14999999999998</v>
      </c>
      <c r="H317" s="24">
        <v>789</v>
      </c>
      <c r="I317" s="24">
        <v>772</v>
      </c>
      <c r="J317" s="93">
        <v>793.42149532710289</v>
      </c>
      <c r="K317" s="24">
        <f t="shared" si="30"/>
        <v>810.15517678924391</v>
      </c>
      <c r="L317" s="24">
        <v>2000</v>
      </c>
      <c r="M317" s="24">
        <v>2000</v>
      </c>
      <c r="N317" s="24">
        <f t="shared" si="31"/>
        <v>0</v>
      </c>
      <c r="O317" s="24">
        <f t="shared" si="32"/>
        <v>0</v>
      </c>
      <c r="P317" s="24">
        <f t="shared" si="33"/>
        <v>0</v>
      </c>
    </row>
    <row r="318" spans="1:16" x14ac:dyDescent="0.25">
      <c r="E318" s="2">
        <f t="shared" si="24"/>
        <v>273.14999999999998</v>
      </c>
      <c r="F318" s="2">
        <v>293</v>
      </c>
      <c r="G318" s="2">
        <f t="shared" si="25"/>
        <v>311.14999999999998</v>
      </c>
      <c r="H318" s="24">
        <v>789</v>
      </c>
      <c r="I318" s="24">
        <v>772</v>
      </c>
      <c r="J318" s="93">
        <v>793.42149532710289</v>
      </c>
      <c r="K318" s="24">
        <f t="shared" si="30"/>
        <v>812.01378182848032</v>
      </c>
      <c r="L318" s="24">
        <v>2000</v>
      </c>
      <c r="M318" s="24">
        <v>2000</v>
      </c>
      <c r="N318" s="24">
        <f t="shared" si="31"/>
        <v>0</v>
      </c>
      <c r="O318" s="24">
        <f t="shared" si="32"/>
        <v>0</v>
      </c>
      <c r="P318" s="24">
        <f t="shared" si="33"/>
        <v>0</v>
      </c>
    </row>
    <row r="319" spans="1:16" x14ac:dyDescent="0.25">
      <c r="E319" s="2">
        <f t="shared" si="24"/>
        <v>273.14999999999998</v>
      </c>
      <c r="F319" s="2">
        <v>294</v>
      </c>
      <c r="G319" s="2">
        <f t="shared" si="25"/>
        <v>311.14999999999998</v>
      </c>
      <c r="H319" s="24">
        <v>789</v>
      </c>
      <c r="I319" s="24">
        <v>772</v>
      </c>
      <c r="J319" s="93">
        <v>793.42149532710289</v>
      </c>
      <c r="K319" s="24">
        <f t="shared" si="30"/>
        <v>814.089133811068</v>
      </c>
      <c r="L319" s="24">
        <v>2000</v>
      </c>
      <c r="M319" s="24">
        <v>2000</v>
      </c>
      <c r="N319" s="24">
        <f t="shared" si="31"/>
        <v>0</v>
      </c>
      <c r="O319" s="24">
        <f t="shared" si="32"/>
        <v>0</v>
      </c>
      <c r="P319" s="24">
        <f t="shared" si="33"/>
        <v>0</v>
      </c>
    </row>
    <row r="320" spans="1:16" x14ac:dyDescent="0.25">
      <c r="E320" s="2">
        <f t="shared" si="24"/>
        <v>273.14999999999998</v>
      </c>
      <c r="F320" s="2">
        <v>295</v>
      </c>
      <c r="G320" s="2">
        <f t="shared" si="25"/>
        <v>311.14999999999998</v>
      </c>
      <c r="H320" s="24">
        <v>789</v>
      </c>
      <c r="I320" s="24">
        <v>772</v>
      </c>
      <c r="J320" s="93">
        <v>793.42149532710289</v>
      </c>
      <c r="K320" s="24">
        <f t="shared" si="30"/>
        <v>816.421495327103</v>
      </c>
      <c r="L320" s="24">
        <v>2000</v>
      </c>
      <c r="M320" s="24">
        <v>2000</v>
      </c>
      <c r="N320" s="24">
        <f t="shared" si="31"/>
        <v>0</v>
      </c>
      <c r="O320" s="24">
        <f t="shared" si="32"/>
        <v>0</v>
      </c>
      <c r="P320" s="24">
        <f t="shared" si="33"/>
        <v>0</v>
      </c>
    </row>
    <row r="321" spans="5:16" x14ac:dyDescent="0.25">
      <c r="E321" s="2">
        <f t="shared" si="24"/>
        <v>273.14999999999998</v>
      </c>
      <c r="F321" s="2">
        <v>296</v>
      </c>
      <c r="G321" s="2">
        <f t="shared" si="25"/>
        <v>311.14999999999998</v>
      </c>
      <c r="H321" s="24">
        <v>789</v>
      </c>
      <c r="I321" s="24">
        <v>772</v>
      </c>
      <c r="J321" s="93">
        <v>793.42149532710289</v>
      </c>
      <c r="K321" s="24">
        <f t="shared" si="30"/>
        <v>819.06175935350564</v>
      </c>
      <c r="L321" s="24">
        <v>2000</v>
      </c>
      <c r="M321" s="24">
        <v>2000</v>
      </c>
      <c r="N321" s="24">
        <f t="shared" si="31"/>
        <v>0</v>
      </c>
      <c r="O321" s="24">
        <f t="shared" si="32"/>
        <v>0</v>
      </c>
      <c r="P321" s="24">
        <f t="shared" si="33"/>
        <v>0</v>
      </c>
    </row>
    <row r="322" spans="5:16" x14ac:dyDescent="0.25">
      <c r="E322" s="2">
        <f t="shared" si="24"/>
        <v>273.14999999999998</v>
      </c>
      <c r="F322" s="2">
        <v>297</v>
      </c>
      <c r="G322" s="2">
        <f t="shared" si="25"/>
        <v>311.14999999999998</v>
      </c>
      <c r="H322" s="24">
        <v>789</v>
      </c>
      <c r="I322" s="24">
        <v>772</v>
      </c>
      <c r="J322" s="93">
        <v>793.42149532710289</v>
      </c>
      <c r="K322" s="24">
        <f t="shared" si="30"/>
        <v>822.07520557445275</v>
      </c>
      <c r="L322" s="24">
        <v>2000</v>
      </c>
      <c r="M322" s="24">
        <v>2000</v>
      </c>
      <c r="N322" s="24">
        <f t="shared" si="31"/>
        <v>0</v>
      </c>
      <c r="O322" s="24">
        <f t="shared" si="32"/>
        <v>0</v>
      </c>
      <c r="P322" s="24">
        <f t="shared" si="33"/>
        <v>0</v>
      </c>
    </row>
    <row r="323" spans="5:16" x14ac:dyDescent="0.25">
      <c r="E323" s="2">
        <f t="shared" si="24"/>
        <v>273.14999999999998</v>
      </c>
      <c r="F323" s="2">
        <v>298</v>
      </c>
      <c r="G323" s="2">
        <f t="shared" si="25"/>
        <v>311.14999999999998</v>
      </c>
      <c r="H323" s="24">
        <v>789</v>
      </c>
      <c r="I323" s="24">
        <v>772</v>
      </c>
      <c r="J323" s="93">
        <v>793.42149532710289</v>
      </c>
      <c r="K323" s="24">
        <f t="shared" si="30"/>
        <v>825.54697061227409</v>
      </c>
      <c r="L323" s="24">
        <v>2000</v>
      </c>
      <c r="M323" s="24">
        <v>2000</v>
      </c>
      <c r="N323" s="24">
        <f t="shared" si="31"/>
        <v>0</v>
      </c>
      <c r="O323" s="24">
        <f t="shared" si="32"/>
        <v>0</v>
      </c>
      <c r="P323" s="24">
        <f t="shared" si="33"/>
        <v>0</v>
      </c>
    </row>
    <row r="324" spans="5:16" x14ac:dyDescent="0.25">
      <c r="E324" s="2">
        <f t="shared" si="24"/>
        <v>273.14999999999998</v>
      </c>
      <c r="F324" s="2">
        <v>299</v>
      </c>
      <c r="G324" s="2">
        <f t="shared" si="25"/>
        <v>311.14999999999998</v>
      </c>
      <c r="H324" s="24">
        <v>789</v>
      </c>
      <c r="I324" s="24">
        <v>772</v>
      </c>
      <c r="J324" s="93">
        <v>793.42149532710289</v>
      </c>
      <c r="K324" s="24">
        <f t="shared" si="30"/>
        <v>829.59021960693838</v>
      </c>
      <c r="L324" s="24">
        <v>2000</v>
      </c>
      <c r="M324" s="24">
        <v>2000</v>
      </c>
      <c r="N324" s="24">
        <f t="shared" si="31"/>
        <v>0</v>
      </c>
      <c r="O324" s="24">
        <f t="shared" si="32"/>
        <v>0</v>
      </c>
      <c r="P324" s="24">
        <f t="shared" si="33"/>
        <v>0</v>
      </c>
    </row>
    <row r="325" spans="5:16" x14ac:dyDescent="0.25">
      <c r="E325" s="2">
        <f t="shared" si="24"/>
        <v>273.14999999999998</v>
      </c>
      <c r="F325" s="2">
        <v>300</v>
      </c>
      <c r="G325" s="2">
        <f t="shared" si="25"/>
        <v>311.14999999999998</v>
      </c>
      <c r="H325" s="24">
        <v>789</v>
      </c>
      <c r="I325" s="24">
        <v>772</v>
      </c>
      <c r="J325" s="93">
        <v>793.42149532710289</v>
      </c>
      <c r="K325" s="24">
        <f t="shared" si="30"/>
        <v>834.35871505804471</v>
      </c>
      <c r="L325" s="24">
        <v>2000</v>
      </c>
      <c r="M325" s="24">
        <v>2000</v>
      </c>
      <c r="N325" s="24">
        <f t="shared" si="31"/>
        <v>0</v>
      </c>
      <c r="O325" s="24">
        <f t="shared" si="32"/>
        <v>0</v>
      </c>
      <c r="P325" s="24">
        <f t="shared" si="33"/>
        <v>0</v>
      </c>
    </row>
    <row r="326" spans="5:16" x14ac:dyDescent="0.25">
      <c r="E326" s="2">
        <f t="shared" si="24"/>
        <v>273.14999999999998</v>
      </c>
      <c r="F326" s="2">
        <v>301</v>
      </c>
      <c r="G326" s="2">
        <f t="shared" si="25"/>
        <v>311.14999999999998</v>
      </c>
      <c r="H326" s="24">
        <v>789</v>
      </c>
      <c r="I326" s="24">
        <v>772</v>
      </c>
      <c r="J326" s="93">
        <v>793.42149532710289</v>
      </c>
      <c r="K326" s="24">
        <f t="shared" si="30"/>
        <v>840.06681552414739</v>
      </c>
      <c r="L326" s="24">
        <v>2000</v>
      </c>
      <c r="M326" s="24">
        <v>2000</v>
      </c>
      <c r="N326" s="24">
        <f t="shared" si="31"/>
        <v>0</v>
      </c>
      <c r="O326" s="24">
        <f t="shared" si="32"/>
        <v>0</v>
      </c>
      <c r="P326" s="24">
        <f t="shared" si="33"/>
        <v>0</v>
      </c>
    </row>
    <row r="327" spans="5:16" x14ac:dyDescent="0.25">
      <c r="E327" s="2">
        <f t="shared" si="24"/>
        <v>273.14999999999998</v>
      </c>
      <c r="F327" s="2">
        <v>302</v>
      </c>
      <c r="G327" s="2">
        <f t="shared" si="25"/>
        <v>311.14999999999998</v>
      </c>
      <c r="H327" s="24">
        <v>789</v>
      </c>
      <c r="I327" s="24">
        <v>772</v>
      </c>
      <c r="J327" s="93">
        <v>793.42149532710289</v>
      </c>
      <c r="K327" s="24">
        <f t="shared" si="30"/>
        <v>847.02258822327792</v>
      </c>
      <c r="L327" s="24">
        <v>2000</v>
      </c>
      <c r="M327" s="24">
        <v>2000</v>
      </c>
      <c r="N327" s="24">
        <f t="shared" si="31"/>
        <v>0</v>
      </c>
      <c r="O327" s="24">
        <f t="shared" si="32"/>
        <v>0</v>
      </c>
      <c r="P327" s="24">
        <f t="shared" si="33"/>
        <v>0</v>
      </c>
    </row>
    <row r="328" spans="5:16" x14ac:dyDescent="0.25">
      <c r="E328" s="2">
        <f t="shared" si="24"/>
        <v>273.14999999999998</v>
      </c>
      <c r="F328" s="2">
        <v>303</v>
      </c>
      <c r="G328" s="2">
        <f t="shared" si="25"/>
        <v>311.14999999999998</v>
      </c>
      <c r="H328" s="24">
        <v>789</v>
      </c>
      <c r="I328" s="24">
        <v>772</v>
      </c>
      <c r="J328" s="93">
        <v>793.42149532710289</v>
      </c>
      <c r="K328" s="24">
        <f t="shared" si="30"/>
        <v>855.68529900808471</v>
      </c>
      <c r="L328" s="24">
        <v>2000</v>
      </c>
      <c r="M328" s="24">
        <v>2000</v>
      </c>
      <c r="N328" s="24">
        <f t="shared" si="31"/>
        <v>0</v>
      </c>
      <c r="O328" s="24">
        <f t="shared" si="32"/>
        <v>0</v>
      </c>
      <c r="P328" s="24">
        <f t="shared" si="33"/>
        <v>0</v>
      </c>
    </row>
    <row r="329" spans="5:16" x14ac:dyDescent="0.25">
      <c r="E329" s="2">
        <f t="shared" ref="E329:E392" si="34">D329+273.15</f>
        <v>273.14999999999998</v>
      </c>
      <c r="F329" s="2">
        <v>304</v>
      </c>
      <c r="G329" s="2">
        <f t="shared" ref="G329:G392" si="35">38+273.15</f>
        <v>311.14999999999998</v>
      </c>
      <c r="H329" s="24">
        <v>789</v>
      </c>
      <c r="I329" s="24">
        <v>772</v>
      </c>
      <c r="J329" s="93">
        <v>793.42149532710289</v>
      </c>
      <c r="K329" s="24">
        <f t="shared" si="30"/>
        <v>866.77114567675358</v>
      </c>
      <c r="L329" s="24">
        <v>2000</v>
      </c>
      <c r="M329" s="24">
        <v>2000</v>
      </c>
      <c r="N329" s="24">
        <f t="shared" si="31"/>
        <v>0</v>
      </c>
      <c r="O329" s="24">
        <f t="shared" si="32"/>
        <v>0</v>
      </c>
      <c r="P329" s="24">
        <f t="shared" si="33"/>
        <v>0</v>
      </c>
    </row>
    <row r="330" spans="5:16" x14ac:dyDescent="0.25">
      <c r="E330" s="2">
        <f t="shared" si="34"/>
        <v>273.14999999999998</v>
      </c>
      <c r="F330" s="2">
        <v>305</v>
      </c>
      <c r="G330" s="2">
        <f t="shared" si="35"/>
        <v>311.14999999999998</v>
      </c>
      <c r="H330" s="24">
        <v>789</v>
      </c>
      <c r="I330" s="24">
        <v>772</v>
      </c>
      <c r="J330" s="93">
        <v>793.42149532710289</v>
      </c>
      <c r="K330" s="24">
        <f t="shared" si="30"/>
        <v>881.46214573360737</v>
      </c>
      <c r="L330" s="24">
        <v>2000</v>
      </c>
      <c r="M330" s="24">
        <v>2000</v>
      </c>
      <c r="N330" s="24">
        <f t="shared" si="31"/>
        <v>0</v>
      </c>
      <c r="O330" s="24">
        <f t="shared" si="32"/>
        <v>0</v>
      </c>
      <c r="P330" s="24">
        <f t="shared" si="33"/>
        <v>0</v>
      </c>
    </row>
    <row r="331" spans="5:16" x14ac:dyDescent="0.25">
      <c r="E331" s="2">
        <f t="shared" si="34"/>
        <v>273.14999999999998</v>
      </c>
      <c r="F331" s="2">
        <v>306</v>
      </c>
      <c r="G331" s="2">
        <f t="shared" si="35"/>
        <v>311.14999999999998</v>
      </c>
      <c r="H331" s="24">
        <v>789</v>
      </c>
      <c r="I331" s="24">
        <v>772</v>
      </c>
      <c r="J331" s="93">
        <v>793.42149532710289</v>
      </c>
      <c r="K331" s="24">
        <f t="shared" si="30"/>
        <v>901.85838853098699</v>
      </c>
      <c r="L331" s="24">
        <v>2000</v>
      </c>
      <c r="M331" s="24">
        <v>2000</v>
      </c>
      <c r="N331" s="24">
        <f t="shared" si="31"/>
        <v>0</v>
      </c>
      <c r="O331" s="24">
        <f t="shared" si="32"/>
        <v>0</v>
      </c>
      <c r="P331" s="24">
        <f t="shared" si="33"/>
        <v>0</v>
      </c>
    </row>
    <row r="332" spans="5:16" x14ac:dyDescent="0.25">
      <c r="E332" s="2">
        <f t="shared" si="34"/>
        <v>273.14999999999998</v>
      </c>
      <c r="F332" s="2">
        <v>307</v>
      </c>
      <c r="G332" s="2">
        <f t="shared" si="35"/>
        <v>311.14999999999998</v>
      </c>
      <c r="H332" s="24">
        <v>789</v>
      </c>
      <c r="I332" s="24">
        <v>772</v>
      </c>
      <c r="J332" s="93">
        <v>793.42149532710289</v>
      </c>
      <c r="K332" s="24">
        <f t="shared" si="30"/>
        <v>932.0841459295134</v>
      </c>
      <c r="L332" s="24">
        <v>2000</v>
      </c>
      <c r="M332" s="24">
        <v>2000</v>
      </c>
      <c r="N332" s="24">
        <f t="shared" si="31"/>
        <v>0</v>
      </c>
      <c r="O332" s="24">
        <f t="shared" si="32"/>
        <v>0</v>
      </c>
      <c r="P332" s="24">
        <f t="shared" si="33"/>
        <v>0</v>
      </c>
    </row>
    <row r="333" spans="5:16" x14ac:dyDescent="0.25">
      <c r="E333" s="2">
        <f t="shared" si="34"/>
        <v>273.14999999999998</v>
      </c>
      <c r="F333" s="2">
        <v>308</v>
      </c>
      <c r="G333" s="2">
        <f t="shared" si="35"/>
        <v>311.14999999999998</v>
      </c>
      <c r="H333" s="24">
        <v>789</v>
      </c>
      <c r="I333" s="24">
        <v>772</v>
      </c>
      <c r="J333" s="93">
        <v>793.42149532710289</v>
      </c>
      <c r="K333" s="24">
        <f t="shared" si="30"/>
        <v>981.50086040646943</v>
      </c>
      <c r="L333" s="24">
        <v>2000</v>
      </c>
      <c r="M333" s="24">
        <v>2000</v>
      </c>
      <c r="N333" s="24">
        <f t="shared" si="31"/>
        <v>0</v>
      </c>
      <c r="O333" s="24">
        <f t="shared" si="32"/>
        <v>0</v>
      </c>
      <c r="P333" s="24">
        <f t="shared" si="33"/>
        <v>0</v>
      </c>
    </row>
    <row r="334" spans="5:16" x14ac:dyDescent="0.25">
      <c r="E334" s="2">
        <f t="shared" si="34"/>
        <v>273.14999999999998</v>
      </c>
      <c r="F334" s="2">
        <v>309</v>
      </c>
      <c r="G334" s="2">
        <f t="shared" si="35"/>
        <v>311.14999999999998</v>
      </c>
      <c r="H334" s="24">
        <v>789</v>
      </c>
      <c r="I334" s="24">
        <v>772</v>
      </c>
      <c r="J334" s="93">
        <v>793.42149532710289</v>
      </c>
      <c r="K334" s="24">
        <f t="shared" si="30"/>
        <v>1076.8866116061758</v>
      </c>
      <c r="L334" s="24">
        <v>2000</v>
      </c>
      <c r="M334" s="24">
        <v>2000</v>
      </c>
      <c r="N334" s="24">
        <f t="shared" si="31"/>
        <v>0</v>
      </c>
      <c r="O334" s="24">
        <f t="shared" si="32"/>
        <v>0</v>
      </c>
      <c r="P334" s="24">
        <f t="shared" si="33"/>
        <v>0</v>
      </c>
    </row>
    <row r="335" spans="5:16" x14ac:dyDescent="0.25">
      <c r="E335" s="2">
        <f t="shared" si="34"/>
        <v>273.14999999999998</v>
      </c>
      <c r="F335" s="2">
        <v>310</v>
      </c>
      <c r="G335" s="2">
        <f t="shared" si="35"/>
        <v>311.14999999999998</v>
      </c>
      <c r="H335" s="24">
        <v>789</v>
      </c>
      <c r="I335" s="24">
        <v>772</v>
      </c>
      <c r="J335" s="93">
        <v>793.42149532710289</v>
      </c>
      <c r="K335" s="24">
        <f t="shared" si="30"/>
        <v>1338.1606257618964</v>
      </c>
      <c r="L335" s="24">
        <v>2000</v>
      </c>
      <c r="M335" s="24">
        <v>2000</v>
      </c>
      <c r="N335" s="24">
        <f t="shared" si="31"/>
        <v>0</v>
      </c>
      <c r="O335" s="24">
        <f t="shared" si="32"/>
        <v>0</v>
      </c>
      <c r="P335" s="24">
        <f t="shared" si="33"/>
        <v>0</v>
      </c>
    </row>
    <row r="336" spans="5:16" x14ac:dyDescent="0.25">
      <c r="E336" s="2">
        <f t="shared" si="34"/>
        <v>273.14999999999998</v>
      </c>
      <c r="F336" s="2">
        <v>311</v>
      </c>
      <c r="G336" s="2">
        <f t="shared" si="35"/>
        <v>311.14999999999998</v>
      </c>
      <c r="H336" s="24">
        <v>789</v>
      </c>
      <c r="I336" s="24">
        <v>772</v>
      </c>
      <c r="J336" s="93">
        <v>793.42149532710289</v>
      </c>
      <c r="K336" s="24">
        <f t="shared" si="30"/>
        <v>5083.088161994423</v>
      </c>
      <c r="L336" s="24">
        <v>2000</v>
      </c>
      <c r="M336" s="24">
        <v>2000</v>
      </c>
      <c r="N336" s="24">
        <f t="shared" si="31"/>
        <v>0</v>
      </c>
      <c r="O336" s="24">
        <f t="shared" si="32"/>
        <v>0</v>
      </c>
      <c r="P336" s="24">
        <f t="shared" si="33"/>
        <v>0</v>
      </c>
    </row>
    <row r="337" spans="5:16" x14ac:dyDescent="0.25">
      <c r="E337" s="2">
        <f t="shared" si="34"/>
        <v>273.14999999999998</v>
      </c>
      <c r="F337" s="2">
        <v>312</v>
      </c>
      <c r="G337" s="2">
        <f t="shared" si="35"/>
        <v>311.14999999999998</v>
      </c>
      <c r="H337" s="24">
        <v>789</v>
      </c>
      <c r="I337" s="24">
        <v>772</v>
      </c>
      <c r="J337" s="93">
        <v>793.42149532710289</v>
      </c>
      <c r="K337" s="24">
        <f t="shared" si="30"/>
        <v>16.421495327123239</v>
      </c>
      <c r="L337" s="24">
        <v>2000</v>
      </c>
      <c r="M337" s="24">
        <v>2000</v>
      </c>
      <c r="N337" s="24">
        <f t="shared" si="31"/>
        <v>0</v>
      </c>
      <c r="O337" s="24">
        <f t="shared" si="32"/>
        <v>0</v>
      </c>
      <c r="P337" s="24">
        <f t="shared" si="33"/>
        <v>0</v>
      </c>
    </row>
    <row r="338" spans="5:16" x14ac:dyDescent="0.25">
      <c r="E338" s="2">
        <f t="shared" si="34"/>
        <v>273.14999999999998</v>
      </c>
      <c r="F338" s="2">
        <v>313</v>
      </c>
      <c r="G338" s="2">
        <f t="shared" si="35"/>
        <v>311.14999999999998</v>
      </c>
      <c r="H338" s="24">
        <v>789</v>
      </c>
      <c r="I338" s="24">
        <v>772</v>
      </c>
      <c r="J338" s="93">
        <v>793.42149532710289</v>
      </c>
      <c r="K338" s="24">
        <f t="shared" si="30"/>
        <v>427.23230613791799</v>
      </c>
      <c r="L338" s="24">
        <v>2000</v>
      </c>
      <c r="M338" s="24">
        <v>2000</v>
      </c>
      <c r="N338" s="24">
        <f t="shared" si="31"/>
        <v>0</v>
      </c>
      <c r="O338" s="24">
        <f t="shared" si="32"/>
        <v>0</v>
      </c>
      <c r="P338" s="24">
        <f t="shared" si="33"/>
        <v>0</v>
      </c>
    </row>
    <row r="339" spans="5:16" x14ac:dyDescent="0.25">
      <c r="E339" s="2">
        <f t="shared" si="34"/>
        <v>273.14999999999998</v>
      </c>
      <c r="F339" s="2">
        <v>314</v>
      </c>
      <c r="G339" s="2">
        <f t="shared" si="35"/>
        <v>311.14999999999998</v>
      </c>
      <c r="H339" s="24">
        <v>789</v>
      </c>
      <c r="I339" s="24">
        <v>772</v>
      </c>
      <c r="J339" s="93">
        <v>793.42149532710289</v>
      </c>
      <c r="K339" s="24">
        <f t="shared" si="30"/>
        <v>549.75482866043808</v>
      </c>
      <c r="L339" s="24">
        <v>2000</v>
      </c>
      <c r="M339" s="24">
        <v>2000</v>
      </c>
      <c r="N339" s="24">
        <f t="shared" si="31"/>
        <v>0</v>
      </c>
      <c r="O339" s="24">
        <f t="shared" si="32"/>
        <v>0</v>
      </c>
      <c r="P339" s="24">
        <f t="shared" si="33"/>
        <v>0</v>
      </c>
    </row>
    <row r="340" spans="5:16" x14ac:dyDescent="0.25">
      <c r="E340" s="2">
        <f t="shared" si="34"/>
        <v>273.14999999999998</v>
      </c>
      <c r="F340" s="2">
        <v>315</v>
      </c>
      <c r="G340" s="2">
        <f t="shared" si="35"/>
        <v>311.14999999999998</v>
      </c>
      <c r="H340" s="24">
        <v>789</v>
      </c>
      <c r="I340" s="24">
        <v>772</v>
      </c>
      <c r="J340" s="93">
        <v>793.42149532710289</v>
      </c>
      <c r="K340" s="24">
        <f t="shared" si="30"/>
        <v>608.62928753489609</v>
      </c>
      <c r="L340" s="24">
        <v>2000</v>
      </c>
      <c r="M340" s="24">
        <v>2000</v>
      </c>
      <c r="N340" s="24">
        <f t="shared" si="31"/>
        <v>0</v>
      </c>
      <c r="O340" s="24">
        <f t="shared" si="32"/>
        <v>0</v>
      </c>
      <c r="P340" s="24">
        <f t="shared" si="33"/>
        <v>0</v>
      </c>
    </row>
    <row r="341" spans="5:16" x14ac:dyDescent="0.25">
      <c r="E341" s="2">
        <f t="shared" si="34"/>
        <v>273.14999999999998</v>
      </c>
      <c r="F341" s="2">
        <v>316</v>
      </c>
      <c r="G341" s="2">
        <f t="shared" si="35"/>
        <v>311.14999999999998</v>
      </c>
      <c r="H341" s="24">
        <v>789</v>
      </c>
      <c r="I341" s="24">
        <v>772</v>
      </c>
      <c r="J341" s="93">
        <v>793.42149532710289</v>
      </c>
      <c r="K341" s="24">
        <f t="shared" si="30"/>
        <v>643.22561903844371</v>
      </c>
      <c r="L341" s="24">
        <v>2000</v>
      </c>
      <c r="M341" s="24">
        <v>2000</v>
      </c>
      <c r="N341" s="24">
        <f t="shared" si="31"/>
        <v>0</v>
      </c>
      <c r="O341" s="24">
        <f t="shared" si="32"/>
        <v>0</v>
      </c>
      <c r="P341" s="24">
        <f t="shared" si="33"/>
        <v>0</v>
      </c>
    </row>
    <row r="342" spans="5:16" x14ac:dyDescent="0.25">
      <c r="E342" s="2">
        <f t="shared" si="34"/>
        <v>273.14999999999998</v>
      </c>
      <c r="F342" s="2">
        <v>317</v>
      </c>
      <c r="G342" s="2">
        <f t="shared" si="35"/>
        <v>311.14999999999998</v>
      </c>
      <c r="H342" s="24">
        <v>789</v>
      </c>
      <c r="I342" s="24">
        <v>772</v>
      </c>
      <c r="J342" s="93">
        <v>793.42149532710289</v>
      </c>
      <c r="K342" s="24">
        <f t="shared" si="30"/>
        <v>665.99414489975288</v>
      </c>
      <c r="L342" s="24">
        <v>2000</v>
      </c>
      <c r="M342" s="24">
        <v>2000</v>
      </c>
      <c r="N342" s="24">
        <f t="shared" si="31"/>
        <v>0</v>
      </c>
      <c r="O342" s="24">
        <f t="shared" si="32"/>
        <v>0</v>
      </c>
      <c r="P342" s="24">
        <f t="shared" si="33"/>
        <v>0</v>
      </c>
    </row>
    <row r="343" spans="5:16" x14ac:dyDescent="0.25">
      <c r="E343" s="2">
        <f t="shared" si="34"/>
        <v>273.14999999999998</v>
      </c>
      <c r="F343" s="2">
        <v>318</v>
      </c>
      <c r="G343" s="2">
        <f t="shared" si="35"/>
        <v>311.14999999999998</v>
      </c>
      <c r="H343" s="24">
        <v>789</v>
      </c>
      <c r="I343" s="24">
        <v>772</v>
      </c>
      <c r="J343" s="93">
        <v>793.42149532710289</v>
      </c>
      <c r="K343" s="24">
        <f t="shared" si="30"/>
        <v>682.11492598403754</v>
      </c>
      <c r="L343" s="24">
        <v>2000</v>
      </c>
      <c r="M343" s="24">
        <v>2000</v>
      </c>
      <c r="N343" s="24">
        <f t="shared" si="31"/>
        <v>0</v>
      </c>
      <c r="O343" s="24">
        <f t="shared" si="32"/>
        <v>0</v>
      </c>
      <c r="P343" s="24">
        <f t="shared" si="33"/>
        <v>0</v>
      </c>
    </row>
    <row r="344" spans="5:16" x14ac:dyDescent="0.25">
      <c r="E344" s="2">
        <f t="shared" si="34"/>
        <v>273.14999999999998</v>
      </c>
      <c r="F344" s="2">
        <v>319</v>
      </c>
      <c r="G344" s="2">
        <f t="shared" si="35"/>
        <v>311.14999999999998</v>
      </c>
      <c r="H344" s="24">
        <v>789</v>
      </c>
      <c r="I344" s="24">
        <v>772</v>
      </c>
      <c r="J344" s="93">
        <v>793.42149532710289</v>
      </c>
      <c r="K344" s="24">
        <f t="shared" si="30"/>
        <v>694.12850169652984</v>
      </c>
      <c r="L344" s="24">
        <v>2000</v>
      </c>
      <c r="M344" s="24">
        <v>2000</v>
      </c>
      <c r="N344" s="24">
        <f t="shared" si="31"/>
        <v>0</v>
      </c>
      <c r="O344" s="24">
        <f t="shared" si="32"/>
        <v>0</v>
      </c>
      <c r="P344" s="24">
        <f t="shared" si="33"/>
        <v>0</v>
      </c>
    </row>
    <row r="345" spans="5:16" x14ac:dyDescent="0.25">
      <c r="E345" s="2">
        <f t="shared" si="34"/>
        <v>273.14999999999998</v>
      </c>
      <c r="F345" s="2">
        <v>320</v>
      </c>
      <c r="G345" s="2">
        <f t="shared" si="35"/>
        <v>311.14999999999998</v>
      </c>
      <c r="H345" s="24">
        <v>789</v>
      </c>
      <c r="I345" s="24">
        <v>772</v>
      </c>
      <c r="J345" s="93">
        <v>793.42149532710289</v>
      </c>
      <c r="K345" s="24">
        <f t="shared" si="30"/>
        <v>703.42714504461719</v>
      </c>
      <c r="L345" s="24">
        <v>2000</v>
      </c>
      <c r="M345" s="24">
        <v>2000</v>
      </c>
      <c r="N345" s="24">
        <f t="shared" si="31"/>
        <v>0</v>
      </c>
      <c r="O345" s="24">
        <f t="shared" si="32"/>
        <v>0</v>
      </c>
      <c r="P345" s="24">
        <f t="shared" si="33"/>
        <v>0</v>
      </c>
    </row>
    <row r="346" spans="5:16" x14ac:dyDescent="0.25">
      <c r="E346" s="2">
        <f t="shared" si="34"/>
        <v>273.14999999999998</v>
      </c>
      <c r="F346" s="2">
        <v>321</v>
      </c>
      <c r="G346" s="2">
        <f t="shared" si="35"/>
        <v>311.14999999999998</v>
      </c>
      <c r="H346" s="24">
        <v>789</v>
      </c>
      <c r="I346" s="24">
        <v>772</v>
      </c>
      <c r="J346" s="93">
        <v>793.42149532710289</v>
      </c>
      <c r="K346" s="24">
        <f t="shared" si="30"/>
        <v>710.83773898192533</v>
      </c>
      <c r="L346" s="24">
        <v>2000</v>
      </c>
      <c r="M346" s="24">
        <v>2000</v>
      </c>
      <c r="N346" s="24">
        <f t="shared" si="31"/>
        <v>0</v>
      </c>
      <c r="O346" s="24">
        <f t="shared" si="32"/>
        <v>0</v>
      </c>
      <c r="P346" s="24">
        <f t="shared" si="33"/>
        <v>0</v>
      </c>
    </row>
    <row r="347" spans="5:16" x14ac:dyDescent="0.25">
      <c r="E347" s="2">
        <f t="shared" si="34"/>
        <v>273.14999999999998</v>
      </c>
      <c r="F347" s="2">
        <v>322</v>
      </c>
      <c r="G347" s="2">
        <f t="shared" si="35"/>
        <v>311.14999999999998</v>
      </c>
      <c r="H347" s="24">
        <v>789</v>
      </c>
      <c r="I347" s="24">
        <v>772</v>
      </c>
      <c r="J347" s="93">
        <v>793.42149532710289</v>
      </c>
      <c r="K347" s="24">
        <f t="shared" si="30"/>
        <v>716.88232482019055</v>
      </c>
      <c r="L347" s="24">
        <v>2000</v>
      </c>
      <c r="M347" s="24">
        <v>2000</v>
      </c>
      <c r="N347" s="24">
        <f t="shared" si="31"/>
        <v>0</v>
      </c>
      <c r="O347" s="24">
        <f t="shared" si="32"/>
        <v>0</v>
      </c>
      <c r="P347" s="24">
        <f t="shared" si="33"/>
        <v>0</v>
      </c>
    </row>
    <row r="348" spans="5:16" x14ac:dyDescent="0.25">
      <c r="E348" s="2">
        <f t="shared" si="34"/>
        <v>273.14999999999998</v>
      </c>
      <c r="F348" s="2">
        <v>323</v>
      </c>
      <c r="G348" s="2">
        <f t="shared" si="35"/>
        <v>311.14999999999998</v>
      </c>
      <c r="H348" s="24">
        <v>789</v>
      </c>
      <c r="I348" s="24">
        <v>772</v>
      </c>
      <c r="J348" s="93">
        <v>793.42149532710289</v>
      </c>
      <c r="K348" s="24">
        <f t="shared" si="30"/>
        <v>721.90672739461354</v>
      </c>
      <c r="L348" s="24">
        <v>2000</v>
      </c>
      <c r="M348" s="24">
        <v>2000</v>
      </c>
      <c r="N348" s="24">
        <f t="shared" si="31"/>
        <v>0</v>
      </c>
      <c r="O348" s="24">
        <f t="shared" si="32"/>
        <v>0</v>
      </c>
      <c r="P348" s="24">
        <f t="shared" si="33"/>
        <v>0</v>
      </c>
    </row>
    <row r="349" spans="5:16" x14ac:dyDescent="0.25">
      <c r="E349" s="2">
        <f t="shared" si="34"/>
        <v>273.14999999999998</v>
      </c>
      <c r="F349" s="2">
        <v>324</v>
      </c>
      <c r="G349" s="2">
        <f t="shared" si="35"/>
        <v>311.14999999999998</v>
      </c>
      <c r="H349" s="24">
        <v>789</v>
      </c>
      <c r="I349" s="24">
        <v>772</v>
      </c>
      <c r="J349" s="93">
        <v>793.42149532710289</v>
      </c>
      <c r="K349" s="24">
        <f t="shared" si="30"/>
        <v>726.14912178624695</v>
      </c>
      <c r="L349" s="24">
        <v>2000</v>
      </c>
      <c r="M349" s="24">
        <v>2000</v>
      </c>
      <c r="N349" s="24">
        <f t="shared" si="31"/>
        <v>0</v>
      </c>
      <c r="O349" s="24">
        <f t="shared" si="32"/>
        <v>0</v>
      </c>
      <c r="P349" s="24">
        <f t="shared" si="33"/>
        <v>0</v>
      </c>
    </row>
    <row r="350" spans="5:16" x14ac:dyDescent="0.25">
      <c r="E350" s="2">
        <f t="shared" si="34"/>
        <v>273.14999999999998</v>
      </c>
      <c r="F350" s="2">
        <v>325</v>
      </c>
      <c r="G350" s="2">
        <f t="shared" si="35"/>
        <v>311.14999999999998</v>
      </c>
      <c r="H350" s="24">
        <v>789</v>
      </c>
      <c r="I350" s="24">
        <v>772</v>
      </c>
      <c r="J350" s="93">
        <v>793.42149532710289</v>
      </c>
      <c r="K350" s="24">
        <f t="shared" si="30"/>
        <v>729.77889604912457</v>
      </c>
      <c r="L350" s="24">
        <v>2000</v>
      </c>
      <c r="M350" s="24">
        <v>2000</v>
      </c>
      <c r="N350" s="24">
        <f t="shared" si="31"/>
        <v>0</v>
      </c>
      <c r="O350" s="24">
        <f t="shared" si="32"/>
        <v>0</v>
      </c>
      <c r="P350" s="24">
        <f t="shared" si="33"/>
        <v>0</v>
      </c>
    </row>
    <row r="351" spans="5:16" x14ac:dyDescent="0.25">
      <c r="E351" s="2">
        <f t="shared" si="34"/>
        <v>273.14999999999998</v>
      </c>
      <c r="F351" s="2">
        <v>326</v>
      </c>
      <c r="G351" s="2">
        <f t="shared" si="35"/>
        <v>311.14999999999998</v>
      </c>
      <c r="H351" s="24">
        <v>789</v>
      </c>
      <c r="I351" s="24">
        <v>772</v>
      </c>
      <c r="J351" s="93">
        <v>793.42149532710289</v>
      </c>
      <c r="K351" s="24">
        <f t="shared" si="30"/>
        <v>732.9198118254194</v>
      </c>
      <c r="L351" s="24">
        <v>2000</v>
      </c>
      <c r="M351" s="24">
        <v>2000</v>
      </c>
      <c r="N351" s="24">
        <f t="shared" si="31"/>
        <v>0</v>
      </c>
      <c r="O351" s="24">
        <f t="shared" si="32"/>
        <v>0</v>
      </c>
      <c r="P351" s="24">
        <f t="shared" si="33"/>
        <v>0</v>
      </c>
    </row>
    <row r="352" spans="5:16" x14ac:dyDescent="0.25">
      <c r="E352" s="2">
        <f t="shared" si="34"/>
        <v>273.14999999999998</v>
      </c>
      <c r="F352" s="2">
        <v>327</v>
      </c>
      <c r="G352" s="2">
        <f t="shared" si="35"/>
        <v>311.14999999999998</v>
      </c>
      <c r="H352" s="24">
        <v>789</v>
      </c>
      <c r="I352" s="24">
        <v>772</v>
      </c>
      <c r="J352" s="93">
        <v>793.42149532710289</v>
      </c>
      <c r="K352" s="24">
        <f t="shared" si="30"/>
        <v>735.66439753530483</v>
      </c>
      <c r="L352" s="24">
        <v>2000</v>
      </c>
      <c r="M352" s="24">
        <v>2000</v>
      </c>
      <c r="N352" s="24">
        <f t="shared" si="31"/>
        <v>0</v>
      </c>
      <c r="O352" s="24">
        <f t="shared" si="32"/>
        <v>0</v>
      </c>
      <c r="P352" s="24">
        <f t="shared" si="33"/>
        <v>0</v>
      </c>
    </row>
    <row r="353" spans="5:16" x14ac:dyDescent="0.25">
      <c r="E353" s="2">
        <f t="shared" si="34"/>
        <v>273.14999999999998</v>
      </c>
      <c r="F353" s="2">
        <v>328</v>
      </c>
      <c r="G353" s="2">
        <f t="shared" si="35"/>
        <v>311.14999999999998</v>
      </c>
      <c r="H353" s="24">
        <v>789</v>
      </c>
      <c r="I353" s="24">
        <v>772</v>
      </c>
      <c r="J353" s="93">
        <v>793.42149532710289</v>
      </c>
      <c r="K353" s="24">
        <f t="shared" si="30"/>
        <v>738.08321639535222</v>
      </c>
      <c r="L353" s="24">
        <v>2000</v>
      </c>
      <c r="M353" s="24">
        <v>2000</v>
      </c>
      <c r="N353" s="24">
        <f t="shared" si="31"/>
        <v>0</v>
      </c>
      <c r="O353" s="24">
        <f t="shared" si="32"/>
        <v>0</v>
      </c>
      <c r="P353" s="24">
        <f t="shared" si="33"/>
        <v>0</v>
      </c>
    </row>
    <row r="354" spans="5:16" x14ac:dyDescent="0.25">
      <c r="E354" s="2">
        <f t="shared" si="34"/>
        <v>273.14999999999998</v>
      </c>
      <c r="F354" s="2">
        <v>329</v>
      </c>
      <c r="G354" s="2">
        <f t="shared" si="35"/>
        <v>311.14999999999998</v>
      </c>
      <c r="H354" s="24">
        <v>789</v>
      </c>
      <c r="I354" s="24">
        <v>772</v>
      </c>
      <c r="J354" s="93">
        <v>793.42149532710289</v>
      </c>
      <c r="K354" s="24">
        <f t="shared" si="30"/>
        <v>740.23101913662674</v>
      </c>
      <c r="L354" s="24">
        <v>2000</v>
      </c>
      <c r="M354" s="24">
        <v>2000</v>
      </c>
      <c r="N354" s="24">
        <f t="shared" si="31"/>
        <v>0</v>
      </c>
      <c r="O354" s="24">
        <f t="shared" si="32"/>
        <v>0</v>
      </c>
      <c r="P354" s="24">
        <f t="shared" si="33"/>
        <v>0</v>
      </c>
    </row>
    <row r="355" spans="5:16" x14ac:dyDescent="0.25">
      <c r="E355" s="2">
        <f t="shared" si="34"/>
        <v>273.14999999999998</v>
      </c>
      <c r="F355" s="2">
        <v>330</v>
      </c>
      <c r="G355" s="2">
        <f t="shared" si="35"/>
        <v>311.14999999999998</v>
      </c>
      <c r="H355" s="24">
        <v>789</v>
      </c>
      <c r="I355" s="24">
        <v>772</v>
      </c>
      <c r="J355" s="93">
        <v>793.42149532710289</v>
      </c>
      <c r="K355" s="24">
        <f t="shared" si="30"/>
        <v>742.15093829792522</v>
      </c>
      <c r="L355" s="24">
        <v>2000</v>
      </c>
      <c r="M355" s="24">
        <v>2000</v>
      </c>
      <c r="N355" s="24">
        <f t="shared" si="31"/>
        <v>0</v>
      </c>
      <c r="O355" s="24">
        <f t="shared" si="32"/>
        <v>0</v>
      </c>
      <c r="P355" s="24">
        <f t="shared" si="33"/>
        <v>0</v>
      </c>
    </row>
    <row r="356" spans="5:16" x14ac:dyDescent="0.25">
      <c r="E356" s="2">
        <f t="shared" si="34"/>
        <v>273.14999999999998</v>
      </c>
      <c r="F356" s="2">
        <v>331</v>
      </c>
      <c r="G356" s="2">
        <f t="shared" si="35"/>
        <v>311.14999999999998</v>
      </c>
      <c r="H356" s="24">
        <v>789</v>
      </c>
      <c r="I356" s="24">
        <v>772</v>
      </c>
      <c r="J356" s="93">
        <v>793.42149532710289</v>
      </c>
      <c r="K356" s="24">
        <f t="shared" si="30"/>
        <v>743.87741472256891</v>
      </c>
      <c r="L356" s="24">
        <v>2000</v>
      </c>
      <c r="M356" s="24">
        <v>2000</v>
      </c>
      <c r="N356" s="24">
        <f t="shared" si="31"/>
        <v>0</v>
      </c>
      <c r="O356" s="24">
        <f t="shared" si="32"/>
        <v>0</v>
      </c>
      <c r="P356" s="24">
        <f t="shared" si="33"/>
        <v>0</v>
      </c>
    </row>
    <row r="357" spans="5:16" x14ac:dyDescent="0.25">
      <c r="E357" s="2">
        <f t="shared" si="34"/>
        <v>273.14999999999998</v>
      </c>
      <c r="F357" s="2">
        <v>332</v>
      </c>
      <c r="G357" s="2">
        <f t="shared" si="35"/>
        <v>311.14999999999998</v>
      </c>
      <c r="H357" s="24">
        <v>789</v>
      </c>
      <c r="I357" s="24">
        <v>772</v>
      </c>
      <c r="J357" s="93">
        <v>793.42149532710289</v>
      </c>
      <c r="K357" s="24">
        <f t="shared" si="30"/>
        <v>745.43828189784631</v>
      </c>
      <c r="L357" s="24">
        <v>2000</v>
      </c>
      <c r="M357" s="24">
        <v>2000</v>
      </c>
      <c r="N357" s="24">
        <f t="shared" si="31"/>
        <v>0</v>
      </c>
      <c r="O357" s="24">
        <f t="shared" si="32"/>
        <v>0</v>
      </c>
      <c r="P357" s="24">
        <f t="shared" si="33"/>
        <v>0</v>
      </c>
    </row>
    <row r="358" spans="5:16" x14ac:dyDescent="0.25">
      <c r="E358" s="2">
        <f t="shared" si="34"/>
        <v>273.14999999999998</v>
      </c>
      <c r="F358" s="2">
        <v>333</v>
      </c>
      <c r="G358" s="2">
        <f t="shared" si="35"/>
        <v>311.14999999999998</v>
      </c>
      <c r="H358" s="24">
        <v>789</v>
      </c>
      <c r="I358" s="24">
        <v>772</v>
      </c>
      <c r="J358" s="93">
        <v>793.42149532710289</v>
      </c>
      <c r="K358" s="24">
        <f t="shared" si="30"/>
        <v>746.85627793579852</v>
      </c>
      <c r="L358" s="24">
        <v>2000</v>
      </c>
      <c r="M358" s="24">
        <v>2000</v>
      </c>
      <c r="N358" s="24">
        <f t="shared" si="31"/>
        <v>0</v>
      </c>
      <c r="O358" s="24">
        <f t="shared" si="32"/>
        <v>0</v>
      </c>
      <c r="P358" s="24">
        <f t="shared" si="33"/>
        <v>0</v>
      </c>
    </row>
    <row r="359" spans="5:16" x14ac:dyDescent="0.25">
      <c r="E359" s="2">
        <f t="shared" si="34"/>
        <v>273.14999999999998</v>
      </c>
      <c r="F359" s="2">
        <v>334</v>
      </c>
      <c r="G359" s="2">
        <f t="shared" si="35"/>
        <v>311.14999999999998</v>
      </c>
      <c r="H359" s="24">
        <v>789</v>
      </c>
      <c r="I359" s="24">
        <v>772</v>
      </c>
      <c r="J359" s="93">
        <v>793.42149532710289</v>
      </c>
      <c r="K359" s="24">
        <f t="shared" si="30"/>
        <v>748.15016053498039</v>
      </c>
      <c r="L359" s="24">
        <v>2000</v>
      </c>
      <c r="M359" s="24">
        <v>2000</v>
      </c>
      <c r="N359" s="24">
        <f t="shared" si="31"/>
        <v>0</v>
      </c>
      <c r="O359" s="24">
        <f t="shared" si="32"/>
        <v>0</v>
      </c>
      <c r="P359" s="24">
        <f t="shared" si="33"/>
        <v>0</v>
      </c>
    </row>
    <row r="360" spans="5:16" x14ac:dyDescent="0.25">
      <c r="E360" s="2">
        <f t="shared" si="34"/>
        <v>273.14999999999998</v>
      </c>
      <c r="F360" s="2">
        <v>335</v>
      </c>
      <c r="G360" s="2">
        <f t="shared" si="35"/>
        <v>311.14999999999998</v>
      </c>
      <c r="H360" s="24">
        <v>789</v>
      </c>
      <c r="I360" s="24">
        <v>772</v>
      </c>
      <c r="J360" s="93">
        <v>793.42149532710289</v>
      </c>
      <c r="K360" s="24">
        <f t="shared" si="30"/>
        <v>749.33554144869618</v>
      </c>
      <c r="L360" s="24">
        <v>2000</v>
      </c>
      <c r="M360" s="24">
        <v>2000</v>
      </c>
      <c r="N360" s="24">
        <f t="shared" si="31"/>
        <v>0</v>
      </c>
      <c r="O360" s="24">
        <f t="shared" si="32"/>
        <v>0</v>
      </c>
      <c r="P360" s="24">
        <f t="shared" si="33"/>
        <v>0</v>
      </c>
    </row>
    <row r="361" spans="5:16" x14ac:dyDescent="0.25">
      <c r="E361" s="2">
        <f t="shared" si="34"/>
        <v>273.14999999999998</v>
      </c>
      <c r="F361" s="2">
        <v>336</v>
      </c>
      <c r="G361" s="2">
        <f t="shared" si="35"/>
        <v>311.14999999999998</v>
      </c>
      <c r="H361" s="24">
        <v>789</v>
      </c>
      <c r="I361" s="24">
        <v>772</v>
      </c>
      <c r="J361" s="93">
        <v>793.42149532710289</v>
      </c>
      <c r="K361" s="24">
        <f t="shared" si="30"/>
        <v>750.42551947197217</v>
      </c>
      <c r="L361" s="24">
        <v>2000</v>
      </c>
      <c r="M361" s="24">
        <v>2000</v>
      </c>
      <c r="N361" s="24">
        <f t="shared" si="31"/>
        <v>0</v>
      </c>
      <c r="O361" s="24">
        <f t="shared" si="32"/>
        <v>0</v>
      </c>
      <c r="P361" s="24">
        <f t="shared" si="33"/>
        <v>0</v>
      </c>
    </row>
    <row r="362" spans="5:16" x14ac:dyDescent="0.25">
      <c r="E362" s="2">
        <f t="shared" si="34"/>
        <v>273.14999999999998</v>
      </c>
      <c r="F362" s="2">
        <v>337</v>
      </c>
      <c r="G362" s="2">
        <f t="shared" si="35"/>
        <v>311.14999999999998</v>
      </c>
      <c r="H362" s="24">
        <v>789</v>
      </c>
      <c r="I362" s="24">
        <v>772</v>
      </c>
      <c r="J362" s="93">
        <v>793.42149532710289</v>
      </c>
      <c r="K362" s="24">
        <f t="shared" si="30"/>
        <v>751.43116650698687</v>
      </c>
      <c r="L362" s="24">
        <v>2000</v>
      </c>
      <c r="M362" s="24">
        <v>2000</v>
      </c>
      <c r="N362" s="24">
        <f t="shared" si="31"/>
        <v>0</v>
      </c>
      <c r="O362" s="24">
        <f t="shared" si="32"/>
        <v>0</v>
      </c>
      <c r="P362" s="24">
        <f t="shared" si="33"/>
        <v>0</v>
      </c>
    </row>
    <row r="363" spans="5:16" x14ac:dyDescent="0.25">
      <c r="E363" s="2">
        <f t="shared" si="34"/>
        <v>273.14999999999998</v>
      </c>
      <c r="F363" s="2">
        <v>338</v>
      </c>
      <c r="G363" s="2">
        <f t="shared" si="35"/>
        <v>311.14999999999998</v>
      </c>
      <c r="H363" s="24">
        <v>789</v>
      </c>
      <c r="I363" s="24">
        <v>772</v>
      </c>
      <c r="J363" s="93">
        <v>793.42149532710289</v>
      </c>
      <c r="K363" s="24">
        <f t="shared" si="30"/>
        <v>752.36190501052931</v>
      </c>
      <c r="L363" s="24">
        <v>2000</v>
      </c>
      <c r="M363" s="24">
        <v>2000</v>
      </c>
      <c r="N363" s="24">
        <f t="shared" si="31"/>
        <v>0</v>
      </c>
      <c r="O363" s="24">
        <f t="shared" si="32"/>
        <v>0</v>
      </c>
      <c r="P363" s="24">
        <f t="shared" si="33"/>
        <v>0</v>
      </c>
    </row>
    <row r="364" spans="5:16" x14ac:dyDescent="0.25">
      <c r="E364" s="2">
        <f t="shared" si="34"/>
        <v>273.14999999999998</v>
      </c>
      <c r="F364" s="2">
        <v>339</v>
      </c>
      <c r="G364" s="2">
        <f t="shared" si="35"/>
        <v>311.14999999999998</v>
      </c>
      <c r="H364" s="24">
        <v>789</v>
      </c>
      <c r="I364" s="24">
        <v>772</v>
      </c>
      <c r="J364" s="93">
        <v>793.42149532710289</v>
      </c>
      <c r="K364" s="24">
        <f t="shared" si="30"/>
        <v>753.22580412423042</v>
      </c>
      <c r="L364" s="24">
        <v>2000</v>
      </c>
      <c r="M364" s="24">
        <v>2000</v>
      </c>
      <c r="N364" s="24">
        <f t="shared" si="31"/>
        <v>0</v>
      </c>
      <c r="O364" s="24">
        <f t="shared" si="32"/>
        <v>0</v>
      </c>
      <c r="P364" s="24">
        <f t="shared" si="33"/>
        <v>0</v>
      </c>
    </row>
    <row r="365" spans="5:16" x14ac:dyDescent="0.25">
      <c r="E365" s="2">
        <f t="shared" si="34"/>
        <v>273.14999999999998</v>
      </c>
      <c r="F365" s="2">
        <v>340</v>
      </c>
      <c r="G365" s="2">
        <f t="shared" si="35"/>
        <v>311.14999999999998</v>
      </c>
      <c r="H365" s="24">
        <v>789</v>
      </c>
      <c r="I365" s="24">
        <v>772</v>
      </c>
      <c r="J365" s="93">
        <v>793.42149532710289</v>
      </c>
      <c r="K365" s="24">
        <f t="shared" si="30"/>
        <v>754.02981421791742</v>
      </c>
      <c r="L365" s="24">
        <v>2000</v>
      </c>
      <c r="M365" s="24">
        <v>2000</v>
      </c>
      <c r="N365" s="24">
        <f t="shared" si="31"/>
        <v>0</v>
      </c>
      <c r="O365" s="24">
        <f t="shared" si="32"/>
        <v>0</v>
      </c>
      <c r="P365" s="24">
        <f t="shared" si="33"/>
        <v>0</v>
      </c>
    </row>
    <row r="366" spans="5:16" x14ac:dyDescent="0.25">
      <c r="E366" s="2">
        <f t="shared" si="34"/>
        <v>273.14999999999998</v>
      </c>
      <c r="F366" s="2">
        <v>341</v>
      </c>
      <c r="G366" s="2">
        <f t="shared" si="35"/>
        <v>311.14999999999998</v>
      </c>
      <c r="H366" s="24">
        <v>789</v>
      </c>
      <c r="I366" s="24">
        <v>772</v>
      </c>
      <c r="J366" s="93">
        <v>793.42149532710289</v>
      </c>
      <c r="K366" s="24">
        <f t="shared" si="30"/>
        <v>754.77995428857696</v>
      </c>
      <c r="L366" s="24">
        <v>2000</v>
      </c>
      <c r="M366" s="24">
        <v>2000</v>
      </c>
      <c r="N366" s="24">
        <f t="shared" si="31"/>
        <v>0</v>
      </c>
      <c r="O366" s="24">
        <f t="shared" si="32"/>
        <v>0</v>
      </c>
      <c r="P366" s="24">
        <f t="shared" si="33"/>
        <v>0</v>
      </c>
    </row>
    <row r="367" spans="5:16" x14ac:dyDescent="0.25">
      <c r="E367" s="2">
        <f t="shared" si="34"/>
        <v>273.14999999999998</v>
      </c>
      <c r="F367" s="2">
        <v>342</v>
      </c>
      <c r="G367" s="2">
        <f t="shared" si="35"/>
        <v>311.14999999999998</v>
      </c>
      <c r="H367" s="24">
        <v>789</v>
      </c>
      <c r="I367" s="24">
        <v>772</v>
      </c>
      <c r="J367" s="93">
        <v>793.42149532710289</v>
      </c>
      <c r="K367" s="24">
        <f t="shared" si="30"/>
        <v>755.481462912192</v>
      </c>
      <c r="L367" s="24">
        <v>2000</v>
      </c>
      <c r="M367" s="24">
        <v>2000</v>
      </c>
      <c r="N367" s="24">
        <f t="shared" si="31"/>
        <v>0</v>
      </c>
      <c r="O367" s="24">
        <f t="shared" si="32"/>
        <v>0</v>
      </c>
      <c r="P367" s="24">
        <f t="shared" si="33"/>
        <v>0</v>
      </c>
    </row>
    <row r="368" spans="5:16" x14ac:dyDescent="0.25">
      <c r="E368" s="2">
        <f t="shared" si="34"/>
        <v>273.14999999999998</v>
      </c>
      <c r="F368" s="2">
        <v>343</v>
      </c>
      <c r="G368" s="2">
        <f t="shared" si="35"/>
        <v>311.14999999999998</v>
      </c>
      <c r="H368" s="24">
        <v>789</v>
      </c>
      <c r="I368" s="24">
        <v>772</v>
      </c>
      <c r="J368" s="93">
        <v>793.42149532710289</v>
      </c>
      <c r="K368" s="24">
        <f t="shared" si="30"/>
        <v>756.13892075881404</v>
      </c>
      <c r="L368" s="24">
        <v>2000</v>
      </c>
      <c r="M368" s="24">
        <v>2000</v>
      </c>
      <c r="N368" s="24">
        <f t="shared" si="31"/>
        <v>0</v>
      </c>
      <c r="O368" s="24">
        <f t="shared" si="32"/>
        <v>0</v>
      </c>
      <c r="P368" s="24">
        <f t="shared" si="33"/>
        <v>0</v>
      </c>
    </row>
    <row r="369" spans="5:16" x14ac:dyDescent="0.25">
      <c r="E369" s="2">
        <f t="shared" si="34"/>
        <v>273.14999999999998</v>
      </c>
      <c r="F369" s="2">
        <v>344</v>
      </c>
      <c r="G369" s="2">
        <f t="shared" si="35"/>
        <v>311.14999999999998</v>
      </c>
      <c r="H369" s="24">
        <v>789</v>
      </c>
      <c r="I369" s="24">
        <v>772</v>
      </c>
      <c r="J369" s="93">
        <v>793.42149532710289</v>
      </c>
      <c r="K369" s="24">
        <f t="shared" si="30"/>
        <v>756.75635073045146</v>
      </c>
      <c r="L369" s="24">
        <v>2000</v>
      </c>
      <c r="M369" s="24">
        <v>2000</v>
      </c>
      <c r="N369" s="24">
        <f t="shared" si="31"/>
        <v>0</v>
      </c>
      <c r="O369" s="24">
        <f t="shared" si="32"/>
        <v>0</v>
      </c>
      <c r="P369" s="24">
        <f t="shared" si="33"/>
        <v>0</v>
      </c>
    </row>
    <row r="370" spans="5:16" x14ac:dyDescent="0.25">
      <c r="E370" s="2">
        <f t="shared" si="34"/>
        <v>273.14999999999998</v>
      </c>
      <c r="F370" s="2">
        <v>345</v>
      </c>
      <c r="G370" s="2">
        <f t="shared" si="35"/>
        <v>311.14999999999998</v>
      </c>
      <c r="H370" s="24">
        <v>789</v>
      </c>
      <c r="I370" s="24">
        <v>772</v>
      </c>
      <c r="J370" s="93">
        <v>793.42149532710289</v>
      </c>
      <c r="K370" s="24">
        <f t="shared" si="30"/>
        <v>757.33730034925952</v>
      </c>
      <c r="L370" s="24">
        <v>2000</v>
      </c>
      <c r="M370" s="24">
        <v>2000</v>
      </c>
      <c r="N370" s="24">
        <f t="shared" si="31"/>
        <v>0</v>
      </c>
      <c r="O370" s="24">
        <f t="shared" si="32"/>
        <v>0</v>
      </c>
      <c r="P370" s="24">
        <f t="shared" si="33"/>
        <v>0</v>
      </c>
    </row>
    <row r="371" spans="5:16" x14ac:dyDescent="0.25">
      <c r="E371" s="2">
        <f t="shared" si="34"/>
        <v>273.14999999999998</v>
      </c>
      <c r="F371" s="2">
        <v>346</v>
      </c>
      <c r="G371" s="2">
        <f t="shared" si="35"/>
        <v>311.14999999999998</v>
      </c>
      <c r="H371" s="24">
        <v>789</v>
      </c>
      <c r="I371" s="24">
        <v>772</v>
      </c>
      <c r="J371" s="93">
        <v>793.42149532710289</v>
      </c>
      <c r="K371" s="24">
        <f t="shared" si="30"/>
        <v>757.88490996124926</v>
      </c>
      <c r="L371" s="24">
        <v>2000</v>
      </c>
      <c r="M371" s="24">
        <v>2000</v>
      </c>
      <c r="N371" s="24">
        <f t="shared" si="31"/>
        <v>0</v>
      </c>
      <c r="O371" s="24">
        <f t="shared" si="32"/>
        <v>0</v>
      </c>
      <c r="P371" s="24">
        <f t="shared" si="33"/>
        <v>0</v>
      </c>
    </row>
    <row r="372" spans="5:16" x14ac:dyDescent="0.25">
      <c r="E372" s="2">
        <f t="shared" si="34"/>
        <v>273.14999999999998</v>
      </c>
      <c r="F372" s="2">
        <v>347</v>
      </c>
      <c r="G372" s="2">
        <f t="shared" si="35"/>
        <v>311.14999999999998</v>
      </c>
      <c r="H372" s="24">
        <v>789</v>
      </c>
      <c r="I372" s="24">
        <v>772</v>
      </c>
      <c r="J372" s="93">
        <v>793.42149532710289</v>
      </c>
      <c r="K372" s="24">
        <f t="shared" si="30"/>
        <v>758.40196952515032</v>
      </c>
      <c r="L372" s="24">
        <v>2000</v>
      </c>
      <c r="M372" s="24">
        <v>2000</v>
      </c>
      <c r="N372" s="24">
        <f t="shared" si="31"/>
        <v>0</v>
      </c>
      <c r="O372" s="24">
        <f t="shared" si="32"/>
        <v>0</v>
      </c>
      <c r="P372" s="24">
        <f t="shared" si="33"/>
        <v>0</v>
      </c>
    </row>
    <row r="373" spans="5:16" x14ac:dyDescent="0.25">
      <c r="E373" s="2">
        <f t="shared" si="34"/>
        <v>273.14999999999998</v>
      </c>
      <c r="F373" s="2">
        <v>348</v>
      </c>
      <c r="G373" s="2">
        <f t="shared" si="35"/>
        <v>311.14999999999998</v>
      </c>
      <c r="H373" s="24">
        <v>789</v>
      </c>
      <c r="I373" s="24">
        <v>772</v>
      </c>
      <c r="J373" s="93">
        <v>793.42149532710289</v>
      </c>
      <c r="K373" s="24">
        <f t="shared" si="30"/>
        <v>758.89096615478263</v>
      </c>
      <c r="L373" s="24">
        <v>2000</v>
      </c>
      <c r="M373" s="24">
        <v>2000</v>
      </c>
      <c r="N373" s="24">
        <f t="shared" si="31"/>
        <v>0</v>
      </c>
      <c r="O373" s="24">
        <f t="shared" si="32"/>
        <v>0</v>
      </c>
      <c r="P373" s="24">
        <f t="shared" si="33"/>
        <v>0</v>
      </c>
    </row>
    <row r="374" spans="5:16" x14ac:dyDescent="0.25">
      <c r="E374" s="2">
        <f t="shared" si="34"/>
        <v>273.14999999999998</v>
      </c>
      <c r="F374" s="2">
        <v>349</v>
      </c>
      <c r="G374" s="2">
        <f t="shared" si="35"/>
        <v>311.14999999999998</v>
      </c>
      <c r="H374" s="24">
        <v>789</v>
      </c>
      <c r="I374" s="24">
        <v>772</v>
      </c>
      <c r="J374" s="93">
        <v>793.42149532710289</v>
      </c>
      <c r="K374" s="24">
        <f t="shared" si="30"/>
        <v>759.35412412498931</v>
      </c>
      <c r="L374" s="24">
        <v>2000</v>
      </c>
      <c r="M374" s="24">
        <v>2000</v>
      </c>
      <c r="N374" s="24">
        <f t="shared" si="31"/>
        <v>0</v>
      </c>
      <c r="O374" s="24">
        <f t="shared" si="32"/>
        <v>0</v>
      </c>
      <c r="P374" s="24">
        <f t="shared" si="33"/>
        <v>0</v>
      </c>
    </row>
    <row r="375" spans="5:16" x14ac:dyDescent="0.25">
      <c r="E375" s="2">
        <f t="shared" si="34"/>
        <v>273.14999999999998</v>
      </c>
      <c r="F375" s="2">
        <v>350</v>
      </c>
      <c r="G375" s="2">
        <f t="shared" si="35"/>
        <v>311.14999999999998</v>
      </c>
      <c r="H375" s="24">
        <v>789</v>
      </c>
      <c r="I375" s="24">
        <v>772</v>
      </c>
      <c r="J375" s="93">
        <v>793.42149532710289</v>
      </c>
      <c r="K375" s="24">
        <f t="shared" si="30"/>
        <v>759.79343869904631</v>
      </c>
      <c r="L375" s="24">
        <v>2000</v>
      </c>
      <c r="M375" s="24">
        <v>2000</v>
      </c>
      <c r="N375" s="24">
        <f t="shared" si="31"/>
        <v>0</v>
      </c>
      <c r="O375" s="24">
        <f t="shared" si="32"/>
        <v>0</v>
      </c>
      <c r="P375" s="24">
        <f t="shared" si="33"/>
        <v>0</v>
      </c>
    </row>
    <row r="376" spans="5:16" x14ac:dyDescent="0.25">
      <c r="E376" s="2">
        <f t="shared" si="34"/>
        <v>273.14999999999998</v>
      </c>
      <c r="F376" s="2">
        <v>351</v>
      </c>
      <c r="G376" s="2">
        <f t="shared" si="35"/>
        <v>311.14999999999998</v>
      </c>
      <c r="H376" s="24">
        <v>789</v>
      </c>
      <c r="I376" s="24">
        <v>772</v>
      </c>
      <c r="J376" s="93">
        <v>793.42149532710289</v>
      </c>
      <c r="K376" s="24">
        <f t="shared" si="30"/>
        <v>760.21070486286203</v>
      </c>
      <c r="L376" s="24">
        <v>2000</v>
      </c>
      <c r="M376" s="24">
        <v>2000</v>
      </c>
      <c r="N376" s="24">
        <f t="shared" si="31"/>
        <v>0</v>
      </c>
      <c r="O376" s="24">
        <f t="shared" si="32"/>
        <v>0</v>
      </c>
      <c r="P376" s="24">
        <f t="shared" si="33"/>
        <v>0</v>
      </c>
    </row>
    <row r="377" spans="5:16" x14ac:dyDescent="0.25">
      <c r="E377" s="2">
        <f t="shared" si="34"/>
        <v>273.14999999999998</v>
      </c>
      <c r="F377" s="2">
        <v>352</v>
      </c>
      <c r="G377" s="2">
        <f t="shared" si="35"/>
        <v>311.14999999999998</v>
      </c>
      <c r="H377" s="24">
        <v>789</v>
      </c>
      <c r="I377" s="24">
        <v>772</v>
      </c>
      <c r="J377" s="93">
        <v>793.42149532710289</v>
      </c>
      <c r="K377" s="24">
        <f t="shared" si="30"/>
        <v>760.60754183873075</v>
      </c>
      <c r="L377" s="24">
        <v>2000</v>
      </c>
      <c r="M377" s="24">
        <v>2000</v>
      </c>
      <c r="N377" s="24">
        <f t="shared" si="31"/>
        <v>0</v>
      </c>
      <c r="O377" s="24">
        <f t="shared" si="32"/>
        <v>0</v>
      </c>
      <c r="P377" s="24">
        <f t="shared" si="33"/>
        <v>0</v>
      </c>
    </row>
    <row r="378" spans="5:16" x14ac:dyDescent="0.25">
      <c r="E378" s="2">
        <f t="shared" si="34"/>
        <v>273.14999999999998</v>
      </c>
      <c r="F378" s="2">
        <v>353</v>
      </c>
      <c r="G378" s="2">
        <f t="shared" si="35"/>
        <v>311.14999999999998</v>
      </c>
      <c r="H378" s="24">
        <v>789</v>
      </c>
      <c r="I378" s="24">
        <v>772</v>
      </c>
      <c r="J378" s="93">
        <v>793.42149532710289</v>
      </c>
      <c r="K378" s="24">
        <f t="shared" ref="K378:K441" si="36">J378+((I378-H378)*((E378-F378)/(G378-F378)))</f>
        <v>760.98541408457004</v>
      </c>
      <c r="L378" s="24">
        <v>2000</v>
      </c>
      <c r="M378" s="24">
        <v>2000</v>
      </c>
      <c r="N378" s="24">
        <f t="shared" ref="N378:N441" si="37">C378*(SQRT(K378/I378))*(H378/J378)*(L378/M378)</f>
        <v>0</v>
      </c>
      <c r="O378" s="24">
        <f t="shared" ref="O378:O441" si="38">N378*J378/24</f>
        <v>0</v>
      </c>
      <c r="P378" s="24">
        <f t="shared" ref="P378:P441" si="39">N378/159</f>
        <v>0</v>
      </c>
    </row>
    <row r="379" spans="5:16" x14ac:dyDescent="0.25">
      <c r="E379" s="2">
        <f t="shared" si="34"/>
        <v>273.14999999999998</v>
      </c>
      <c r="F379" s="2">
        <v>354</v>
      </c>
      <c r="G379" s="2">
        <f t="shared" si="35"/>
        <v>311.14999999999998</v>
      </c>
      <c r="H379" s="24">
        <v>789</v>
      </c>
      <c r="I379" s="24">
        <v>772</v>
      </c>
      <c r="J379" s="93">
        <v>793.42149532710289</v>
      </c>
      <c r="K379" s="24">
        <f t="shared" si="36"/>
        <v>761.34564935277388</v>
      </c>
      <c r="L379" s="24">
        <v>2000</v>
      </c>
      <c r="M379" s="24">
        <v>2000</v>
      </c>
      <c r="N379" s="24">
        <f t="shared" si="37"/>
        <v>0</v>
      </c>
      <c r="O379" s="24">
        <f t="shared" si="38"/>
        <v>0</v>
      </c>
      <c r="P379" s="24">
        <f t="shared" si="39"/>
        <v>0</v>
      </c>
    </row>
    <row r="380" spans="5:16" x14ac:dyDescent="0.25">
      <c r="E380" s="2">
        <f t="shared" si="34"/>
        <v>273.14999999999998</v>
      </c>
      <c r="F380" s="2">
        <v>355</v>
      </c>
      <c r="G380" s="2">
        <f t="shared" si="35"/>
        <v>311.14999999999998</v>
      </c>
      <c r="H380" s="24">
        <v>789</v>
      </c>
      <c r="I380" s="24">
        <v>772</v>
      </c>
      <c r="J380" s="93">
        <v>793.42149532710289</v>
      </c>
      <c r="K380" s="24">
        <f t="shared" si="36"/>
        <v>761.68945427807216</v>
      </c>
      <c r="L380" s="24">
        <v>2000</v>
      </c>
      <c r="M380" s="24">
        <v>2000</v>
      </c>
      <c r="N380" s="24">
        <f t="shared" si="37"/>
        <v>0</v>
      </c>
      <c r="O380" s="24">
        <f t="shared" si="38"/>
        <v>0</v>
      </c>
      <c r="P380" s="24">
        <f t="shared" si="39"/>
        <v>0</v>
      </c>
    </row>
    <row r="381" spans="5:16" x14ac:dyDescent="0.25">
      <c r="E381" s="2">
        <f t="shared" si="34"/>
        <v>273.14999999999998</v>
      </c>
      <c r="F381" s="2">
        <v>356</v>
      </c>
      <c r="G381" s="2">
        <f t="shared" si="35"/>
        <v>311.14999999999998</v>
      </c>
      <c r="H381" s="24">
        <v>789</v>
      </c>
      <c r="I381" s="24">
        <v>772</v>
      </c>
      <c r="J381" s="93">
        <v>793.42149532710289</v>
      </c>
      <c r="K381" s="24">
        <f t="shared" si="36"/>
        <v>762.01792788005719</v>
      </c>
      <c r="L381" s="24">
        <v>2000</v>
      </c>
      <c r="M381" s="24">
        <v>2000</v>
      </c>
      <c r="N381" s="24">
        <f t="shared" si="37"/>
        <v>0</v>
      </c>
      <c r="O381" s="24">
        <f t="shared" si="38"/>
        <v>0</v>
      </c>
      <c r="P381" s="24">
        <f t="shared" si="39"/>
        <v>0</v>
      </c>
    </row>
    <row r="382" spans="5:16" x14ac:dyDescent="0.25">
      <c r="E382" s="2">
        <f t="shared" si="34"/>
        <v>273.14999999999998</v>
      </c>
      <c r="F382" s="2">
        <v>357</v>
      </c>
      <c r="G382" s="2">
        <f t="shared" si="35"/>
        <v>311.14999999999998</v>
      </c>
      <c r="H382" s="24">
        <v>789</v>
      </c>
      <c r="I382" s="24">
        <v>772</v>
      </c>
      <c r="J382" s="93">
        <v>793.42149532710289</v>
      </c>
      <c r="K382" s="24">
        <f t="shared" si="36"/>
        <v>762.33207329874961</v>
      </c>
      <c r="L382" s="24">
        <v>2000</v>
      </c>
      <c r="M382" s="24">
        <v>2000</v>
      </c>
      <c r="N382" s="24">
        <f t="shared" si="37"/>
        <v>0</v>
      </c>
      <c r="O382" s="24">
        <f t="shared" si="38"/>
        <v>0</v>
      </c>
      <c r="P382" s="24">
        <f t="shared" si="39"/>
        <v>0</v>
      </c>
    </row>
    <row r="383" spans="5:16" x14ac:dyDescent="0.25">
      <c r="E383" s="2">
        <f t="shared" si="34"/>
        <v>273.14999999999998</v>
      </c>
      <c r="F383" s="2">
        <v>358</v>
      </c>
      <c r="G383" s="2">
        <f t="shared" si="35"/>
        <v>311.14999999999998</v>
      </c>
      <c r="H383" s="24">
        <v>789</v>
      </c>
      <c r="I383" s="24">
        <v>772</v>
      </c>
      <c r="J383" s="93">
        <v>793.42149532710289</v>
      </c>
      <c r="K383" s="24">
        <f t="shared" si="36"/>
        <v>762.63280802720965</v>
      </c>
      <c r="L383" s="24">
        <v>2000</v>
      </c>
      <c r="M383" s="24">
        <v>2000</v>
      </c>
      <c r="N383" s="24">
        <f t="shared" si="37"/>
        <v>0</v>
      </c>
      <c r="O383" s="24">
        <f t="shared" si="38"/>
        <v>0</v>
      </c>
      <c r="P383" s="24">
        <f t="shared" si="39"/>
        <v>0</v>
      </c>
    </row>
    <row r="384" spans="5:16" x14ac:dyDescent="0.25">
      <c r="E384" s="2">
        <f t="shared" si="34"/>
        <v>273.14999999999998</v>
      </c>
      <c r="F384" s="2">
        <v>359</v>
      </c>
      <c r="G384" s="2">
        <f t="shared" si="35"/>
        <v>311.14999999999998</v>
      </c>
      <c r="H384" s="24">
        <v>789</v>
      </c>
      <c r="I384" s="24">
        <v>772</v>
      </c>
      <c r="J384" s="93">
        <v>793.42149532710289</v>
      </c>
      <c r="K384" s="24">
        <f t="shared" si="36"/>
        <v>762.92097286106321</v>
      </c>
      <c r="L384" s="24">
        <v>2000</v>
      </c>
      <c r="M384" s="24">
        <v>2000</v>
      </c>
      <c r="N384" s="24">
        <f t="shared" si="37"/>
        <v>0</v>
      </c>
      <c r="O384" s="24">
        <f t="shared" si="38"/>
        <v>0</v>
      </c>
      <c r="P384" s="24">
        <f t="shared" si="39"/>
        <v>0</v>
      </c>
    </row>
    <row r="385" spans="5:16" x14ac:dyDescent="0.25">
      <c r="E385" s="2">
        <f t="shared" si="34"/>
        <v>273.14999999999998</v>
      </c>
      <c r="F385" s="2">
        <v>360</v>
      </c>
      <c r="G385" s="2">
        <f t="shared" si="35"/>
        <v>311.14999999999998</v>
      </c>
      <c r="H385" s="24">
        <v>789</v>
      </c>
      <c r="I385" s="24">
        <v>772</v>
      </c>
      <c r="J385" s="93">
        <v>793.42149532710289</v>
      </c>
      <c r="K385" s="24">
        <f t="shared" si="36"/>
        <v>763.19733974880194</v>
      </c>
      <c r="L385" s="24">
        <v>2000</v>
      </c>
      <c r="M385" s="24">
        <v>2000</v>
      </c>
      <c r="N385" s="24">
        <f t="shared" si="37"/>
        <v>0</v>
      </c>
      <c r="O385" s="24">
        <f t="shared" si="38"/>
        <v>0</v>
      </c>
      <c r="P385" s="24">
        <f t="shared" si="39"/>
        <v>0</v>
      </c>
    </row>
    <row r="386" spans="5:16" x14ac:dyDescent="0.25">
      <c r="E386" s="2">
        <f t="shared" si="34"/>
        <v>273.14999999999998</v>
      </c>
      <c r="F386" s="2">
        <v>361</v>
      </c>
      <c r="G386" s="2">
        <f t="shared" si="35"/>
        <v>311.14999999999998</v>
      </c>
      <c r="H386" s="24">
        <v>789</v>
      </c>
      <c r="I386" s="24">
        <v>772</v>
      </c>
      <c r="J386" s="93">
        <v>793.42149532710289</v>
      </c>
      <c r="K386" s="24">
        <f t="shared" si="36"/>
        <v>763.4626186972132</v>
      </c>
      <c r="L386" s="24">
        <v>2000</v>
      </c>
      <c r="M386" s="24">
        <v>2000</v>
      </c>
      <c r="N386" s="24">
        <f t="shared" si="37"/>
        <v>0</v>
      </c>
      <c r="O386" s="24">
        <f t="shared" si="38"/>
        <v>0</v>
      </c>
      <c r="P386" s="24">
        <f t="shared" si="39"/>
        <v>0</v>
      </c>
    </row>
    <row r="387" spans="5:16" x14ac:dyDescent="0.25">
      <c r="E387" s="2">
        <f t="shared" si="34"/>
        <v>273.14999999999998</v>
      </c>
      <c r="F387" s="2">
        <v>362</v>
      </c>
      <c r="G387" s="2">
        <f t="shared" si="35"/>
        <v>311.14999999999998</v>
      </c>
      <c r="H387" s="24">
        <v>789</v>
      </c>
      <c r="I387" s="24">
        <v>772</v>
      </c>
      <c r="J387" s="93">
        <v>793.42149532710289</v>
      </c>
      <c r="K387" s="24">
        <f t="shared" si="36"/>
        <v>763.71746386200948</v>
      </c>
      <c r="L387" s="24">
        <v>2000</v>
      </c>
      <c r="M387" s="24">
        <v>2000</v>
      </c>
      <c r="N387" s="24">
        <f t="shared" si="37"/>
        <v>0</v>
      </c>
      <c r="O387" s="24">
        <f t="shared" si="38"/>
        <v>0</v>
      </c>
      <c r="P387" s="24">
        <f t="shared" si="39"/>
        <v>0</v>
      </c>
    </row>
    <row r="388" spans="5:16" x14ac:dyDescent="0.25">
      <c r="E388" s="2">
        <f t="shared" si="34"/>
        <v>273.14999999999998</v>
      </c>
      <c r="F388" s="2">
        <v>363</v>
      </c>
      <c r="G388" s="2">
        <f t="shared" si="35"/>
        <v>311.14999999999998</v>
      </c>
      <c r="H388" s="24">
        <v>789</v>
      </c>
      <c r="I388" s="24">
        <v>772</v>
      </c>
      <c r="J388" s="93">
        <v>793.42149532710289</v>
      </c>
      <c r="K388" s="24">
        <f t="shared" si="36"/>
        <v>763.96247893366024</v>
      </c>
      <c r="L388" s="24">
        <v>2000</v>
      </c>
      <c r="M388" s="24">
        <v>2000</v>
      </c>
      <c r="N388" s="24">
        <f t="shared" si="37"/>
        <v>0</v>
      </c>
      <c r="O388" s="24">
        <f t="shared" si="38"/>
        <v>0</v>
      </c>
      <c r="P388" s="24">
        <f t="shared" si="39"/>
        <v>0</v>
      </c>
    </row>
    <row r="389" spans="5:16" x14ac:dyDescent="0.25">
      <c r="E389" s="2">
        <f t="shared" si="34"/>
        <v>273.14999999999998</v>
      </c>
      <c r="F389" s="2">
        <v>364</v>
      </c>
      <c r="G389" s="2">
        <f t="shared" si="35"/>
        <v>311.14999999999998</v>
      </c>
      <c r="H389" s="24">
        <v>789</v>
      </c>
      <c r="I389" s="24">
        <v>772</v>
      </c>
      <c r="J389" s="93">
        <v>793.42149532710289</v>
      </c>
      <c r="K389" s="24">
        <f t="shared" si="36"/>
        <v>764.1982219117765</v>
      </c>
      <c r="L389" s="24">
        <v>2000</v>
      </c>
      <c r="M389" s="24">
        <v>2000</v>
      </c>
      <c r="N389" s="24">
        <f t="shared" si="37"/>
        <v>0</v>
      </c>
      <c r="O389" s="24">
        <f t="shared" si="38"/>
        <v>0</v>
      </c>
      <c r="P389" s="24">
        <f t="shared" si="39"/>
        <v>0</v>
      </c>
    </row>
    <row r="390" spans="5:16" x14ac:dyDescent="0.25">
      <c r="E390" s="2">
        <f t="shared" si="34"/>
        <v>273.14999999999998</v>
      </c>
      <c r="F390" s="2">
        <v>365</v>
      </c>
      <c r="G390" s="2">
        <f t="shared" si="35"/>
        <v>311.14999999999998</v>
      </c>
      <c r="H390" s="24">
        <v>789</v>
      </c>
      <c r="I390" s="24">
        <v>772</v>
      </c>
      <c r="J390" s="93">
        <v>793.42149532710289</v>
      </c>
      <c r="K390" s="24">
        <f t="shared" si="36"/>
        <v>764.42520934752997</v>
      </c>
      <c r="L390" s="24">
        <v>2000</v>
      </c>
      <c r="M390" s="24">
        <v>2000</v>
      </c>
      <c r="N390" s="24">
        <f t="shared" si="37"/>
        <v>0</v>
      </c>
      <c r="O390" s="24">
        <f t="shared" si="38"/>
        <v>0</v>
      </c>
      <c r="P390" s="24">
        <f t="shared" si="39"/>
        <v>0</v>
      </c>
    </row>
    <row r="391" spans="5:16" x14ac:dyDescent="0.25">
      <c r="E391" s="2">
        <f t="shared" si="34"/>
        <v>273.14999999999998</v>
      </c>
      <c r="F391" s="2">
        <v>366</v>
      </c>
      <c r="G391" s="2">
        <f t="shared" si="35"/>
        <v>311.14999999999998</v>
      </c>
      <c r="H391" s="24">
        <v>789</v>
      </c>
      <c r="I391" s="24">
        <v>772</v>
      </c>
      <c r="J391" s="93">
        <v>793.42149532710289</v>
      </c>
      <c r="K391" s="24">
        <f t="shared" si="36"/>
        <v>764.64392012199801</v>
      </c>
      <c r="L391" s="24">
        <v>2000</v>
      </c>
      <c r="M391" s="24">
        <v>2000</v>
      </c>
      <c r="N391" s="24">
        <f t="shared" si="37"/>
        <v>0</v>
      </c>
      <c r="O391" s="24">
        <f t="shared" si="38"/>
        <v>0</v>
      </c>
      <c r="P391" s="24">
        <f t="shared" si="39"/>
        <v>0</v>
      </c>
    </row>
    <row r="392" spans="5:16" x14ac:dyDescent="0.25">
      <c r="E392" s="2">
        <f t="shared" si="34"/>
        <v>273.14999999999998</v>
      </c>
      <c r="F392" s="2">
        <v>367</v>
      </c>
      <c r="G392" s="2">
        <f t="shared" si="35"/>
        <v>311.14999999999998</v>
      </c>
      <c r="H392" s="24">
        <v>789</v>
      </c>
      <c r="I392" s="24">
        <v>772</v>
      </c>
      <c r="J392" s="93">
        <v>793.42149532710289</v>
      </c>
      <c r="K392" s="24">
        <f t="shared" si="36"/>
        <v>764.85479881859794</v>
      </c>
      <c r="L392" s="24">
        <v>2000</v>
      </c>
      <c r="M392" s="24">
        <v>2000</v>
      </c>
      <c r="N392" s="24">
        <f t="shared" si="37"/>
        <v>0</v>
      </c>
      <c r="O392" s="24">
        <f t="shared" si="38"/>
        <v>0</v>
      </c>
      <c r="P392" s="24">
        <f t="shared" si="39"/>
        <v>0</v>
      </c>
    </row>
    <row r="393" spans="5:16" x14ac:dyDescent="0.25">
      <c r="E393" s="2">
        <f t="shared" ref="E393:E456" si="40">D393+273.15</f>
        <v>273.14999999999998</v>
      </c>
      <c r="F393" s="2">
        <v>368</v>
      </c>
      <c r="G393" s="2">
        <f t="shared" ref="G393:G456" si="41">38+273.15</f>
        <v>311.14999999999998</v>
      </c>
      <c r="H393" s="24">
        <v>789</v>
      </c>
      <c r="I393" s="24">
        <v>772</v>
      </c>
      <c r="J393" s="93">
        <v>793.42149532710289</v>
      </c>
      <c r="K393" s="24">
        <f t="shared" si="36"/>
        <v>765.05825873959191</v>
      </c>
      <c r="L393" s="24">
        <v>2000</v>
      </c>
      <c r="M393" s="24">
        <v>2000</v>
      </c>
      <c r="N393" s="24">
        <f t="shared" si="37"/>
        <v>0</v>
      </c>
      <c r="O393" s="24">
        <f t="shared" si="38"/>
        <v>0</v>
      </c>
      <c r="P393" s="24">
        <f t="shared" si="39"/>
        <v>0</v>
      </c>
    </row>
    <row r="394" spans="5:16" x14ac:dyDescent="0.25">
      <c r="E394" s="2">
        <f t="shared" si="40"/>
        <v>273.14999999999998</v>
      </c>
      <c r="F394" s="2">
        <v>369</v>
      </c>
      <c r="G394" s="2">
        <f t="shared" si="41"/>
        <v>311.14999999999998</v>
      </c>
      <c r="H394" s="24">
        <v>789</v>
      </c>
      <c r="I394" s="24">
        <v>772</v>
      </c>
      <c r="J394" s="93">
        <v>793.42149532710289</v>
      </c>
      <c r="K394" s="24">
        <f t="shared" si="36"/>
        <v>765.25468460973036</v>
      </c>
      <c r="L394" s="24">
        <v>2000</v>
      </c>
      <c r="M394" s="24">
        <v>2000</v>
      </c>
      <c r="N394" s="24">
        <f t="shared" si="37"/>
        <v>0</v>
      </c>
      <c r="O394" s="24">
        <f t="shared" si="38"/>
        <v>0</v>
      </c>
      <c r="P394" s="24">
        <f t="shared" si="39"/>
        <v>0</v>
      </c>
    </row>
    <row r="395" spans="5:16" x14ac:dyDescent="0.25">
      <c r="E395" s="2">
        <f t="shared" si="40"/>
        <v>273.14999999999998</v>
      </c>
      <c r="F395" s="2">
        <v>370</v>
      </c>
      <c r="G395" s="2">
        <f t="shared" si="41"/>
        <v>311.14999999999998</v>
      </c>
      <c r="H395" s="24">
        <v>789</v>
      </c>
      <c r="I395" s="24">
        <v>772</v>
      </c>
      <c r="J395" s="93">
        <v>793.42149532710289</v>
      </c>
      <c r="K395" s="24">
        <f t="shared" si="36"/>
        <v>765.44443500424813</v>
      </c>
      <c r="L395" s="24">
        <v>2000</v>
      </c>
      <c r="M395" s="24">
        <v>2000</v>
      </c>
      <c r="N395" s="24">
        <f t="shared" si="37"/>
        <v>0</v>
      </c>
      <c r="O395" s="24">
        <f t="shared" si="38"/>
        <v>0</v>
      </c>
      <c r="P395" s="24">
        <f t="shared" si="39"/>
        <v>0</v>
      </c>
    </row>
    <row r="396" spans="5:16" x14ac:dyDescent="0.25">
      <c r="E396" s="2">
        <f t="shared" si="40"/>
        <v>273.14999999999998</v>
      </c>
      <c r="F396" s="2">
        <v>371</v>
      </c>
      <c r="G396" s="2">
        <f t="shared" si="41"/>
        <v>311.14999999999998</v>
      </c>
      <c r="H396" s="24">
        <v>789</v>
      </c>
      <c r="I396" s="24">
        <v>772</v>
      </c>
      <c r="J396" s="93">
        <v>793.42149532710289</v>
      </c>
      <c r="K396" s="24">
        <f t="shared" si="36"/>
        <v>765.62784453345205</v>
      </c>
      <c r="L396" s="24">
        <v>2000</v>
      </c>
      <c r="M396" s="24">
        <v>2000</v>
      </c>
      <c r="N396" s="24">
        <f t="shared" si="37"/>
        <v>0</v>
      </c>
      <c r="O396" s="24">
        <f t="shared" si="38"/>
        <v>0</v>
      </c>
      <c r="P396" s="24">
        <f t="shared" si="39"/>
        <v>0</v>
      </c>
    </row>
    <row r="397" spans="5:16" x14ac:dyDescent="0.25">
      <c r="E397" s="2">
        <f t="shared" si="40"/>
        <v>273.14999999999998</v>
      </c>
      <c r="F397" s="2">
        <v>372</v>
      </c>
      <c r="G397" s="2">
        <f t="shared" si="41"/>
        <v>311.14999999999998</v>
      </c>
      <c r="H397" s="24">
        <v>789</v>
      </c>
      <c r="I397" s="24">
        <v>772</v>
      </c>
      <c r="J397" s="93">
        <v>793.42149532710289</v>
      </c>
      <c r="K397" s="24">
        <f t="shared" si="36"/>
        <v>765.80522581190155</v>
      </c>
      <c r="L397" s="24">
        <v>2000</v>
      </c>
      <c r="M397" s="24">
        <v>2000</v>
      </c>
      <c r="N397" s="24">
        <f t="shared" si="37"/>
        <v>0</v>
      </c>
      <c r="O397" s="24">
        <f t="shared" si="38"/>
        <v>0</v>
      </c>
      <c r="P397" s="24">
        <f t="shared" si="39"/>
        <v>0</v>
      </c>
    </row>
    <row r="398" spans="5:16" x14ac:dyDescent="0.25">
      <c r="E398" s="2">
        <f t="shared" si="40"/>
        <v>273.14999999999998</v>
      </c>
      <c r="F398" s="2">
        <v>373</v>
      </c>
      <c r="G398" s="2">
        <f t="shared" si="41"/>
        <v>311.14999999999998</v>
      </c>
      <c r="H398" s="24">
        <v>789</v>
      </c>
      <c r="I398" s="24">
        <v>772</v>
      </c>
      <c r="J398" s="93">
        <v>793.42149532710289</v>
      </c>
      <c r="K398" s="24">
        <f t="shared" si="36"/>
        <v>765.97687123656124</v>
      </c>
      <c r="L398" s="24">
        <v>2000</v>
      </c>
      <c r="M398" s="24">
        <v>2000</v>
      </c>
      <c r="N398" s="24">
        <f t="shared" si="37"/>
        <v>0</v>
      </c>
      <c r="O398" s="24">
        <f t="shared" si="38"/>
        <v>0</v>
      </c>
      <c r="P398" s="24">
        <f t="shared" si="39"/>
        <v>0</v>
      </c>
    </row>
    <row r="399" spans="5:16" x14ac:dyDescent="0.25">
      <c r="E399" s="2">
        <f t="shared" si="40"/>
        <v>273.14999999999998</v>
      </c>
      <c r="F399" s="2">
        <v>374</v>
      </c>
      <c r="G399" s="2">
        <f t="shared" si="41"/>
        <v>311.14999999999998</v>
      </c>
      <c r="H399" s="24">
        <v>789</v>
      </c>
      <c r="I399" s="24">
        <v>772</v>
      </c>
      <c r="J399" s="93">
        <v>793.42149532710289</v>
      </c>
      <c r="K399" s="24">
        <f t="shared" si="36"/>
        <v>766.14305459520153</v>
      </c>
      <c r="L399" s="24">
        <v>2000</v>
      </c>
      <c r="M399" s="24">
        <v>2000</v>
      </c>
      <c r="N399" s="24">
        <f t="shared" si="37"/>
        <v>0</v>
      </c>
      <c r="O399" s="24">
        <f t="shared" si="38"/>
        <v>0</v>
      </c>
      <c r="P399" s="24">
        <f t="shared" si="39"/>
        <v>0</v>
      </c>
    </row>
    <row r="400" spans="5:16" x14ac:dyDescent="0.25">
      <c r="E400" s="2">
        <f t="shared" si="40"/>
        <v>273.14999999999998</v>
      </c>
      <c r="F400" s="2">
        <v>375</v>
      </c>
      <c r="G400" s="2">
        <f t="shared" si="41"/>
        <v>311.14999999999998</v>
      </c>
      <c r="H400" s="24">
        <v>789</v>
      </c>
      <c r="I400" s="24">
        <v>772</v>
      </c>
      <c r="J400" s="93">
        <v>793.42149532710289</v>
      </c>
      <c r="K400" s="24">
        <f t="shared" si="36"/>
        <v>766.30403252365727</v>
      </c>
      <c r="L400" s="24">
        <v>2000</v>
      </c>
      <c r="M400" s="24">
        <v>2000</v>
      </c>
      <c r="N400" s="24">
        <f t="shared" si="37"/>
        <v>0</v>
      </c>
      <c r="O400" s="24">
        <f t="shared" si="38"/>
        <v>0</v>
      </c>
      <c r="P400" s="24">
        <f t="shared" si="39"/>
        <v>0</v>
      </c>
    </row>
    <row r="401" spans="5:16" x14ac:dyDescent="0.25">
      <c r="E401" s="2">
        <f t="shared" si="40"/>
        <v>273.14999999999998</v>
      </c>
      <c r="F401" s="2">
        <v>376</v>
      </c>
      <c r="G401" s="2">
        <f t="shared" si="41"/>
        <v>311.14999999999998</v>
      </c>
      <c r="H401" s="24">
        <v>789</v>
      </c>
      <c r="I401" s="24">
        <v>772</v>
      </c>
      <c r="J401" s="93">
        <v>793.42149532710289</v>
      </c>
      <c r="K401" s="24">
        <f t="shared" si="36"/>
        <v>766.46004582825935</v>
      </c>
      <c r="L401" s="24">
        <v>2000</v>
      </c>
      <c r="M401" s="24">
        <v>2000</v>
      </c>
      <c r="N401" s="24">
        <f t="shared" si="37"/>
        <v>0</v>
      </c>
      <c r="O401" s="24">
        <f t="shared" si="38"/>
        <v>0</v>
      </c>
      <c r="P401" s="24">
        <f t="shared" si="39"/>
        <v>0</v>
      </c>
    </row>
    <row r="402" spans="5:16" x14ac:dyDescent="0.25">
      <c r="E402" s="2">
        <f t="shared" si="40"/>
        <v>273.14999999999998</v>
      </c>
      <c r="F402" s="2">
        <v>377</v>
      </c>
      <c r="G402" s="2">
        <f t="shared" si="41"/>
        <v>311.14999999999998</v>
      </c>
      <c r="H402" s="24">
        <v>789</v>
      </c>
      <c r="I402" s="24">
        <v>772</v>
      </c>
      <c r="J402" s="93">
        <v>793.42149532710289</v>
      </c>
      <c r="K402" s="24">
        <f t="shared" si="36"/>
        <v>766.61132068777113</v>
      </c>
      <c r="L402" s="24">
        <v>2000</v>
      </c>
      <c r="M402" s="24">
        <v>2000</v>
      </c>
      <c r="N402" s="24">
        <f t="shared" si="37"/>
        <v>0</v>
      </c>
      <c r="O402" s="24">
        <f t="shared" si="38"/>
        <v>0</v>
      </c>
      <c r="P402" s="24">
        <f t="shared" si="39"/>
        <v>0</v>
      </c>
    </row>
    <row r="403" spans="5:16" x14ac:dyDescent="0.25">
      <c r="E403" s="2">
        <f t="shared" si="40"/>
        <v>273.14999999999998</v>
      </c>
      <c r="F403" s="2">
        <v>378</v>
      </c>
      <c r="G403" s="2">
        <f t="shared" si="41"/>
        <v>311.14999999999998</v>
      </c>
      <c r="H403" s="24">
        <v>789</v>
      </c>
      <c r="I403" s="24">
        <v>772</v>
      </c>
      <c r="J403" s="93">
        <v>793.42149532710289</v>
      </c>
      <c r="K403" s="24">
        <f t="shared" si="36"/>
        <v>766.75806974744694</v>
      </c>
      <c r="L403" s="24">
        <v>2000</v>
      </c>
      <c r="M403" s="24">
        <v>2000</v>
      </c>
      <c r="N403" s="24">
        <f t="shared" si="37"/>
        <v>0</v>
      </c>
      <c r="O403" s="24">
        <f t="shared" si="38"/>
        <v>0</v>
      </c>
      <c r="P403" s="24">
        <f t="shared" si="39"/>
        <v>0</v>
      </c>
    </row>
    <row r="404" spans="5:16" x14ac:dyDescent="0.25">
      <c r="E404" s="2">
        <f t="shared" si="40"/>
        <v>273.14999999999998</v>
      </c>
      <c r="F404" s="2">
        <v>379</v>
      </c>
      <c r="G404" s="2">
        <f t="shared" si="41"/>
        <v>311.14999999999998</v>
      </c>
      <c r="H404" s="24">
        <v>789</v>
      </c>
      <c r="I404" s="24">
        <v>772</v>
      </c>
      <c r="J404" s="93">
        <v>793.42149532710289</v>
      </c>
      <c r="K404" s="24">
        <f t="shared" si="36"/>
        <v>766.90049311634391</v>
      </c>
      <c r="L404" s="24">
        <v>2000</v>
      </c>
      <c r="M404" s="24">
        <v>2000</v>
      </c>
      <c r="N404" s="24">
        <f t="shared" si="37"/>
        <v>0</v>
      </c>
      <c r="O404" s="24">
        <f t="shared" si="38"/>
        <v>0</v>
      </c>
      <c r="P404" s="24">
        <f t="shared" si="39"/>
        <v>0</v>
      </c>
    </row>
    <row r="405" spans="5:16" x14ac:dyDescent="0.25">
      <c r="E405" s="2">
        <f t="shared" si="40"/>
        <v>273.14999999999998</v>
      </c>
      <c r="F405" s="2">
        <v>380</v>
      </c>
      <c r="G405" s="2">
        <f t="shared" si="41"/>
        <v>311.14999999999998</v>
      </c>
      <c r="H405" s="24">
        <v>789</v>
      </c>
      <c r="I405" s="24">
        <v>772</v>
      </c>
      <c r="J405" s="93">
        <v>793.42149532710289</v>
      </c>
      <c r="K405" s="24">
        <f t="shared" si="36"/>
        <v>767.03877927772021</v>
      </c>
      <c r="L405" s="24">
        <v>2000</v>
      </c>
      <c r="M405" s="24">
        <v>2000</v>
      </c>
      <c r="N405" s="24">
        <f t="shared" si="37"/>
        <v>0</v>
      </c>
      <c r="O405" s="24">
        <f t="shared" si="38"/>
        <v>0</v>
      </c>
      <c r="P405" s="24">
        <f t="shared" si="39"/>
        <v>0</v>
      </c>
    </row>
    <row r="406" spans="5:16" x14ac:dyDescent="0.25">
      <c r="E406" s="2">
        <f t="shared" si="40"/>
        <v>273.14999999999998</v>
      </c>
      <c r="F406" s="2">
        <v>381</v>
      </c>
      <c r="G406" s="2">
        <f t="shared" si="41"/>
        <v>311.14999999999998</v>
      </c>
      <c r="H406" s="24">
        <v>789</v>
      </c>
      <c r="I406" s="24">
        <v>772</v>
      </c>
      <c r="J406" s="93">
        <v>793.42149532710289</v>
      </c>
      <c r="K406" s="24">
        <f t="shared" si="36"/>
        <v>767.17310592123317</v>
      </c>
      <c r="L406" s="24">
        <v>2000</v>
      </c>
      <c r="M406" s="24">
        <v>2000</v>
      </c>
      <c r="N406" s="24">
        <f t="shared" si="37"/>
        <v>0</v>
      </c>
      <c r="O406" s="24">
        <f t="shared" si="38"/>
        <v>0</v>
      </c>
      <c r="P406" s="24">
        <f t="shared" si="39"/>
        <v>0</v>
      </c>
    </row>
    <row r="407" spans="5:16" x14ac:dyDescent="0.25">
      <c r="E407" s="2">
        <f t="shared" si="40"/>
        <v>273.14999999999998</v>
      </c>
      <c r="F407" s="2">
        <v>382</v>
      </c>
      <c r="G407" s="2">
        <f t="shared" si="41"/>
        <v>311.14999999999998</v>
      </c>
      <c r="H407" s="24">
        <v>789</v>
      </c>
      <c r="I407" s="24">
        <v>772</v>
      </c>
      <c r="J407" s="93">
        <v>793.42149532710289</v>
      </c>
      <c r="K407" s="24">
        <f t="shared" si="36"/>
        <v>767.30364070466112</v>
      </c>
      <c r="L407" s="24">
        <v>2000</v>
      </c>
      <c r="M407" s="24">
        <v>2000</v>
      </c>
      <c r="N407" s="24">
        <f t="shared" si="37"/>
        <v>0</v>
      </c>
      <c r="O407" s="24">
        <f t="shared" si="38"/>
        <v>0</v>
      </c>
      <c r="P407" s="24">
        <f t="shared" si="39"/>
        <v>0</v>
      </c>
    </row>
    <row r="408" spans="5:16" x14ac:dyDescent="0.25">
      <c r="E408" s="2">
        <f t="shared" si="40"/>
        <v>273.14999999999998</v>
      </c>
      <c r="F408" s="2">
        <v>383</v>
      </c>
      <c r="G408" s="2">
        <f t="shared" si="41"/>
        <v>311.14999999999998</v>
      </c>
      <c r="H408" s="24">
        <v>789</v>
      </c>
      <c r="I408" s="24">
        <v>772</v>
      </c>
      <c r="J408" s="93">
        <v>793.42149532710289</v>
      </c>
      <c r="K408" s="24">
        <f t="shared" si="36"/>
        <v>767.43054195201591</v>
      </c>
      <c r="L408" s="24">
        <v>2000</v>
      </c>
      <c r="M408" s="24">
        <v>2000</v>
      </c>
      <c r="N408" s="24">
        <f t="shared" si="37"/>
        <v>0</v>
      </c>
      <c r="O408" s="24">
        <f t="shared" si="38"/>
        <v>0</v>
      </c>
      <c r="P408" s="24">
        <f t="shared" si="39"/>
        <v>0</v>
      </c>
    </row>
    <row r="409" spans="5:16" x14ac:dyDescent="0.25">
      <c r="E409" s="2">
        <f t="shared" si="40"/>
        <v>273.14999999999998</v>
      </c>
      <c r="F409" s="2">
        <v>384</v>
      </c>
      <c r="G409" s="2">
        <f t="shared" si="41"/>
        <v>311.14999999999998</v>
      </c>
      <c r="H409" s="24">
        <v>789</v>
      </c>
      <c r="I409" s="24">
        <v>772</v>
      </c>
      <c r="J409" s="93">
        <v>793.42149532710289</v>
      </c>
      <c r="K409" s="24">
        <f t="shared" si="36"/>
        <v>767.55395929415852</v>
      </c>
      <c r="L409" s="24">
        <v>2000</v>
      </c>
      <c r="M409" s="24">
        <v>2000</v>
      </c>
      <c r="N409" s="24">
        <f t="shared" si="37"/>
        <v>0</v>
      </c>
      <c r="O409" s="24">
        <f t="shared" si="38"/>
        <v>0</v>
      </c>
      <c r="P409" s="24">
        <f t="shared" si="39"/>
        <v>0</v>
      </c>
    </row>
    <row r="410" spans="5:16" x14ac:dyDescent="0.25">
      <c r="E410" s="2">
        <f t="shared" si="40"/>
        <v>273.14999999999998</v>
      </c>
      <c r="F410" s="2">
        <v>385</v>
      </c>
      <c r="G410" s="2">
        <f t="shared" si="41"/>
        <v>311.14999999999998</v>
      </c>
      <c r="H410" s="24">
        <v>789</v>
      </c>
      <c r="I410" s="24">
        <v>772</v>
      </c>
      <c r="J410" s="93">
        <v>793.42149532710289</v>
      </c>
      <c r="K410" s="24">
        <f t="shared" si="36"/>
        <v>767.67403425736688</v>
      </c>
      <c r="L410" s="24">
        <v>2000</v>
      </c>
      <c r="M410" s="24">
        <v>2000</v>
      </c>
      <c r="N410" s="24">
        <f t="shared" si="37"/>
        <v>0</v>
      </c>
      <c r="O410" s="24">
        <f t="shared" si="38"/>
        <v>0</v>
      </c>
      <c r="P410" s="24">
        <f t="shared" si="39"/>
        <v>0</v>
      </c>
    </row>
    <row r="411" spans="5:16" x14ac:dyDescent="0.25">
      <c r="E411" s="2">
        <f t="shared" si="40"/>
        <v>273.14999999999998</v>
      </c>
      <c r="F411" s="2">
        <v>386</v>
      </c>
      <c r="G411" s="2">
        <f t="shared" si="41"/>
        <v>311.14999999999998</v>
      </c>
      <c r="H411" s="24">
        <v>789</v>
      </c>
      <c r="I411" s="24">
        <v>772</v>
      </c>
      <c r="J411" s="93">
        <v>793.42149532710289</v>
      </c>
      <c r="K411" s="24">
        <f t="shared" si="36"/>
        <v>767.79090080472486</v>
      </c>
      <c r="L411" s="24">
        <v>2000</v>
      </c>
      <c r="M411" s="24">
        <v>2000</v>
      </c>
      <c r="N411" s="24">
        <f t="shared" si="37"/>
        <v>0</v>
      </c>
      <c r="O411" s="24">
        <f t="shared" si="38"/>
        <v>0</v>
      </c>
      <c r="P411" s="24">
        <f t="shared" si="39"/>
        <v>0</v>
      </c>
    </row>
    <row r="412" spans="5:16" x14ac:dyDescent="0.25">
      <c r="E412" s="2">
        <f t="shared" si="40"/>
        <v>273.14999999999998</v>
      </c>
      <c r="F412" s="2">
        <v>387</v>
      </c>
      <c r="G412" s="2">
        <f t="shared" si="41"/>
        <v>311.14999999999998</v>
      </c>
      <c r="H412" s="24">
        <v>789</v>
      </c>
      <c r="I412" s="24">
        <v>772</v>
      </c>
      <c r="J412" s="93">
        <v>793.42149532710289</v>
      </c>
      <c r="K412" s="24">
        <f t="shared" si="36"/>
        <v>767.90468583468362</v>
      </c>
      <c r="L412" s="24">
        <v>2000</v>
      </c>
      <c r="M412" s="24">
        <v>2000</v>
      </c>
      <c r="N412" s="24">
        <f t="shared" si="37"/>
        <v>0</v>
      </c>
      <c r="O412" s="24">
        <f t="shared" si="38"/>
        <v>0</v>
      </c>
      <c r="P412" s="24">
        <f t="shared" si="39"/>
        <v>0</v>
      </c>
    </row>
    <row r="413" spans="5:16" x14ac:dyDescent="0.25">
      <c r="E413" s="2">
        <f t="shared" si="40"/>
        <v>273.14999999999998</v>
      </c>
      <c r="F413" s="2">
        <v>388</v>
      </c>
      <c r="G413" s="2">
        <f t="shared" si="41"/>
        <v>311.14999999999998</v>
      </c>
      <c r="H413" s="24">
        <v>789</v>
      </c>
      <c r="I413" s="24">
        <v>772</v>
      </c>
      <c r="J413" s="93">
        <v>793.42149532710289</v>
      </c>
      <c r="K413" s="24">
        <f t="shared" si="36"/>
        <v>768.01550964070077</v>
      </c>
      <c r="L413" s="24">
        <v>2000</v>
      </c>
      <c r="M413" s="24">
        <v>2000</v>
      </c>
      <c r="N413" s="24">
        <f t="shared" si="37"/>
        <v>0</v>
      </c>
      <c r="O413" s="24">
        <f t="shared" si="38"/>
        <v>0</v>
      </c>
      <c r="P413" s="24">
        <f t="shared" si="39"/>
        <v>0</v>
      </c>
    </row>
    <row r="414" spans="5:16" x14ac:dyDescent="0.25">
      <c r="E414" s="2">
        <f t="shared" si="40"/>
        <v>273.14999999999998</v>
      </c>
      <c r="F414" s="2">
        <v>389</v>
      </c>
      <c r="G414" s="2">
        <f t="shared" si="41"/>
        <v>311.14999999999998</v>
      </c>
      <c r="H414" s="24">
        <v>789</v>
      </c>
      <c r="I414" s="24">
        <v>772</v>
      </c>
      <c r="J414" s="93">
        <v>793.42149532710289</v>
      </c>
      <c r="K414" s="24">
        <f t="shared" si="36"/>
        <v>768.1234863354523</v>
      </c>
      <c r="L414" s="24">
        <v>2000</v>
      </c>
      <c r="M414" s="24">
        <v>2000</v>
      </c>
      <c r="N414" s="24">
        <f t="shared" si="37"/>
        <v>0</v>
      </c>
      <c r="O414" s="24">
        <f t="shared" si="38"/>
        <v>0</v>
      </c>
      <c r="P414" s="24">
        <f t="shared" si="39"/>
        <v>0</v>
      </c>
    </row>
    <row r="415" spans="5:16" x14ac:dyDescent="0.25">
      <c r="E415" s="2">
        <f t="shared" si="40"/>
        <v>273.14999999999998</v>
      </c>
      <c r="F415" s="2">
        <v>390</v>
      </c>
      <c r="G415" s="2">
        <f t="shared" si="41"/>
        <v>311.14999999999998</v>
      </c>
      <c r="H415" s="24">
        <v>789</v>
      </c>
      <c r="I415" s="24">
        <v>772</v>
      </c>
      <c r="J415" s="93">
        <v>793.42149532710289</v>
      </c>
      <c r="K415" s="24">
        <f t="shared" si="36"/>
        <v>768.22872424276557</v>
      </c>
      <c r="L415" s="24">
        <v>2000</v>
      </c>
      <c r="M415" s="24">
        <v>2000</v>
      </c>
      <c r="N415" s="24">
        <f t="shared" si="37"/>
        <v>0</v>
      </c>
      <c r="O415" s="24">
        <f t="shared" si="38"/>
        <v>0</v>
      </c>
      <c r="P415" s="24">
        <f t="shared" si="39"/>
        <v>0</v>
      </c>
    </row>
    <row r="416" spans="5:16" x14ac:dyDescent="0.25">
      <c r="E416" s="2">
        <f t="shared" si="40"/>
        <v>273.14999999999998</v>
      </c>
      <c r="F416" s="2">
        <v>391</v>
      </c>
      <c r="G416" s="2">
        <f t="shared" si="41"/>
        <v>311.14999999999998</v>
      </c>
      <c r="H416" s="24">
        <v>789</v>
      </c>
      <c r="I416" s="24">
        <v>772</v>
      </c>
      <c r="J416" s="93">
        <v>793.42149532710289</v>
      </c>
      <c r="K416" s="24">
        <f t="shared" si="36"/>
        <v>768.33132626010229</v>
      </c>
      <c r="L416" s="24">
        <v>2000</v>
      </c>
      <c r="M416" s="24">
        <v>2000</v>
      </c>
      <c r="N416" s="24">
        <f t="shared" si="37"/>
        <v>0</v>
      </c>
      <c r="O416" s="24">
        <f t="shared" si="38"/>
        <v>0</v>
      </c>
      <c r="P416" s="24">
        <f t="shared" si="39"/>
        <v>0</v>
      </c>
    </row>
    <row r="417" spans="5:16" x14ac:dyDescent="0.25">
      <c r="E417" s="2">
        <f t="shared" si="40"/>
        <v>273.14999999999998</v>
      </c>
      <c r="F417" s="2">
        <v>392</v>
      </c>
      <c r="G417" s="2">
        <f t="shared" si="41"/>
        <v>311.14999999999998</v>
      </c>
      <c r="H417" s="24">
        <v>789</v>
      </c>
      <c r="I417" s="24">
        <v>772</v>
      </c>
      <c r="J417" s="93">
        <v>793.42149532710289</v>
      </c>
      <c r="K417" s="24">
        <f t="shared" si="36"/>
        <v>768.43139019414059</v>
      </c>
      <c r="L417" s="24">
        <v>2000</v>
      </c>
      <c r="M417" s="24">
        <v>2000</v>
      </c>
      <c r="N417" s="24">
        <f t="shared" si="37"/>
        <v>0</v>
      </c>
      <c r="O417" s="24">
        <f t="shared" si="38"/>
        <v>0</v>
      </c>
      <c r="P417" s="24">
        <f t="shared" si="39"/>
        <v>0</v>
      </c>
    </row>
    <row r="418" spans="5:16" x14ac:dyDescent="0.25">
      <c r="E418" s="2">
        <f t="shared" si="40"/>
        <v>273.14999999999998</v>
      </c>
      <c r="F418" s="2">
        <v>393</v>
      </c>
      <c r="G418" s="2">
        <f t="shared" si="41"/>
        <v>311.14999999999998</v>
      </c>
      <c r="H418" s="24">
        <v>789</v>
      </c>
      <c r="I418" s="24">
        <v>772</v>
      </c>
      <c r="J418" s="93">
        <v>793.42149532710289</v>
      </c>
      <c r="K418" s="24">
        <f t="shared" si="36"/>
        <v>768.52900907175774</v>
      </c>
      <c r="L418" s="24">
        <v>2000</v>
      </c>
      <c r="M418" s="24">
        <v>2000</v>
      </c>
      <c r="N418" s="24">
        <f t="shared" si="37"/>
        <v>0</v>
      </c>
      <c r="O418" s="24">
        <f t="shared" si="38"/>
        <v>0</v>
      </c>
      <c r="P418" s="24">
        <f t="shared" si="39"/>
        <v>0</v>
      </c>
    </row>
    <row r="419" spans="5:16" x14ac:dyDescent="0.25">
      <c r="E419" s="2">
        <f t="shared" si="40"/>
        <v>273.14999999999998</v>
      </c>
      <c r="F419" s="2">
        <v>394</v>
      </c>
      <c r="G419" s="2">
        <f t="shared" si="41"/>
        <v>311.14999999999998</v>
      </c>
      <c r="H419" s="24">
        <v>789</v>
      </c>
      <c r="I419" s="24">
        <v>772</v>
      </c>
      <c r="J419" s="93">
        <v>793.42149532710289</v>
      </c>
      <c r="K419" s="24">
        <f t="shared" si="36"/>
        <v>768.62427142849094</v>
      </c>
      <c r="L419" s="24">
        <v>2000</v>
      </c>
      <c r="M419" s="24">
        <v>2000</v>
      </c>
      <c r="N419" s="24">
        <f t="shared" si="37"/>
        <v>0</v>
      </c>
      <c r="O419" s="24">
        <f t="shared" si="38"/>
        <v>0</v>
      </c>
      <c r="P419" s="24">
        <f t="shared" si="39"/>
        <v>0</v>
      </c>
    </row>
    <row r="420" spans="5:16" x14ac:dyDescent="0.25">
      <c r="E420" s="2">
        <f t="shared" si="40"/>
        <v>273.14999999999998</v>
      </c>
      <c r="F420" s="2">
        <v>395</v>
      </c>
      <c r="G420" s="2">
        <f t="shared" si="41"/>
        <v>311.14999999999998</v>
      </c>
      <c r="H420" s="24">
        <v>789</v>
      </c>
      <c r="I420" s="24">
        <v>772</v>
      </c>
      <c r="J420" s="93">
        <v>793.42149532710289</v>
      </c>
      <c r="K420" s="24">
        <f t="shared" si="36"/>
        <v>768.71726157635749</v>
      </c>
      <c r="L420" s="24">
        <v>2000</v>
      </c>
      <c r="M420" s="24">
        <v>2000</v>
      </c>
      <c r="N420" s="24">
        <f t="shared" si="37"/>
        <v>0</v>
      </c>
      <c r="O420" s="24">
        <f t="shared" si="38"/>
        <v>0</v>
      </c>
      <c r="P420" s="24">
        <f t="shared" si="39"/>
        <v>0</v>
      </c>
    </row>
    <row r="421" spans="5:16" x14ac:dyDescent="0.25">
      <c r="E421" s="2">
        <f t="shared" si="40"/>
        <v>273.14999999999998</v>
      </c>
      <c r="F421" s="2">
        <v>396</v>
      </c>
      <c r="G421" s="2">
        <f t="shared" si="41"/>
        <v>311.14999999999998</v>
      </c>
      <c r="H421" s="24">
        <v>789</v>
      </c>
      <c r="I421" s="24">
        <v>772</v>
      </c>
      <c r="J421" s="93">
        <v>793.42149532710289</v>
      </c>
      <c r="K421" s="24">
        <f t="shared" si="36"/>
        <v>768.80805985273639</v>
      </c>
      <c r="L421" s="24">
        <v>2000</v>
      </c>
      <c r="M421" s="24">
        <v>2000</v>
      </c>
      <c r="N421" s="24">
        <f t="shared" si="37"/>
        <v>0</v>
      </c>
      <c r="O421" s="24">
        <f t="shared" si="38"/>
        <v>0</v>
      </c>
      <c r="P421" s="24">
        <f t="shared" si="39"/>
        <v>0</v>
      </c>
    </row>
    <row r="422" spans="5:16" x14ac:dyDescent="0.25">
      <c r="E422" s="2">
        <f t="shared" si="40"/>
        <v>273.14999999999998</v>
      </c>
      <c r="F422" s="2">
        <v>397</v>
      </c>
      <c r="G422" s="2">
        <f t="shared" si="41"/>
        <v>311.14999999999998</v>
      </c>
      <c r="H422" s="24">
        <v>789</v>
      </c>
      <c r="I422" s="24">
        <v>772</v>
      </c>
      <c r="J422" s="93">
        <v>793.42149532710289</v>
      </c>
      <c r="K422" s="24">
        <f t="shared" si="36"/>
        <v>768.89674285185538</v>
      </c>
      <c r="L422" s="24">
        <v>2000</v>
      </c>
      <c r="M422" s="24">
        <v>2000</v>
      </c>
      <c r="N422" s="24">
        <f t="shared" si="37"/>
        <v>0</v>
      </c>
      <c r="O422" s="24">
        <f t="shared" si="38"/>
        <v>0</v>
      </c>
      <c r="P422" s="24">
        <f t="shared" si="39"/>
        <v>0</v>
      </c>
    </row>
    <row r="423" spans="5:16" x14ac:dyDescent="0.25">
      <c r="E423" s="2">
        <f t="shared" si="40"/>
        <v>273.14999999999998</v>
      </c>
      <c r="F423" s="2">
        <v>398</v>
      </c>
      <c r="G423" s="2">
        <f t="shared" si="41"/>
        <v>311.14999999999998</v>
      </c>
      <c r="H423" s="24">
        <v>789</v>
      </c>
      <c r="I423" s="24">
        <v>772</v>
      </c>
      <c r="J423" s="93">
        <v>793.42149532710289</v>
      </c>
      <c r="K423" s="24">
        <f t="shared" si="36"/>
        <v>768.98338364028655</v>
      </c>
      <c r="L423" s="24">
        <v>2000</v>
      </c>
      <c r="M423" s="24">
        <v>2000</v>
      </c>
      <c r="N423" s="24">
        <f t="shared" si="37"/>
        <v>0</v>
      </c>
      <c r="O423" s="24">
        <f t="shared" si="38"/>
        <v>0</v>
      </c>
      <c r="P423" s="24">
        <f t="shared" si="39"/>
        <v>0</v>
      </c>
    </row>
    <row r="424" spans="5:16" x14ac:dyDescent="0.25">
      <c r="E424" s="2">
        <f t="shared" si="40"/>
        <v>273.14999999999998</v>
      </c>
      <c r="F424" s="2">
        <v>399</v>
      </c>
      <c r="G424" s="2">
        <f t="shared" si="41"/>
        <v>311.14999999999998</v>
      </c>
      <c r="H424" s="24">
        <v>789</v>
      </c>
      <c r="I424" s="24">
        <v>772</v>
      </c>
      <c r="J424" s="93">
        <v>793.42149532710289</v>
      </c>
      <c r="K424" s="24">
        <f t="shared" si="36"/>
        <v>769.06805195772324</v>
      </c>
      <c r="L424" s="24">
        <v>2000</v>
      </c>
      <c r="M424" s="24">
        <v>2000</v>
      </c>
      <c r="N424" s="24">
        <f t="shared" si="37"/>
        <v>0</v>
      </c>
      <c r="O424" s="24">
        <f t="shared" si="38"/>
        <v>0</v>
      </c>
      <c r="P424" s="24">
        <f t="shared" si="39"/>
        <v>0</v>
      </c>
    </row>
    <row r="425" spans="5:16" x14ac:dyDescent="0.25">
      <c r="E425" s="2">
        <f t="shared" si="40"/>
        <v>273.14999999999998</v>
      </c>
      <c r="F425" s="2">
        <v>400</v>
      </c>
      <c r="G425" s="2">
        <f t="shared" si="41"/>
        <v>311.14999999999998</v>
      </c>
      <c r="H425" s="24">
        <v>789</v>
      </c>
      <c r="I425" s="24">
        <v>772</v>
      </c>
      <c r="J425" s="93">
        <v>793.42149532710289</v>
      </c>
      <c r="K425" s="24">
        <f t="shared" si="36"/>
        <v>769.15081440419908</v>
      </c>
      <c r="L425" s="24">
        <v>2000</v>
      </c>
      <c r="M425" s="24">
        <v>2000</v>
      </c>
      <c r="N425" s="24">
        <f t="shared" si="37"/>
        <v>0</v>
      </c>
      <c r="O425" s="24">
        <f t="shared" si="38"/>
        <v>0</v>
      </c>
      <c r="P425" s="24">
        <f t="shared" si="39"/>
        <v>0</v>
      </c>
    </row>
    <row r="426" spans="5:16" x14ac:dyDescent="0.25">
      <c r="E426" s="2">
        <f t="shared" si="40"/>
        <v>273.14999999999998</v>
      </c>
      <c r="F426" s="2">
        <v>401</v>
      </c>
      <c r="G426" s="2">
        <f t="shared" si="41"/>
        <v>311.14999999999998</v>
      </c>
      <c r="H426" s="24">
        <v>789</v>
      </c>
      <c r="I426" s="24">
        <v>772</v>
      </c>
      <c r="J426" s="93">
        <v>793.42149532710289</v>
      </c>
      <c r="K426" s="24">
        <f t="shared" si="36"/>
        <v>769.23173461480462</v>
      </c>
      <c r="L426" s="24">
        <v>2000</v>
      </c>
      <c r="M426" s="24">
        <v>2000</v>
      </c>
      <c r="N426" s="24">
        <f t="shared" si="37"/>
        <v>0</v>
      </c>
      <c r="O426" s="24">
        <f t="shared" si="38"/>
        <v>0</v>
      </c>
      <c r="P426" s="24">
        <f t="shared" si="39"/>
        <v>0</v>
      </c>
    </row>
    <row r="427" spans="5:16" x14ac:dyDescent="0.25">
      <c r="E427" s="2">
        <f t="shared" si="40"/>
        <v>273.14999999999998</v>
      </c>
      <c r="F427" s="2">
        <v>402</v>
      </c>
      <c r="G427" s="2">
        <f t="shared" si="41"/>
        <v>311.14999999999998</v>
      </c>
      <c r="H427" s="24">
        <v>789</v>
      </c>
      <c r="I427" s="24">
        <v>772</v>
      </c>
      <c r="J427" s="93">
        <v>793.42149532710289</v>
      </c>
      <c r="K427" s="24">
        <f t="shared" si="36"/>
        <v>769.31087342286514</v>
      </c>
      <c r="L427" s="24">
        <v>2000</v>
      </c>
      <c r="M427" s="24">
        <v>2000</v>
      </c>
      <c r="N427" s="24">
        <f t="shared" si="37"/>
        <v>0</v>
      </c>
      <c r="O427" s="24">
        <f t="shared" si="38"/>
        <v>0</v>
      </c>
      <c r="P427" s="24">
        <f t="shared" si="39"/>
        <v>0</v>
      </c>
    </row>
    <row r="428" spans="5:16" x14ac:dyDescent="0.25">
      <c r="E428" s="2">
        <f t="shared" si="40"/>
        <v>273.14999999999998</v>
      </c>
      <c r="F428" s="2">
        <v>403</v>
      </c>
      <c r="G428" s="2">
        <f t="shared" si="41"/>
        <v>311.14999999999998</v>
      </c>
      <c r="H428" s="24">
        <v>789</v>
      </c>
      <c r="I428" s="24">
        <v>772</v>
      </c>
      <c r="J428" s="93">
        <v>793.42149532710289</v>
      </c>
      <c r="K428" s="24">
        <f t="shared" si="36"/>
        <v>769.3882890124595</v>
      </c>
      <c r="L428" s="24">
        <v>2000</v>
      </c>
      <c r="M428" s="24">
        <v>2000</v>
      </c>
      <c r="N428" s="24">
        <f t="shared" si="37"/>
        <v>0</v>
      </c>
      <c r="O428" s="24">
        <f t="shared" si="38"/>
        <v>0</v>
      </c>
      <c r="P428" s="24">
        <f t="shared" si="39"/>
        <v>0</v>
      </c>
    </row>
    <row r="429" spans="5:16" x14ac:dyDescent="0.25">
      <c r="E429" s="2">
        <f t="shared" si="40"/>
        <v>273.14999999999998</v>
      </c>
      <c r="F429" s="2">
        <v>404</v>
      </c>
      <c r="G429" s="2">
        <f t="shared" si="41"/>
        <v>311.14999999999998</v>
      </c>
      <c r="H429" s="24">
        <v>789</v>
      </c>
      <c r="I429" s="24">
        <v>772</v>
      </c>
      <c r="J429" s="93">
        <v>793.42149532710289</v>
      </c>
      <c r="K429" s="24">
        <f t="shared" si="36"/>
        <v>769.46403706108242</v>
      </c>
      <c r="L429" s="24">
        <v>2000</v>
      </c>
      <c r="M429" s="24">
        <v>2000</v>
      </c>
      <c r="N429" s="24">
        <f t="shared" si="37"/>
        <v>0</v>
      </c>
      <c r="O429" s="24">
        <f t="shared" si="38"/>
        <v>0</v>
      </c>
      <c r="P429" s="24">
        <f t="shared" si="39"/>
        <v>0</v>
      </c>
    </row>
    <row r="430" spans="5:16" x14ac:dyDescent="0.25">
      <c r="E430" s="2">
        <f t="shared" si="40"/>
        <v>273.14999999999998</v>
      </c>
      <c r="F430" s="2">
        <v>405</v>
      </c>
      <c r="G430" s="2">
        <f t="shared" si="41"/>
        <v>311.14999999999998</v>
      </c>
      <c r="H430" s="24">
        <v>789</v>
      </c>
      <c r="I430" s="24">
        <v>772</v>
      </c>
      <c r="J430" s="93">
        <v>793.42149532710289</v>
      </c>
      <c r="K430" s="24">
        <f t="shared" si="36"/>
        <v>769.53817087318703</v>
      </c>
      <c r="L430" s="24">
        <v>2000</v>
      </c>
      <c r="M430" s="24">
        <v>2000</v>
      </c>
      <c r="N430" s="24">
        <f t="shared" si="37"/>
        <v>0</v>
      </c>
      <c r="O430" s="24">
        <f t="shared" si="38"/>
        <v>0</v>
      </c>
      <c r="P430" s="24">
        <f t="shared" si="39"/>
        <v>0</v>
      </c>
    </row>
    <row r="431" spans="5:16" x14ac:dyDescent="0.25">
      <c r="E431" s="2">
        <f t="shared" si="40"/>
        <v>273.14999999999998</v>
      </c>
      <c r="F431" s="2">
        <v>406</v>
      </c>
      <c r="G431" s="2">
        <f t="shared" si="41"/>
        <v>311.14999999999998</v>
      </c>
      <c r="H431" s="24">
        <v>789</v>
      </c>
      <c r="I431" s="24">
        <v>772</v>
      </c>
      <c r="J431" s="93">
        <v>793.42149532710289</v>
      </c>
      <c r="K431" s="24">
        <f t="shared" si="36"/>
        <v>769.61074150527895</v>
      </c>
      <c r="L431" s="24">
        <v>2000</v>
      </c>
      <c r="M431" s="24">
        <v>2000</v>
      </c>
      <c r="N431" s="24">
        <f t="shared" si="37"/>
        <v>0</v>
      </c>
      <c r="O431" s="24">
        <f t="shared" si="38"/>
        <v>0</v>
      </c>
      <c r="P431" s="24">
        <f t="shared" si="39"/>
        <v>0</v>
      </c>
    </row>
    <row r="432" spans="5:16" x14ac:dyDescent="0.25">
      <c r="E432" s="2">
        <f t="shared" si="40"/>
        <v>273.14999999999998</v>
      </c>
      <c r="F432" s="2">
        <v>407</v>
      </c>
      <c r="G432" s="2">
        <f t="shared" si="41"/>
        <v>311.14999999999998</v>
      </c>
      <c r="H432" s="24">
        <v>789</v>
      </c>
      <c r="I432" s="24">
        <v>772</v>
      </c>
      <c r="J432" s="93">
        <v>793.42149532710289</v>
      </c>
      <c r="K432" s="24">
        <f t="shared" si="36"/>
        <v>769.68179788318014</v>
      </c>
      <c r="L432" s="24">
        <v>2000</v>
      </c>
      <c r="M432" s="24">
        <v>2000</v>
      </c>
      <c r="N432" s="24">
        <f t="shared" si="37"/>
        <v>0</v>
      </c>
      <c r="O432" s="24">
        <f t="shared" si="38"/>
        <v>0</v>
      </c>
      <c r="P432" s="24">
        <f t="shared" si="39"/>
        <v>0</v>
      </c>
    </row>
    <row r="433" spans="5:16" x14ac:dyDescent="0.25">
      <c r="E433" s="2">
        <f t="shared" si="40"/>
        <v>273.14999999999998</v>
      </c>
      <c r="F433" s="2">
        <v>408</v>
      </c>
      <c r="G433" s="2">
        <f t="shared" si="41"/>
        <v>311.14999999999998</v>
      </c>
      <c r="H433" s="24">
        <v>789</v>
      </c>
      <c r="I433" s="24">
        <v>772</v>
      </c>
      <c r="J433" s="93">
        <v>793.42149532710289</v>
      </c>
      <c r="K433" s="24">
        <f t="shared" si="36"/>
        <v>769.75138691202801</v>
      </c>
      <c r="L433" s="24">
        <v>2000</v>
      </c>
      <c r="M433" s="24">
        <v>2000</v>
      </c>
      <c r="N433" s="24">
        <f t="shared" si="37"/>
        <v>0</v>
      </c>
      <c r="O433" s="24">
        <f t="shared" si="38"/>
        <v>0</v>
      </c>
      <c r="P433" s="24">
        <f t="shared" si="39"/>
        <v>0</v>
      </c>
    </row>
    <row r="434" spans="5:16" x14ac:dyDescent="0.25">
      <c r="E434" s="2">
        <f t="shared" si="40"/>
        <v>273.14999999999998</v>
      </c>
      <c r="F434" s="2">
        <v>409</v>
      </c>
      <c r="G434" s="2">
        <f t="shared" si="41"/>
        <v>311.14999999999998</v>
      </c>
      <c r="H434" s="24">
        <v>789</v>
      </c>
      <c r="I434" s="24">
        <v>772</v>
      </c>
      <c r="J434" s="93">
        <v>793.42149532710289</v>
      </c>
      <c r="K434" s="24">
        <f t="shared" si="36"/>
        <v>769.81955357953007</v>
      </c>
      <c r="L434" s="24">
        <v>2000</v>
      </c>
      <c r="M434" s="24">
        <v>2000</v>
      </c>
      <c r="N434" s="24">
        <f t="shared" si="37"/>
        <v>0</v>
      </c>
      <c r="O434" s="24">
        <f t="shared" si="38"/>
        <v>0</v>
      </c>
      <c r="P434" s="24">
        <f t="shared" si="39"/>
        <v>0</v>
      </c>
    </row>
    <row r="435" spans="5:16" x14ac:dyDescent="0.25">
      <c r="E435" s="2">
        <f t="shared" si="40"/>
        <v>273.14999999999998</v>
      </c>
      <c r="F435" s="2">
        <v>410</v>
      </c>
      <c r="G435" s="2">
        <f t="shared" si="41"/>
        <v>311.14999999999998</v>
      </c>
      <c r="H435" s="24">
        <v>789</v>
      </c>
      <c r="I435" s="24">
        <v>772</v>
      </c>
      <c r="J435" s="93">
        <v>793.42149532710289</v>
      </c>
      <c r="K435" s="24">
        <f t="shared" si="36"/>
        <v>769.88634105295012</v>
      </c>
      <c r="L435" s="24">
        <v>2000</v>
      </c>
      <c r="M435" s="24">
        <v>2000</v>
      </c>
      <c r="N435" s="24">
        <f t="shared" si="37"/>
        <v>0</v>
      </c>
      <c r="O435" s="24">
        <f t="shared" si="38"/>
        <v>0</v>
      </c>
      <c r="P435" s="24">
        <f t="shared" si="39"/>
        <v>0</v>
      </c>
    </row>
    <row r="436" spans="5:16" x14ac:dyDescent="0.25">
      <c r="E436" s="2">
        <f t="shared" si="40"/>
        <v>273.14999999999998</v>
      </c>
      <c r="F436" s="2">
        <v>411</v>
      </c>
      <c r="G436" s="2">
        <f t="shared" si="41"/>
        <v>311.14999999999998</v>
      </c>
      <c r="H436" s="24">
        <v>789</v>
      </c>
      <c r="I436" s="24">
        <v>772</v>
      </c>
      <c r="J436" s="93">
        <v>793.42149532710289</v>
      </c>
      <c r="K436" s="24">
        <f t="shared" si="36"/>
        <v>769.95179077026762</v>
      </c>
      <c r="L436" s="24">
        <v>2000</v>
      </c>
      <c r="M436" s="24">
        <v>2000</v>
      </c>
      <c r="N436" s="24">
        <f t="shared" si="37"/>
        <v>0</v>
      </c>
      <c r="O436" s="24">
        <f t="shared" si="38"/>
        <v>0</v>
      </c>
      <c r="P436" s="24">
        <f t="shared" si="39"/>
        <v>0</v>
      </c>
    </row>
    <row r="437" spans="5:16" x14ac:dyDescent="0.25">
      <c r="E437" s="2">
        <f t="shared" si="40"/>
        <v>273.14999999999998</v>
      </c>
      <c r="F437" s="2">
        <v>412</v>
      </c>
      <c r="G437" s="2">
        <f t="shared" si="41"/>
        <v>311.14999999999998</v>
      </c>
      <c r="H437" s="24">
        <v>789</v>
      </c>
      <c r="I437" s="24">
        <v>772</v>
      </c>
      <c r="J437" s="93">
        <v>793.42149532710289</v>
      </c>
      <c r="K437" s="24">
        <f t="shared" si="36"/>
        <v>770.01594252591303</v>
      </c>
      <c r="L437" s="24">
        <v>2000</v>
      </c>
      <c r="M437" s="24">
        <v>2000</v>
      </c>
      <c r="N437" s="24">
        <f t="shared" si="37"/>
        <v>0</v>
      </c>
      <c r="O437" s="24">
        <f t="shared" si="38"/>
        <v>0</v>
      </c>
      <c r="P437" s="24">
        <f t="shared" si="39"/>
        <v>0</v>
      </c>
    </row>
    <row r="438" spans="5:16" x14ac:dyDescent="0.25">
      <c r="E438" s="2">
        <f t="shared" si="40"/>
        <v>273.14999999999998</v>
      </c>
      <c r="F438" s="2">
        <v>413</v>
      </c>
      <c r="G438" s="2">
        <f t="shared" si="41"/>
        <v>311.14999999999998</v>
      </c>
      <c r="H438" s="24">
        <v>789</v>
      </c>
      <c r="I438" s="24">
        <v>772</v>
      </c>
      <c r="J438" s="93">
        <v>793.42149532710289</v>
      </c>
      <c r="K438" s="24">
        <f t="shared" si="36"/>
        <v>770.07883455145247</v>
      </c>
      <c r="L438" s="24">
        <v>2000</v>
      </c>
      <c r="M438" s="24">
        <v>2000</v>
      </c>
      <c r="N438" s="24">
        <f t="shared" si="37"/>
        <v>0</v>
      </c>
      <c r="O438" s="24">
        <f t="shared" si="38"/>
        <v>0</v>
      </c>
      <c r="P438" s="24">
        <f t="shared" si="39"/>
        <v>0</v>
      </c>
    </row>
    <row r="439" spans="5:16" x14ac:dyDescent="0.25">
      <c r="E439" s="2">
        <f t="shared" si="40"/>
        <v>273.14999999999998</v>
      </c>
      <c r="F439" s="2">
        <v>414</v>
      </c>
      <c r="G439" s="2">
        <f t="shared" si="41"/>
        <v>311.14999999999998</v>
      </c>
      <c r="H439" s="24">
        <v>789</v>
      </c>
      <c r="I439" s="24">
        <v>772</v>
      </c>
      <c r="J439" s="93">
        <v>793.42149532710289</v>
      </c>
      <c r="K439" s="24">
        <f t="shared" si="36"/>
        <v>770.14050359156568</v>
      </c>
      <c r="L439" s="24">
        <v>2000</v>
      </c>
      <c r="M439" s="24">
        <v>2000</v>
      </c>
      <c r="N439" s="24">
        <f t="shared" si="37"/>
        <v>0</v>
      </c>
      <c r="O439" s="24">
        <f t="shared" si="38"/>
        <v>0</v>
      </c>
      <c r="P439" s="24">
        <f t="shared" si="39"/>
        <v>0</v>
      </c>
    </row>
    <row r="440" spans="5:16" x14ac:dyDescent="0.25">
      <c r="E440" s="2">
        <f t="shared" si="40"/>
        <v>273.14999999999998</v>
      </c>
      <c r="F440" s="2">
        <v>415</v>
      </c>
      <c r="G440" s="2">
        <f t="shared" si="41"/>
        <v>311.14999999999998</v>
      </c>
      <c r="H440" s="24">
        <v>789</v>
      </c>
      <c r="I440" s="24">
        <v>772</v>
      </c>
      <c r="J440" s="93">
        <v>793.42149532710289</v>
      </c>
      <c r="K440" s="24">
        <f t="shared" si="36"/>
        <v>770.20098497563447</v>
      </c>
      <c r="L440" s="24">
        <v>2000</v>
      </c>
      <c r="M440" s="24">
        <v>2000</v>
      </c>
      <c r="N440" s="24">
        <f t="shared" si="37"/>
        <v>0</v>
      </c>
      <c r="O440" s="24">
        <f t="shared" si="38"/>
        <v>0</v>
      </c>
      <c r="P440" s="24">
        <f t="shared" si="39"/>
        <v>0</v>
      </c>
    </row>
    <row r="441" spans="5:16" x14ac:dyDescent="0.25">
      <c r="E441" s="2">
        <f t="shared" si="40"/>
        <v>273.14999999999998</v>
      </c>
      <c r="F441" s="2">
        <v>416</v>
      </c>
      <c r="G441" s="2">
        <f t="shared" si="41"/>
        <v>311.14999999999998</v>
      </c>
      <c r="H441" s="24">
        <v>789</v>
      </c>
      <c r="I441" s="24">
        <v>772</v>
      </c>
      <c r="J441" s="93">
        <v>793.42149532710289</v>
      </c>
      <c r="K441" s="24">
        <f t="shared" si="36"/>
        <v>770.26031268523354</v>
      </c>
      <c r="L441" s="24">
        <v>2000</v>
      </c>
      <c r="M441" s="24">
        <v>2000</v>
      </c>
      <c r="N441" s="24">
        <f t="shared" si="37"/>
        <v>0</v>
      </c>
      <c r="O441" s="24">
        <f t="shared" si="38"/>
        <v>0</v>
      </c>
      <c r="P441" s="24">
        <f t="shared" si="39"/>
        <v>0</v>
      </c>
    </row>
    <row r="442" spans="5:16" x14ac:dyDescent="0.25">
      <c r="E442" s="2">
        <f t="shared" si="40"/>
        <v>273.14999999999998</v>
      </c>
      <c r="F442" s="2">
        <v>417</v>
      </c>
      <c r="G442" s="2">
        <f t="shared" si="41"/>
        <v>311.14999999999998</v>
      </c>
      <c r="H442" s="24">
        <v>789</v>
      </c>
      <c r="I442" s="24">
        <v>772</v>
      </c>
      <c r="J442" s="93">
        <v>793.42149532710289</v>
      </c>
      <c r="K442" s="24">
        <f t="shared" ref="K442:K505" si="42">J442+((I442-H442)*((E442-F442)/(G442-F442)))</f>
        <v>770.31851941779723</v>
      </c>
      <c r="L442" s="24">
        <v>2000</v>
      </c>
      <c r="M442" s="24">
        <v>2000</v>
      </c>
      <c r="N442" s="24">
        <f t="shared" ref="N442:N505" si="43">C442*(SQRT(K442/I442))*(H442/J442)*(L442/M442)</f>
        <v>0</v>
      </c>
      <c r="O442" s="24">
        <f t="shared" ref="O442:O505" si="44">N442*J442/24</f>
        <v>0</v>
      </c>
      <c r="P442" s="24">
        <f t="shared" ref="P442:P505" si="45">N442/159</f>
        <v>0</v>
      </c>
    </row>
    <row r="443" spans="5:16" x14ac:dyDescent="0.25">
      <c r="E443" s="2">
        <f t="shared" si="40"/>
        <v>273.14999999999998</v>
      </c>
      <c r="F443" s="2">
        <v>418</v>
      </c>
      <c r="G443" s="2">
        <f t="shared" si="41"/>
        <v>311.14999999999998</v>
      </c>
      <c r="H443" s="24">
        <v>789</v>
      </c>
      <c r="I443" s="24">
        <v>772</v>
      </c>
      <c r="J443" s="93">
        <v>793.42149532710289</v>
      </c>
      <c r="K443" s="24">
        <f t="shared" si="42"/>
        <v>770.37563664670984</v>
      </c>
      <c r="L443" s="24">
        <v>2000</v>
      </c>
      <c r="M443" s="24">
        <v>2000</v>
      </c>
      <c r="N443" s="24">
        <f t="shared" si="43"/>
        <v>0</v>
      </c>
      <c r="O443" s="24">
        <f t="shared" si="44"/>
        <v>0</v>
      </c>
      <c r="P443" s="24">
        <f t="shared" si="45"/>
        <v>0</v>
      </c>
    </row>
    <row r="444" spans="5:16" x14ac:dyDescent="0.25">
      <c r="E444" s="2">
        <f t="shared" si="40"/>
        <v>273.14999999999998</v>
      </c>
      <c r="F444" s="2">
        <v>419</v>
      </c>
      <c r="G444" s="2">
        <f t="shared" si="41"/>
        <v>311.14999999999998</v>
      </c>
      <c r="H444" s="24">
        <v>789</v>
      </c>
      <c r="I444" s="24">
        <v>772</v>
      </c>
      <c r="J444" s="93">
        <v>793.42149532710289</v>
      </c>
      <c r="K444" s="24">
        <f t="shared" si="42"/>
        <v>770.4316946780533</v>
      </c>
      <c r="L444" s="24">
        <v>2000</v>
      </c>
      <c r="M444" s="24">
        <v>2000</v>
      </c>
      <c r="N444" s="24">
        <f t="shared" si="43"/>
        <v>0</v>
      </c>
      <c r="O444" s="24">
        <f t="shared" si="44"/>
        <v>0</v>
      </c>
      <c r="P444" s="24">
        <f t="shared" si="45"/>
        <v>0</v>
      </c>
    </row>
    <row r="445" spans="5:16" x14ac:dyDescent="0.25">
      <c r="E445" s="2">
        <f t="shared" si="40"/>
        <v>273.14999999999998</v>
      </c>
      <c r="F445" s="2">
        <v>420</v>
      </c>
      <c r="G445" s="2">
        <f t="shared" si="41"/>
        <v>311.14999999999998</v>
      </c>
      <c r="H445" s="24">
        <v>789</v>
      </c>
      <c r="I445" s="24">
        <v>772</v>
      </c>
      <c r="J445" s="93">
        <v>793.42149532710289</v>
      </c>
      <c r="K445" s="24">
        <f t="shared" si="42"/>
        <v>770.48672270422742</v>
      </c>
      <c r="L445" s="24">
        <v>2000</v>
      </c>
      <c r="M445" s="24">
        <v>2000</v>
      </c>
      <c r="N445" s="24">
        <f t="shared" si="43"/>
        <v>0</v>
      </c>
      <c r="O445" s="24">
        <f t="shared" si="44"/>
        <v>0</v>
      </c>
      <c r="P445" s="24">
        <f t="shared" si="45"/>
        <v>0</v>
      </c>
    </row>
    <row r="446" spans="5:16" x14ac:dyDescent="0.25">
      <c r="E446" s="2">
        <f t="shared" si="40"/>
        <v>273.14999999999998</v>
      </c>
      <c r="F446" s="2">
        <v>421</v>
      </c>
      <c r="G446" s="2">
        <f t="shared" si="41"/>
        <v>311.14999999999998</v>
      </c>
      <c r="H446" s="24">
        <v>789</v>
      </c>
      <c r="I446" s="24">
        <v>772</v>
      </c>
      <c r="J446" s="93">
        <v>793.42149532710289</v>
      </c>
      <c r="K446" s="24">
        <f t="shared" si="42"/>
        <v>770.54074885464047</v>
      </c>
      <c r="L446" s="24">
        <v>2000</v>
      </c>
      <c r="M446" s="24">
        <v>2000</v>
      </c>
      <c r="N446" s="24">
        <f t="shared" si="43"/>
        <v>0</v>
      </c>
      <c r="O446" s="24">
        <f t="shared" si="44"/>
        <v>0</v>
      </c>
      <c r="P446" s="24">
        <f t="shared" si="45"/>
        <v>0</v>
      </c>
    </row>
    <row r="447" spans="5:16" x14ac:dyDescent="0.25">
      <c r="E447" s="2">
        <f t="shared" si="40"/>
        <v>273.14999999999998</v>
      </c>
      <c r="F447" s="2">
        <v>422</v>
      </c>
      <c r="G447" s="2">
        <f t="shared" si="41"/>
        <v>311.14999999999998</v>
      </c>
      <c r="H447" s="24">
        <v>789</v>
      </c>
      <c r="I447" s="24">
        <v>772</v>
      </c>
      <c r="J447" s="93">
        <v>793.42149532710289</v>
      </c>
      <c r="K447" s="24">
        <f t="shared" si="42"/>
        <v>770.5938002436568</v>
      </c>
      <c r="L447" s="24">
        <v>2000</v>
      </c>
      <c r="M447" s="24">
        <v>2000</v>
      </c>
      <c r="N447" s="24">
        <f t="shared" si="43"/>
        <v>0</v>
      </c>
      <c r="O447" s="24">
        <f t="shared" si="44"/>
        <v>0</v>
      </c>
      <c r="P447" s="24">
        <f t="shared" si="45"/>
        <v>0</v>
      </c>
    </row>
    <row r="448" spans="5:16" x14ac:dyDescent="0.25">
      <c r="E448" s="2">
        <f t="shared" si="40"/>
        <v>273.14999999999998</v>
      </c>
      <c r="F448" s="2">
        <v>423</v>
      </c>
      <c r="G448" s="2">
        <f t="shared" si="41"/>
        <v>311.14999999999998</v>
      </c>
      <c r="H448" s="24">
        <v>789</v>
      </c>
      <c r="I448" s="24">
        <v>772</v>
      </c>
      <c r="J448" s="93">
        <v>793.42149532710289</v>
      </c>
      <c r="K448" s="24">
        <f t="shared" si="42"/>
        <v>770.64590301597195</v>
      </c>
      <c r="L448" s="24">
        <v>2000</v>
      </c>
      <c r="M448" s="24">
        <v>2000</v>
      </c>
      <c r="N448" s="24">
        <f t="shared" si="43"/>
        <v>0</v>
      </c>
      <c r="O448" s="24">
        <f t="shared" si="44"/>
        <v>0</v>
      </c>
      <c r="P448" s="24">
        <f t="shared" si="45"/>
        <v>0</v>
      </c>
    </row>
    <row r="449" spans="5:16" x14ac:dyDescent="0.25">
      <c r="E449" s="2">
        <f t="shared" si="40"/>
        <v>273.14999999999998</v>
      </c>
      <c r="F449" s="2">
        <v>424</v>
      </c>
      <c r="G449" s="2">
        <f t="shared" si="41"/>
        <v>311.14999999999998</v>
      </c>
      <c r="H449" s="24">
        <v>789</v>
      </c>
      <c r="I449" s="24">
        <v>772</v>
      </c>
      <c r="J449" s="93">
        <v>793.42149532710289</v>
      </c>
      <c r="K449" s="24">
        <f t="shared" si="42"/>
        <v>770.69708238957514</v>
      </c>
      <c r="L449" s="24">
        <v>2000</v>
      </c>
      <c r="M449" s="24">
        <v>2000</v>
      </c>
      <c r="N449" s="24">
        <f t="shared" si="43"/>
        <v>0</v>
      </c>
      <c r="O449" s="24">
        <f t="shared" si="44"/>
        <v>0</v>
      </c>
      <c r="P449" s="24">
        <f t="shared" si="45"/>
        <v>0</v>
      </c>
    </row>
    <row r="450" spans="5:16" x14ac:dyDescent="0.25">
      <c r="E450" s="2">
        <f t="shared" si="40"/>
        <v>273.14999999999998</v>
      </c>
      <c r="F450" s="2">
        <v>425</v>
      </c>
      <c r="G450" s="2">
        <f t="shared" si="41"/>
        <v>311.14999999999998</v>
      </c>
      <c r="H450" s="24">
        <v>789</v>
      </c>
      <c r="I450" s="24">
        <v>772</v>
      </c>
      <c r="J450" s="93">
        <v>793.42149532710289</v>
      </c>
      <c r="K450" s="24">
        <f t="shared" si="42"/>
        <v>770.74736269644848</v>
      </c>
      <c r="L450" s="24">
        <v>2000</v>
      </c>
      <c r="M450" s="24">
        <v>2000</v>
      </c>
      <c r="N450" s="24">
        <f t="shared" si="43"/>
        <v>0</v>
      </c>
      <c r="O450" s="24">
        <f t="shared" si="44"/>
        <v>0</v>
      </c>
      <c r="P450" s="24">
        <f t="shared" si="45"/>
        <v>0</v>
      </c>
    </row>
    <row r="451" spans="5:16" x14ac:dyDescent="0.25">
      <c r="E451" s="2">
        <f t="shared" si="40"/>
        <v>273.14999999999998</v>
      </c>
      <c r="F451" s="2">
        <v>426</v>
      </c>
      <c r="G451" s="2">
        <f t="shared" si="41"/>
        <v>311.14999999999998</v>
      </c>
      <c r="H451" s="24">
        <v>789</v>
      </c>
      <c r="I451" s="24">
        <v>772</v>
      </c>
      <c r="J451" s="93">
        <v>793.42149532710289</v>
      </c>
      <c r="K451" s="24">
        <f t="shared" si="42"/>
        <v>770.79676742113861</v>
      </c>
      <c r="L451" s="24">
        <v>2000</v>
      </c>
      <c r="M451" s="24">
        <v>2000</v>
      </c>
      <c r="N451" s="24">
        <f t="shared" si="43"/>
        <v>0</v>
      </c>
      <c r="O451" s="24">
        <f t="shared" si="44"/>
        <v>0</v>
      </c>
      <c r="P451" s="24">
        <f t="shared" si="45"/>
        <v>0</v>
      </c>
    </row>
    <row r="452" spans="5:16" x14ac:dyDescent="0.25">
      <c r="E452" s="2">
        <f t="shared" si="40"/>
        <v>273.14999999999998</v>
      </c>
      <c r="F452" s="2">
        <v>427</v>
      </c>
      <c r="G452" s="2">
        <f t="shared" si="41"/>
        <v>311.14999999999998</v>
      </c>
      <c r="H452" s="24">
        <v>789</v>
      </c>
      <c r="I452" s="24">
        <v>772</v>
      </c>
      <c r="J452" s="93">
        <v>793.42149532710289</v>
      </c>
      <c r="K452" s="24">
        <f t="shared" si="42"/>
        <v>770.84531923733164</v>
      </c>
      <c r="L452" s="24">
        <v>2000</v>
      </c>
      <c r="M452" s="24">
        <v>2000</v>
      </c>
      <c r="N452" s="24">
        <f t="shared" si="43"/>
        <v>0</v>
      </c>
      <c r="O452" s="24">
        <f t="shared" si="44"/>
        <v>0</v>
      </c>
      <c r="P452" s="24">
        <f t="shared" si="45"/>
        <v>0</v>
      </c>
    </row>
    <row r="453" spans="5:16" x14ac:dyDescent="0.25">
      <c r="E453" s="2">
        <f t="shared" si="40"/>
        <v>273.14999999999998</v>
      </c>
      <c r="F453" s="2">
        <v>428</v>
      </c>
      <c r="G453" s="2">
        <f t="shared" si="41"/>
        <v>311.14999999999998</v>
      </c>
      <c r="H453" s="24">
        <v>789</v>
      </c>
      <c r="I453" s="24">
        <v>772</v>
      </c>
      <c r="J453" s="93">
        <v>793.42149532710289</v>
      </c>
      <c r="K453" s="24">
        <f t="shared" si="42"/>
        <v>770.89304004255007</v>
      </c>
      <c r="L453" s="24">
        <v>2000</v>
      </c>
      <c r="M453" s="24">
        <v>2000</v>
      </c>
      <c r="N453" s="24">
        <f t="shared" si="43"/>
        <v>0</v>
      </c>
      <c r="O453" s="24">
        <f t="shared" si="44"/>
        <v>0</v>
      </c>
      <c r="P453" s="24">
        <f t="shared" si="45"/>
        <v>0</v>
      </c>
    </row>
    <row r="454" spans="5:16" x14ac:dyDescent="0.25">
      <c r="E454" s="2">
        <f t="shared" si="40"/>
        <v>273.14999999999998</v>
      </c>
      <c r="F454" s="2">
        <v>429</v>
      </c>
      <c r="G454" s="2">
        <f t="shared" si="41"/>
        <v>311.14999999999998</v>
      </c>
      <c r="H454" s="24">
        <v>789</v>
      </c>
      <c r="I454" s="24">
        <v>772</v>
      </c>
      <c r="J454" s="93">
        <v>793.42149532710289</v>
      </c>
      <c r="K454" s="24">
        <f t="shared" si="42"/>
        <v>770.93995099108247</v>
      </c>
      <c r="L454" s="24">
        <v>2000</v>
      </c>
      <c r="M454" s="24">
        <v>2000</v>
      </c>
      <c r="N454" s="24">
        <f t="shared" si="43"/>
        <v>0</v>
      </c>
      <c r="O454" s="24">
        <f t="shared" si="44"/>
        <v>0</v>
      </c>
      <c r="P454" s="24">
        <f t="shared" si="45"/>
        <v>0</v>
      </c>
    </row>
    <row r="455" spans="5:16" x14ac:dyDescent="0.25">
      <c r="E455" s="2">
        <f t="shared" si="40"/>
        <v>273.14999999999998</v>
      </c>
      <c r="F455" s="2">
        <v>430</v>
      </c>
      <c r="G455" s="2">
        <f t="shared" si="41"/>
        <v>311.14999999999998</v>
      </c>
      <c r="H455" s="24">
        <v>789</v>
      </c>
      <c r="I455" s="24">
        <v>772</v>
      </c>
      <c r="J455" s="93">
        <v>793.42149532710289</v>
      </c>
      <c r="K455" s="24">
        <f t="shared" si="42"/>
        <v>770.98607252525187</v>
      </c>
      <c r="L455" s="24">
        <v>2000</v>
      </c>
      <c r="M455" s="24">
        <v>2000</v>
      </c>
      <c r="N455" s="24">
        <f t="shared" si="43"/>
        <v>0</v>
      </c>
      <c r="O455" s="24">
        <f t="shared" si="44"/>
        <v>0</v>
      </c>
      <c r="P455" s="24">
        <f t="shared" si="45"/>
        <v>0</v>
      </c>
    </row>
    <row r="456" spans="5:16" x14ac:dyDescent="0.25">
      <c r="E456" s="2">
        <f t="shared" si="40"/>
        <v>273.14999999999998</v>
      </c>
      <c r="F456" s="2">
        <v>431</v>
      </c>
      <c r="G456" s="2">
        <f t="shared" si="41"/>
        <v>311.14999999999998</v>
      </c>
      <c r="H456" s="24">
        <v>789</v>
      </c>
      <c r="I456" s="24">
        <v>772</v>
      </c>
      <c r="J456" s="93">
        <v>793.42149532710289</v>
      </c>
      <c r="K456" s="24">
        <f t="shared" si="42"/>
        <v>771.03142440511704</v>
      </c>
      <c r="L456" s="24">
        <v>2000</v>
      </c>
      <c r="M456" s="24">
        <v>2000</v>
      </c>
      <c r="N456" s="24">
        <f t="shared" si="43"/>
        <v>0</v>
      </c>
      <c r="O456" s="24">
        <f t="shared" si="44"/>
        <v>0</v>
      </c>
      <c r="P456" s="24">
        <f t="shared" si="45"/>
        <v>0</v>
      </c>
    </row>
    <row r="457" spans="5:16" x14ac:dyDescent="0.25">
      <c r="E457" s="2">
        <f t="shared" ref="E457:E520" si="46">D457+273.15</f>
        <v>273.14999999999998</v>
      </c>
      <c r="F457" s="2">
        <v>432</v>
      </c>
      <c r="G457" s="2">
        <f t="shared" ref="G457:G520" si="47">38+273.15</f>
        <v>311.14999999999998</v>
      </c>
      <c r="H457" s="24">
        <v>789</v>
      </c>
      <c r="I457" s="24">
        <v>772</v>
      </c>
      <c r="J457" s="93">
        <v>793.42149532710289</v>
      </c>
      <c r="K457" s="24">
        <f t="shared" si="42"/>
        <v>771.07602573670158</v>
      </c>
      <c r="L457" s="24">
        <v>2000</v>
      </c>
      <c r="M457" s="24">
        <v>2000</v>
      </c>
      <c r="N457" s="24">
        <f t="shared" si="43"/>
        <v>0</v>
      </c>
      <c r="O457" s="24">
        <f t="shared" si="44"/>
        <v>0</v>
      </c>
      <c r="P457" s="24">
        <f t="shared" si="45"/>
        <v>0</v>
      </c>
    </row>
    <row r="458" spans="5:16" x14ac:dyDescent="0.25">
      <c r="E458" s="2">
        <f t="shared" si="46"/>
        <v>273.14999999999998</v>
      </c>
      <c r="F458" s="2">
        <v>433</v>
      </c>
      <c r="G458" s="2">
        <f t="shared" si="47"/>
        <v>311.14999999999998</v>
      </c>
      <c r="H458" s="24">
        <v>789</v>
      </c>
      <c r="I458" s="24">
        <v>772</v>
      </c>
      <c r="J458" s="93">
        <v>793.42149532710289</v>
      </c>
      <c r="K458" s="24">
        <f t="shared" si="42"/>
        <v>771.11989499883043</v>
      </c>
      <c r="L458" s="24">
        <v>2000</v>
      </c>
      <c r="M458" s="24">
        <v>2000</v>
      </c>
      <c r="N458" s="24">
        <f t="shared" si="43"/>
        <v>0</v>
      </c>
      <c r="O458" s="24">
        <f t="shared" si="44"/>
        <v>0</v>
      </c>
      <c r="P458" s="24">
        <f t="shared" si="45"/>
        <v>0</v>
      </c>
    </row>
    <row r="459" spans="5:16" x14ac:dyDescent="0.25">
      <c r="E459" s="2">
        <f t="shared" si="46"/>
        <v>273.14999999999998</v>
      </c>
      <c r="F459" s="2">
        <v>434</v>
      </c>
      <c r="G459" s="2">
        <f t="shared" si="47"/>
        <v>311.14999999999998</v>
      </c>
      <c r="H459" s="24">
        <v>789</v>
      </c>
      <c r="I459" s="24">
        <v>772</v>
      </c>
      <c r="J459" s="93">
        <v>793.42149532710289</v>
      </c>
      <c r="K459" s="24">
        <f t="shared" si="42"/>
        <v>771.16305006865764</v>
      </c>
      <c r="L459" s="24">
        <v>2000</v>
      </c>
      <c r="M459" s="24">
        <v>2000</v>
      </c>
      <c r="N459" s="24">
        <f t="shared" si="43"/>
        <v>0</v>
      </c>
      <c r="O459" s="24">
        <f t="shared" si="44"/>
        <v>0</v>
      </c>
      <c r="P459" s="24">
        <f t="shared" si="45"/>
        <v>0</v>
      </c>
    </row>
    <row r="460" spans="5:16" x14ac:dyDescent="0.25">
      <c r="E460" s="2">
        <f t="shared" si="46"/>
        <v>273.14999999999998</v>
      </c>
      <c r="F460" s="2">
        <v>435</v>
      </c>
      <c r="G460" s="2">
        <f t="shared" si="47"/>
        <v>311.14999999999998</v>
      </c>
      <c r="H460" s="24">
        <v>789</v>
      </c>
      <c r="I460" s="24">
        <v>772</v>
      </c>
      <c r="J460" s="93">
        <v>793.42149532710289</v>
      </c>
      <c r="K460" s="24">
        <f t="shared" si="42"/>
        <v>771.20550824595637</v>
      </c>
      <c r="L460" s="24">
        <v>2000</v>
      </c>
      <c r="M460" s="24">
        <v>2000</v>
      </c>
      <c r="N460" s="24">
        <f t="shared" si="43"/>
        <v>0</v>
      </c>
      <c r="O460" s="24">
        <f t="shared" si="44"/>
        <v>0</v>
      </c>
      <c r="P460" s="24">
        <f t="shared" si="45"/>
        <v>0</v>
      </c>
    </row>
    <row r="461" spans="5:16" x14ac:dyDescent="0.25">
      <c r="E461" s="2">
        <f t="shared" si="46"/>
        <v>273.14999999999998</v>
      </c>
      <c r="F461" s="2">
        <v>436</v>
      </c>
      <c r="G461" s="2">
        <f t="shared" si="47"/>
        <v>311.14999999999998</v>
      </c>
      <c r="H461" s="24">
        <v>789</v>
      </c>
      <c r="I461" s="24">
        <v>772</v>
      </c>
      <c r="J461" s="93">
        <v>793.42149532710289</v>
      </c>
      <c r="K461" s="24">
        <f t="shared" si="42"/>
        <v>771.24728627624188</v>
      </c>
      <c r="L461" s="24">
        <v>2000</v>
      </c>
      <c r="M461" s="24">
        <v>2000</v>
      </c>
      <c r="N461" s="24">
        <f t="shared" si="43"/>
        <v>0</v>
      </c>
      <c r="O461" s="24">
        <f t="shared" si="44"/>
        <v>0</v>
      </c>
      <c r="P461" s="24">
        <f t="shared" si="45"/>
        <v>0</v>
      </c>
    </row>
    <row r="462" spans="5:16" x14ac:dyDescent="0.25">
      <c r="E462" s="2">
        <f t="shared" si="46"/>
        <v>273.14999999999998</v>
      </c>
      <c r="F462" s="2">
        <v>437</v>
      </c>
      <c r="G462" s="2">
        <f t="shared" si="47"/>
        <v>311.14999999999998</v>
      </c>
      <c r="H462" s="24">
        <v>789</v>
      </c>
      <c r="I462" s="24">
        <v>772</v>
      </c>
      <c r="J462" s="93">
        <v>793.42149532710289</v>
      </c>
      <c r="K462" s="24">
        <f t="shared" si="42"/>
        <v>771.28840037279224</v>
      </c>
      <c r="L462" s="24">
        <v>2000</v>
      </c>
      <c r="M462" s="24">
        <v>2000</v>
      </c>
      <c r="N462" s="24">
        <f t="shared" si="43"/>
        <v>0</v>
      </c>
      <c r="O462" s="24">
        <f t="shared" si="44"/>
        <v>0</v>
      </c>
      <c r="P462" s="24">
        <f t="shared" si="45"/>
        <v>0</v>
      </c>
    </row>
    <row r="463" spans="5:16" x14ac:dyDescent="0.25">
      <c r="E463" s="2">
        <f t="shared" si="46"/>
        <v>273.14999999999998</v>
      </c>
      <c r="F463" s="2">
        <v>438</v>
      </c>
      <c r="G463" s="2">
        <f t="shared" si="47"/>
        <v>311.14999999999998</v>
      </c>
      <c r="H463" s="24">
        <v>789</v>
      </c>
      <c r="I463" s="24">
        <v>772</v>
      </c>
      <c r="J463" s="93">
        <v>793.42149532710289</v>
      </c>
      <c r="K463" s="24">
        <f t="shared" si="42"/>
        <v>771.32886623762715</v>
      </c>
      <c r="L463" s="24">
        <v>2000</v>
      </c>
      <c r="M463" s="24">
        <v>2000</v>
      </c>
      <c r="N463" s="24">
        <f t="shared" si="43"/>
        <v>0</v>
      </c>
      <c r="O463" s="24">
        <f t="shared" si="44"/>
        <v>0</v>
      </c>
      <c r="P463" s="24">
        <f t="shared" si="45"/>
        <v>0</v>
      </c>
    </row>
    <row r="464" spans="5:16" x14ac:dyDescent="0.25">
      <c r="E464" s="2">
        <f t="shared" si="46"/>
        <v>273.14999999999998</v>
      </c>
      <c r="F464" s="2">
        <v>439</v>
      </c>
      <c r="G464" s="2">
        <f t="shared" si="47"/>
        <v>311.14999999999998</v>
      </c>
      <c r="H464" s="24">
        <v>789</v>
      </c>
      <c r="I464" s="24">
        <v>772</v>
      </c>
      <c r="J464" s="93">
        <v>793.42149532710289</v>
      </c>
      <c r="K464" s="24">
        <f t="shared" si="42"/>
        <v>771.36869908150254</v>
      </c>
      <c r="L464" s="24">
        <v>2000</v>
      </c>
      <c r="M464" s="24">
        <v>2000</v>
      </c>
      <c r="N464" s="24">
        <f t="shared" si="43"/>
        <v>0</v>
      </c>
      <c r="O464" s="24">
        <f t="shared" si="44"/>
        <v>0</v>
      </c>
      <c r="P464" s="24">
        <f t="shared" si="45"/>
        <v>0</v>
      </c>
    </row>
    <row r="465" spans="5:16" x14ac:dyDescent="0.25">
      <c r="E465" s="2">
        <f t="shared" si="46"/>
        <v>273.14999999999998</v>
      </c>
      <c r="F465" s="2">
        <v>440</v>
      </c>
      <c r="G465" s="2">
        <f t="shared" si="47"/>
        <v>311.14999999999998</v>
      </c>
      <c r="H465" s="24">
        <v>789</v>
      </c>
      <c r="I465" s="24">
        <v>772</v>
      </c>
      <c r="J465" s="93">
        <v>793.42149532710289</v>
      </c>
      <c r="K465" s="24">
        <f t="shared" si="42"/>
        <v>771.40791364297411</v>
      </c>
      <c r="L465" s="24">
        <v>2000</v>
      </c>
      <c r="M465" s="24">
        <v>2000</v>
      </c>
      <c r="N465" s="24">
        <f t="shared" si="43"/>
        <v>0</v>
      </c>
      <c r="O465" s="24">
        <f t="shared" si="44"/>
        <v>0</v>
      </c>
      <c r="P465" s="24">
        <f t="shared" si="45"/>
        <v>0</v>
      </c>
    </row>
    <row r="466" spans="5:16" x14ac:dyDescent="0.25">
      <c r="E466" s="2">
        <f t="shared" si="46"/>
        <v>273.14999999999998</v>
      </c>
      <c r="F466" s="2">
        <v>441</v>
      </c>
      <c r="G466" s="2">
        <f t="shared" si="47"/>
        <v>311.14999999999998</v>
      </c>
      <c r="H466" s="24">
        <v>789</v>
      </c>
      <c r="I466" s="24">
        <v>772</v>
      </c>
      <c r="J466" s="93">
        <v>793.42149532710289</v>
      </c>
      <c r="K466" s="24">
        <f t="shared" si="42"/>
        <v>771.44652420657917</v>
      </c>
      <c r="L466" s="24">
        <v>2000</v>
      </c>
      <c r="M466" s="24">
        <v>2000</v>
      </c>
      <c r="N466" s="24">
        <f t="shared" si="43"/>
        <v>0</v>
      </c>
      <c r="O466" s="24">
        <f t="shared" si="44"/>
        <v>0</v>
      </c>
      <c r="P466" s="24">
        <f t="shared" si="45"/>
        <v>0</v>
      </c>
    </row>
    <row r="467" spans="5:16" x14ac:dyDescent="0.25">
      <c r="E467" s="2">
        <f t="shared" si="46"/>
        <v>273.14999999999998</v>
      </c>
      <c r="F467" s="2">
        <v>442</v>
      </c>
      <c r="G467" s="2">
        <f t="shared" si="47"/>
        <v>311.14999999999998</v>
      </c>
      <c r="H467" s="24">
        <v>789</v>
      </c>
      <c r="I467" s="24">
        <v>772</v>
      </c>
      <c r="J467" s="93">
        <v>793.42149532710289</v>
      </c>
      <c r="K467" s="24">
        <f t="shared" si="42"/>
        <v>771.48454462018663</v>
      </c>
      <c r="L467" s="24">
        <v>2000</v>
      </c>
      <c r="M467" s="24">
        <v>2000</v>
      </c>
      <c r="N467" s="24">
        <f t="shared" si="43"/>
        <v>0</v>
      </c>
      <c r="O467" s="24">
        <f t="shared" si="44"/>
        <v>0</v>
      </c>
      <c r="P467" s="24">
        <f t="shared" si="45"/>
        <v>0</v>
      </c>
    </row>
    <row r="468" spans="5:16" x14ac:dyDescent="0.25">
      <c r="E468" s="2">
        <f t="shared" si="46"/>
        <v>273.14999999999998</v>
      </c>
      <c r="F468" s="2">
        <v>443</v>
      </c>
      <c r="G468" s="2">
        <f t="shared" si="47"/>
        <v>311.14999999999998</v>
      </c>
      <c r="H468" s="24">
        <v>789</v>
      </c>
      <c r="I468" s="24">
        <v>772</v>
      </c>
      <c r="J468" s="93">
        <v>793.42149532710289</v>
      </c>
      <c r="K468" s="24">
        <f t="shared" si="42"/>
        <v>771.52198831155488</v>
      </c>
      <c r="L468" s="24">
        <v>2000</v>
      </c>
      <c r="M468" s="24">
        <v>2000</v>
      </c>
      <c r="N468" s="24">
        <f t="shared" si="43"/>
        <v>0</v>
      </c>
      <c r="O468" s="24">
        <f t="shared" si="44"/>
        <v>0</v>
      </c>
      <c r="P468" s="24">
        <f t="shared" si="45"/>
        <v>0</v>
      </c>
    </row>
    <row r="469" spans="5:16" x14ac:dyDescent="0.25">
      <c r="E469" s="2">
        <f t="shared" si="46"/>
        <v>273.14999999999998</v>
      </c>
      <c r="F469" s="2">
        <v>444</v>
      </c>
      <c r="G469" s="2">
        <f t="shared" si="47"/>
        <v>311.14999999999998</v>
      </c>
      <c r="H469" s="24">
        <v>789</v>
      </c>
      <c r="I469" s="24">
        <v>772</v>
      </c>
      <c r="J469" s="93">
        <v>793.42149532710289</v>
      </c>
      <c r="K469" s="24">
        <f t="shared" si="42"/>
        <v>771.55886830414465</v>
      </c>
      <c r="L469" s="24">
        <v>2000</v>
      </c>
      <c r="M469" s="24">
        <v>2000</v>
      </c>
      <c r="N469" s="24">
        <f t="shared" si="43"/>
        <v>0</v>
      </c>
      <c r="O469" s="24">
        <f t="shared" si="44"/>
        <v>0</v>
      </c>
      <c r="P469" s="24">
        <f t="shared" si="45"/>
        <v>0</v>
      </c>
    </row>
    <row r="470" spans="5:16" x14ac:dyDescent="0.25">
      <c r="E470" s="2">
        <f t="shared" si="46"/>
        <v>273.14999999999998</v>
      </c>
      <c r="F470" s="2">
        <v>445</v>
      </c>
      <c r="G470" s="2">
        <f t="shared" si="47"/>
        <v>311.14999999999998</v>
      </c>
      <c r="H470" s="24">
        <v>789</v>
      </c>
      <c r="I470" s="24">
        <v>772</v>
      </c>
      <c r="J470" s="93">
        <v>793.42149532710289</v>
      </c>
      <c r="K470" s="24">
        <f t="shared" si="42"/>
        <v>771.59519723222058</v>
      </c>
      <c r="L470" s="24">
        <v>2000</v>
      </c>
      <c r="M470" s="24">
        <v>2000</v>
      </c>
      <c r="N470" s="24">
        <f t="shared" si="43"/>
        <v>0</v>
      </c>
      <c r="O470" s="24">
        <f t="shared" si="44"/>
        <v>0</v>
      </c>
      <c r="P470" s="24">
        <f t="shared" si="45"/>
        <v>0</v>
      </c>
    </row>
    <row r="471" spans="5:16" x14ac:dyDescent="0.25">
      <c r="E471" s="2">
        <f t="shared" si="46"/>
        <v>273.14999999999998</v>
      </c>
      <c r="F471" s="2">
        <v>446</v>
      </c>
      <c r="G471" s="2">
        <f t="shared" si="47"/>
        <v>311.14999999999998</v>
      </c>
      <c r="H471" s="24">
        <v>789</v>
      </c>
      <c r="I471" s="24">
        <v>772</v>
      </c>
      <c r="J471" s="93">
        <v>793.42149532710289</v>
      </c>
      <c r="K471" s="24">
        <f t="shared" si="42"/>
        <v>771.6309873552824</v>
      </c>
      <c r="L471" s="24">
        <v>2000</v>
      </c>
      <c r="M471" s="24">
        <v>2000</v>
      </c>
      <c r="N471" s="24">
        <f t="shared" si="43"/>
        <v>0</v>
      </c>
      <c r="O471" s="24">
        <f t="shared" si="44"/>
        <v>0</v>
      </c>
      <c r="P471" s="24">
        <f t="shared" si="45"/>
        <v>0</v>
      </c>
    </row>
    <row r="472" spans="5:16" x14ac:dyDescent="0.25">
      <c r="E472" s="2">
        <f t="shared" si="46"/>
        <v>273.14999999999998</v>
      </c>
      <c r="F472" s="2">
        <v>447</v>
      </c>
      <c r="G472" s="2">
        <f t="shared" si="47"/>
        <v>311.14999999999998</v>
      </c>
      <c r="H472" s="24">
        <v>789</v>
      </c>
      <c r="I472" s="24">
        <v>772</v>
      </c>
      <c r="J472" s="93">
        <v>793.42149532710289</v>
      </c>
      <c r="K472" s="24">
        <f t="shared" si="42"/>
        <v>771.66625057185809</v>
      </c>
      <c r="L472" s="24">
        <v>2000</v>
      </c>
      <c r="M472" s="24">
        <v>2000</v>
      </c>
      <c r="N472" s="24">
        <f t="shared" si="43"/>
        <v>0</v>
      </c>
      <c r="O472" s="24">
        <f t="shared" si="44"/>
        <v>0</v>
      </c>
      <c r="P472" s="24">
        <f t="shared" si="45"/>
        <v>0</v>
      </c>
    </row>
    <row r="473" spans="5:16" x14ac:dyDescent="0.25">
      <c r="E473" s="2">
        <f t="shared" si="46"/>
        <v>273.14999999999998</v>
      </c>
      <c r="F473" s="2">
        <v>448</v>
      </c>
      <c r="G473" s="2">
        <f t="shared" si="47"/>
        <v>311.14999999999998</v>
      </c>
      <c r="H473" s="24">
        <v>789</v>
      </c>
      <c r="I473" s="24">
        <v>772</v>
      </c>
      <c r="J473" s="93">
        <v>793.42149532710289</v>
      </c>
      <c r="K473" s="24">
        <f t="shared" si="42"/>
        <v>771.70099843269293</v>
      </c>
      <c r="L473" s="24">
        <v>2000</v>
      </c>
      <c r="M473" s="24">
        <v>2000</v>
      </c>
      <c r="N473" s="24">
        <f t="shared" si="43"/>
        <v>0</v>
      </c>
      <c r="O473" s="24">
        <f t="shared" si="44"/>
        <v>0</v>
      </c>
      <c r="P473" s="24">
        <f t="shared" si="45"/>
        <v>0</v>
      </c>
    </row>
    <row r="474" spans="5:16" x14ac:dyDescent="0.25">
      <c r="E474" s="2">
        <f t="shared" si="46"/>
        <v>273.14999999999998</v>
      </c>
      <c r="F474" s="2">
        <v>449</v>
      </c>
      <c r="G474" s="2">
        <f t="shared" si="47"/>
        <v>311.14999999999998</v>
      </c>
      <c r="H474" s="24">
        <v>789</v>
      </c>
      <c r="I474" s="24">
        <v>772</v>
      </c>
      <c r="J474" s="93">
        <v>793.42149532710289</v>
      </c>
      <c r="K474" s="24">
        <f t="shared" si="42"/>
        <v>771.73524215336329</v>
      </c>
      <c r="L474" s="24">
        <v>2000</v>
      </c>
      <c r="M474" s="24">
        <v>2000</v>
      </c>
      <c r="N474" s="24">
        <f t="shared" si="43"/>
        <v>0</v>
      </c>
      <c r="O474" s="24">
        <f t="shared" si="44"/>
        <v>0</v>
      </c>
      <c r="P474" s="24">
        <f t="shared" si="45"/>
        <v>0</v>
      </c>
    </row>
    <row r="475" spans="5:16" x14ac:dyDescent="0.25">
      <c r="E475" s="2">
        <f t="shared" si="46"/>
        <v>273.14999999999998</v>
      </c>
      <c r="F475" s="2">
        <v>450</v>
      </c>
      <c r="G475" s="2">
        <f t="shared" si="47"/>
        <v>311.14999999999998</v>
      </c>
      <c r="H475" s="24">
        <v>789</v>
      </c>
      <c r="I475" s="24">
        <v>772</v>
      </c>
      <c r="J475" s="93">
        <v>793.42149532710289</v>
      </c>
      <c r="K475" s="24">
        <f t="shared" si="42"/>
        <v>771.76899262634663</v>
      </c>
      <c r="L475" s="24">
        <v>2000</v>
      </c>
      <c r="M475" s="24">
        <v>2000</v>
      </c>
      <c r="N475" s="24">
        <f t="shared" si="43"/>
        <v>0</v>
      </c>
      <c r="O475" s="24">
        <f t="shared" si="44"/>
        <v>0</v>
      </c>
      <c r="P475" s="24">
        <f t="shared" si="45"/>
        <v>0</v>
      </c>
    </row>
    <row r="476" spans="5:16" x14ac:dyDescent="0.25">
      <c r="E476" s="2">
        <f t="shared" si="46"/>
        <v>273.14999999999998</v>
      </c>
      <c r="F476" s="2">
        <v>451</v>
      </c>
      <c r="G476" s="2">
        <f t="shared" si="47"/>
        <v>311.14999999999998</v>
      </c>
      <c r="H476" s="24">
        <v>789</v>
      </c>
      <c r="I476" s="24">
        <v>772</v>
      </c>
      <c r="J476" s="93">
        <v>793.42149532710289</v>
      </c>
      <c r="K476" s="24">
        <f t="shared" si="42"/>
        <v>771.80226043257301</v>
      </c>
      <c r="L476" s="24">
        <v>2000</v>
      </c>
      <c r="M476" s="24">
        <v>2000</v>
      </c>
      <c r="N476" s="24">
        <f t="shared" si="43"/>
        <v>0</v>
      </c>
      <c r="O476" s="24">
        <f t="shared" si="44"/>
        <v>0</v>
      </c>
      <c r="P476" s="24">
        <f t="shared" si="45"/>
        <v>0</v>
      </c>
    </row>
    <row r="477" spans="5:16" x14ac:dyDescent="0.25">
      <c r="E477" s="2">
        <f t="shared" si="46"/>
        <v>273.14999999999998</v>
      </c>
      <c r="F477" s="2">
        <v>452</v>
      </c>
      <c r="G477" s="2">
        <f t="shared" si="47"/>
        <v>311.14999999999998</v>
      </c>
      <c r="H477" s="24">
        <v>789</v>
      </c>
      <c r="I477" s="24">
        <v>772</v>
      </c>
      <c r="J477" s="93">
        <v>793.42149532710289</v>
      </c>
      <c r="K477" s="24">
        <f t="shared" si="42"/>
        <v>771.83505585248452</v>
      </c>
      <c r="L477" s="24">
        <v>2000</v>
      </c>
      <c r="M477" s="24">
        <v>2000</v>
      </c>
      <c r="N477" s="24">
        <f t="shared" si="43"/>
        <v>0</v>
      </c>
      <c r="O477" s="24">
        <f t="shared" si="44"/>
        <v>0</v>
      </c>
      <c r="P477" s="24">
        <f t="shared" si="45"/>
        <v>0</v>
      </c>
    </row>
    <row r="478" spans="5:16" x14ac:dyDescent="0.25">
      <c r="E478" s="2">
        <f t="shared" si="46"/>
        <v>273.14999999999998</v>
      </c>
      <c r="F478" s="2">
        <v>453</v>
      </c>
      <c r="G478" s="2">
        <f t="shared" si="47"/>
        <v>311.14999999999998</v>
      </c>
      <c r="H478" s="24">
        <v>789</v>
      </c>
      <c r="I478" s="24">
        <v>772</v>
      </c>
      <c r="J478" s="93">
        <v>793.42149532710289</v>
      </c>
      <c r="K478" s="24">
        <f t="shared" si="42"/>
        <v>771.86738887662705</v>
      </c>
      <c r="L478" s="24">
        <v>2000</v>
      </c>
      <c r="M478" s="24">
        <v>2000</v>
      </c>
      <c r="N478" s="24">
        <f t="shared" si="43"/>
        <v>0</v>
      </c>
      <c r="O478" s="24">
        <f t="shared" si="44"/>
        <v>0</v>
      </c>
      <c r="P478" s="24">
        <f t="shared" si="45"/>
        <v>0</v>
      </c>
    </row>
    <row r="479" spans="5:16" x14ac:dyDescent="0.25">
      <c r="E479" s="2">
        <f t="shared" si="46"/>
        <v>273.14999999999998</v>
      </c>
      <c r="F479" s="2">
        <v>454</v>
      </c>
      <c r="G479" s="2">
        <f t="shared" si="47"/>
        <v>311.14999999999998</v>
      </c>
      <c r="H479" s="24">
        <v>789</v>
      </c>
      <c r="I479" s="24">
        <v>772</v>
      </c>
      <c r="J479" s="93">
        <v>793.42149532710289</v>
      </c>
      <c r="K479" s="24">
        <f t="shared" si="42"/>
        <v>771.89926921579729</v>
      </c>
      <c r="L479" s="24">
        <v>2000</v>
      </c>
      <c r="M479" s="24">
        <v>2000</v>
      </c>
      <c r="N479" s="24">
        <f t="shared" si="43"/>
        <v>0</v>
      </c>
      <c r="O479" s="24">
        <f t="shared" si="44"/>
        <v>0</v>
      </c>
      <c r="P479" s="24">
        <f t="shared" si="45"/>
        <v>0</v>
      </c>
    </row>
    <row r="480" spans="5:16" x14ac:dyDescent="0.25">
      <c r="E480" s="2">
        <f t="shared" si="46"/>
        <v>273.14999999999998</v>
      </c>
      <c r="F480" s="2">
        <v>455</v>
      </c>
      <c r="G480" s="2">
        <f t="shared" si="47"/>
        <v>311.14999999999998</v>
      </c>
      <c r="H480" s="24">
        <v>789</v>
      </c>
      <c r="I480" s="24">
        <v>772</v>
      </c>
      <c r="J480" s="93">
        <v>793.42149532710289</v>
      </c>
      <c r="K480" s="24">
        <f t="shared" si="42"/>
        <v>771.93070631076648</v>
      </c>
      <c r="L480" s="24">
        <v>2000</v>
      </c>
      <c r="M480" s="24">
        <v>2000</v>
      </c>
      <c r="N480" s="24">
        <f t="shared" si="43"/>
        <v>0</v>
      </c>
      <c r="O480" s="24">
        <f t="shared" si="44"/>
        <v>0</v>
      </c>
      <c r="P480" s="24">
        <f t="shared" si="45"/>
        <v>0</v>
      </c>
    </row>
    <row r="481" spans="5:16" x14ac:dyDescent="0.25">
      <c r="E481" s="2">
        <f t="shared" si="46"/>
        <v>273.14999999999998</v>
      </c>
      <c r="F481" s="2">
        <v>456</v>
      </c>
      <c r="G481" s="2">
        <f t="shared" si="47"/>
        <v>311.14999999999998</v>
      </c>
      <c r="H481" s="24">
        <v>789</v>
      </c>
      <c r="I481" s="24">
        <v>772</v>
      </c>
      <c r="J481" s="93">
        <v>793.42149532710289</v>
      </c>
      <c r="K481" s="24">
        <f t="shared" si="42"/>
        <v>771.96170934160068</v>
      </c>
      <c r="L481" s="24">
        <v>2000</v>
      </c>
      <c r="M481" s="24">
        <v>2000</v>
      </c>
      <c r="N481" s="24">
        <f t="shared" si="43"/>
        <v>0</v>
      </c>
      <c r="O481" s="24">
        <f t="shared" si="44"/>
        <v>0</v>
      </c>
      <c r="P481" s="24">
        <f t="shared" si="45"/>
        <v>0</v>
      </c>
    </row>
    <row r="482" spans="5:16" x14ac:dyDescent="0.25">
      <c r="E482" s="2">
        <f t="shared" si="46"/>
        <v>273.14999999999998</v>
      </c>
      <c r="F482" s="2">
        <v>457</v>
      </c>
      <c r="G482" s="2">
        <f t="shared" si="47"/>
        <v>311.14999999999998</v>
      </c>
      <c r="H482" s="24">
        <v>789</v>
      </c>
      <c r="I482" s="24">
        <v>772</v>
      </c>
      <c r="J482" s="93">
        <v>793.42149532710289</v>
      </c>
      <c r="K482" s="24">
        <f t="shared" si="42"/>
        <v>771.99228723659894</v>
      </c>
      <c r="L482" s="24">
        <v>2000</v>
      </c>
      <c r="M482" s="24">
        <v>2000</v>
      </c>
      <c r="N482" s="24">
        <f t="shared" si="43"/>
        <v>0</v>
      </c>
      <c r="O482" s="24">
        <f t="shared" si="44"/>
        <v>0</v>
      </c>
      <c r="P482" s="24">
        <f t="shared" si="45"/>
        <v>0</v>
      </c>
    </row>
    <row r="483" spans="5:16" x14ac:dyDescent="0.25">
      <c r="E483" s="2">
        <f t="shared" si="46"/>
        <v>273.14999999999998</v>
      </c>
      <c r="F483" s="2">
        <v>458</v>
      </c>
      <c r="G483" s="2">
        <f t="shared" si="47"/>
        <v>311.14999999999998</v>
      </c>
      <c r="H483" s="24">
        <v>789</v>
      </c>
      <c r="I483" s="24">
        <v>772</v>
      </c>
      <c r="J483" s="93">
        <v>793.42149532710289</v>
      </c>
      <c r="K483" s="24">
        <f t="shared" si="42"/>
        <v>772.02244868086518</v>
      </c>
      <c r="L483" s="24">
        <v>2000</v>
      </c>
      <c r="M483" s="24">
        <v>2000</v>
      </c>
      <c r="N483" s="24">
        <f t="shared" si="43"/>
        <v>0</v>
      </c>
      <c r="O483" s="24">
        <f t="shared" si="44"/>
        <v>0</v>
      </c>
      <c r="P483" s="24">
        <f t="shared" si="45"/>
        <v>0</v>
      </c>
    </row>
    <row r="484" spans="5:16" x14ac:dyDescent="0.25">
      <c r="E484" s="2">
        <f t="shared" si="46"/>
        <v>273.14999999999998</v>
      </c>
      <c r="F484" s="2">
        <v>459</v>
      </c>
      <c r="G484" s="2">
        <f t="shared" si="47"/>
        <v>311.14999999999998</v>
      </c>
      <c r="H484" s="24">
        <v>789</v>
      </c>
      <c r="I484" s="24">
        <v>772</v>
      </c>
      <c r="J484" s="93">
        <v>793.42149532710289</v>
      </c>
      <c r="K484" s="24">
        <f t="shared" si="42"/>
        <v>772.05220212453276</v>
      </c>
      <c r="L484" s="24">
        <v>2000</v>
      </c>
      <c r="M484" s="24">
        <v>2000</v>
      </c>
      <c r="N484" s="24">
        <f t="shared" si="43"/>
        <v>0</v>
      </c>
      <c r="O484" s="24">
        <f t="shared" si="44"/>
        <v>0</v>
      </c>
      <c r="P484" s="24">
        <f t="shared" si="45"/>
        <v>0</v>
      </c>
    </row>
    <row r="485" spans="5:16" x14ac:dyDescent="0.25">
      <c r="E485" s="2">
        <f t="shared" si="46"/>
        <v>273.14999999999998</v>
      </c>
      <c r="F485" s="2">
        <v>460</v>
      </c>
      <c r="G485" s="2">
        <f t="shared" si="47"/>
        <v>311.14999999999998</v>
      </c>
      <c r="H485" s="24">
        <v>789</v>
      </c>
      <c r="I485" s="24">
        <v>772</v>
      </c>
      <c r="J485" s="93">
        <v>793.42149532710289</v>
      </c>
      <c r="K485" s="24">
        <f t="shared" si="42"/>
        <v>772.08155579065681</v>
      </c>
      <c r="L485" s="24">
        <v>2000</v>
      </c>
      <c r="M485" s="24">
        <v>2000</v>
      </c>
      <c r="N485" s="24">
        <f t="shared" si="43"/>
        <v>0</v>
      </c>
      <c r="O485" s="24">
        <f t="shared" si="44"/>
        <v>0</v>
      </c>
      <c r="P485" s="24">
        <f t="shared" si="45"/>
        <v>0</v>
      </c>
    </row>
    <row r="486" spans="5:16" x14ac:dyDescent="0.25">
      <c r="E486" s="2">
        <f t="shared" si="46"/>
        <v>273.14999999999998</v>
      </c>
      <c r="F486" s="2">
        <v>461</v>
      </c>
      <c r="G486" s="2">
        <f t="shared" si="47"/>
        <v>311.14999999999998</v>
      </c>
      <c r="H486" s="24">
        <v>789</v>
      </c>
      <c r="I486" s="24">
        <v>772</v>
      </c>
      <c r="J486" s="93">
        <v>793.42149532710289</v>
      </c>
      <c r="K486" s="24">
        <f t="shared" si="42"/>
        <v>772.11051768279196</v>
      </c>
      <c r="L486" s="24">
        <v>2000</v>
      </c>
      <c r="M486" s="24">
        <v>2000</v>
      </c>
      <c r="N486" s="24">
        <f t="shared" si="43"/>
        <v>0</v>
      </c>
      <c r="O486" s="24">
        <f t="shared" si="44"/>
        <v>0</v>
      </c>
      <c r="P486" s="24">
        <f t="shared" si="45"/>
        <v>0</v>
      </c>
    </row>
    <row r="487" spans="5:16" x14ac:dyDescent="0.25">
      <c r="E487" s="2">
        <f t="shared" si="46"/>
        <v>273.14999999999998</v>
      </c>
      <c r="F487" s="2">
        <v>462</v>
      </c>
      <c r="G487" s="2">
        <f t="shared" si="47"/>
        <v>311.14999999999998</v>
      </c>
      <c r="H487" s="24">
        <v>789</v>
      </c>
      <c r="I487" s="24">
        <v>772</v>
      </c>
      <c r="J487" s="93">
        <v>793.42149532710289</v>
      </c>
      <c r="K487" s="24">
        <f t="shared" si="42"/>
        <v>772.13909559226693</v>
      </c>
      <c r="L487" s="24">
        <v>2000</v>
      </c>
      <c r="M487" s="24">
        <v>2000</v>
      </c>
      <c r="N487" s="24">
        <f t="shared" si="43"/>
        <v>0</v>
      </c>
      <c r="O487" s="24">
        <f t="shared" si="44"/>
        <v>0</v>
      </c>
      <c r="P487" s="24">
        <f t="shared" si="45"/>
        <v>0</v>
      </c>
    </row>
    <row r="488" spans="5:16" x14ac:dyDescent="0.25">
      <c r="E488" s="2">
        <f t="shared" si="46"/>
        <v>273.14999999999998</v>
      </c>
      <c r="F488" s="2">
        <v>463</v>
      </c>
      <c r="G488" s="2">
        <f t="shared" si="47"/>
        <v>311.14999999999998</v>
      </c>
      <c r="H488" s="24">
        <v>789</v>
      </c>
      <c r="I488" s="24">
        <v>772</v>
      </c>
      <c r="J488" s="93">
        <v>793.42149532710289</v>
      </c>
      <c r="K488" s="24">
        <f t="shared" si="42"/>
        <v>772.16729710517336</v>
      </c>
      <c r="L488" s="24">
        <v>2000</v>
      </c>
      <c r="M488" s="24">
        <v>2000</v>
      </c>
      <c r="N488" s="24">
        <f t="shared" si="43"/>
        <v>0</v>
      </c>
      <c r="O488" s="24">
        <f t="shared" si="44"/>
        <v>0</v>
      </c>
      <c r="P488" s="24">
        <f t="shared" si="45"/>
        <v>0</v>
      </c>
    </row>
    <row r="489" spans="5:16" x14ac:dyDescent="0.25">
      <c r="E489" s="2">
        <f t="shared" si="46"/>
        <v>273.14999999999998</v>
      </c>
      <c r="F489" s="2">
        <v>464</v>
      </c>
      <c r="G489" s="2">
        <f t="shared" si="47"/>
        <v>311.14999999999998</v>
      </c>
      <c r="H489" s="24">
        <v>789</v>
      </c>
      <c r="I489" s="24">
        <v>772</v>
      </c>
      <c r="J489" s="93">
        <v>793.42149532710289</v>
      </c>
      <c r="K489" s="24">
        <f t="shared" si="42"/>
        <v>772.19512960907866</v>
      </c>
      <c r="L489" s="24">
        <v>2000</v>
      </c>
      <c r="M489" s="24">
        <v>2000</v>
      </c>
      <c r="N489" s="24">
        <f t="shared" si="43"/>
        <v>0</v>
      </c>
      <c r="O489" s="24">
        <f t="shared" si="44"/>
        <v>0</v>
      </c>
      <c r="P489" s="24">
        <f t="shared" si="45"/>
        <v>0</v>
      </c>
    </row>
    <row r="490" spans="5:16" x14ac:dyDescent="0.25">
      <c r="E490" s="2">
        <f t="shared" si="46"/>
        <v>273.14999999999998</v>
      </c>
      <c r="F490" s="2">
        <v>465</v>
      </c>
      <c r="G490" s="2">
        <f t="shared" si="47"/>
        <v>311.14999999999998</v>
      </c>
      <c r="H490" s="24">
        <v>789</v>
      </c>
      <c r="I490" s="24">
        <v>772</v>
      </c>
      <c r="J490" s="93">
        <v>793.42149532710289</v>
      </c>
      <c r="K490" s="24">
        <f t="shared" si="42"/>
        <v>772.22260029947859</v>
      </c>
      <c r="L490" s="24">
        <v>2000</v>
      </c>
      <c r="M490" s="24">
        <v>2000</v>
      </c>
      <c r="N490" s="24">
        <f t="shared" si="43"/>
        <v>0</v>
      </c>
      <c r="O490" s="24">
        <f t="shared" si="44"/>
        <v>0</v>
      </c>
      <c r="P490" s="24">
        <f t="shared" si="45"/>
        <v>0</v>
      </c>
    </row>
    <row r="491" spans="5:16" x14ac:dyDescent="0.25">
      <c r="E491" s="2">
        <f t="shared" si="46"/>
        <v>273.14999999999998</v>
      </c>
      <c r="F491" s="2">
        <v>466</v>
      </c>
      <c r="G491" s="2">
        <f t="shared" si="47"/>
        <v>311.14999999999998</v>
      </c>
      <c r="H491" s="24">
        <v>789</v>
      </c>
      <c r="I491" s="24">
        <v>772</v>
      </c>
      <c r="J491" s="93">
        <v>793.42149532710289</v>
      </c>
      <c r="K491" s="24">
        <f t="shared" si="42"/>
        <v>772.24971618599864</v>
      </c>
      <c r="L491" s="24">
        <v>2000</v>
      </c>
      <c r="M491" s="24">
        <v>2000</v>
      </c>
      <c r="N491" s="24">
        <f t="shared" si="43"/>
        <v>0</v>
      </c>
      <c r="O491" s="24">
        <f t="shared" si="44"/>
        <v>0</v>
      </c>
      <c r="P491" s="24">
        <f t="shared" si="45"/>
        <v>0</v>
      </c>
    </row>
    <row r="492" spans="5:16" x14ac:dyDescent="0.25">
      <c r="E492" s="2">
        <f t="shared" si="46"/>
        <v>273.14999999999998</v>
      </c>
      <c r="F492" s="2">
        <v>467</v>
      </c>
      <c r="G492" s="2">
        <f t="shared" si="47"/>
        <v>311.14999999999998</v>
      </c>
      <c r="H492" s="24">
        <v>789</v>
      </c>
      <c r="I492" s="24">
        <v>772</v>
      </c>
      <c r="J492" s="93">
        <v>793.42149532710289</v>
      </c>
      <c r="K492" s="24">
        <f t="shared" si="42"/>
        <v>772.27648409835729</v>
      </c>
      <c r="L492" s="24">
        <v>2000</v>
      </c>
      <c r="M492" s="24">
        <v>2000</v>
      </c>
      <c r="N492" s="24">
        <f t="shared" si="43"/>
        <v>0</v>
      </c>
      <c r="O492" s="24">
        <f t="shared" si="44"/>
        <v>0</v>
      </c>
      <c r="P492" s="24">
        <f t="shared" si="45"/>
        <v>0</v>
      </c>
    </row>
    <row r="493" spans="5:16" x14ac:dyDescent="0.25">
      <c r="E493" s="2">
        <f t="shared" si="46"/>
        <v>273.14999999999998</v>
      </c>
      <c r="F493" s="2">
        <v>468</v>
      </c>
      <c r="G493" s="2">
        <f t="shared" si="47"/>
        <v>311.14999999999998</v>
      </c>
      <c r="H493" s="24">
        <v>789</v>
      </c>
      <c r="I493" s="24">
        <v>772</v>
      </c>
      <c r="J493" s="93">
        <v>793.42149532710289</v>
      </c>
      <c r="K493" s="24">
        <f t="shared" si="42"/>
        <v>772.30291069210125</v>
      </c>
      <c r="L493" s="24">
        <v>2000</v>
      </c>
      <c r="M493" s="24">
        <v>2000</v>
      </c>
      <c r="N493" s="24">
        <f t="shared" si="43"/>
        <v>0</v>
      </c>
      <c r="O493" s="24">
        <f t="shared" si="44"/>
        <v>0</v>
      </c>
      <c r="P493" s="24">
        <f t="shared" si="45"/>
        <v>0</v>
      </c>
    </row>
    <row r="494" spans="5:16" x14ac:dyDescent="0.25">
      <c r="E494" s="2">
        <f t="shared" si="46"/>
        <v>273.14999999999998</v>
      </c>
      <c r="F494" s="2">
        <v>469</v>
      </c>
      <c r="G494" s="2">
        <f t="shared" si="47"/>
        <v>311.14999999999998</v>
      </c>
      <c r="H494" s="24">
        <v>789</v>
      </c>
      <c r="I494" s="24">
        <v>772</v>
      </c>
      <c r="J494" s="93">
        <v>793.42149532710289</v>
      </c>
      <c r="K494" s="24">
        <f t="shared" si="42"/>
        <v>772.32900245412225</v>
      </c>
      <c r="L494" s="24">
        <v>2000</v>
      </c>
      <c r="M494" s="24">
        <v>2000</v>
      </c>
      <c r="N494" s="24">
        <f t="shared" si="43"/>
        <v>0</v>
      </c>
      <c r="O494" s="24">
        <f t="shared" si="44"/>
        <v>0</v>
      </c>
      <c r="P494" s="24">
        <f t="shared" si="45"/>
        <v>0</v>
      </c>
    </row>
    <row r="495" spans="5:16" x14ac:dyDescent="0.25">
      <c r="E495" s="2">
        <f t="shared" si="46"/>
        <v>273.14999999999998</v>
      </c>
      <c r="F495" s="2">
        <v>470</v>
      </c>
      <c r="G495" s="2">
        <f t="shared" si="47"/>
        <v>311.14999999999998</v>
      </c>
      <c r="H495" s="24">
        <v>789</v>
      </c>
      <c r="I495" s="24">
        <v>772</v>
      </c>
      <c r="J495" s="93">
        <v>793.42149532710289</v>
      </c>
      <c r="K495" s="24">
        <f t="shared" si="42"/>
        <v>772.35476570796538</v>
      </c>
      <c r="L495" s="24">
        <v>2000</v>
      </c>
      <c r="M495" s="24">
        <v>2000</v>
      </c>
      <c r="N495" s="24">
        <f t="shared" si="43"/>
        <v>0</v>
      </c>
      <c r="O495" s="24">
        <f t="shared" si="44"/>
        <v>0</v>
      </c>
      <c r="P495" s="24">
        <f t="shared" si="45"/>
        <v>0</v>
      </c>
    </row>
    <row r="496" spans="5:16" x14ac:dyDescent="0.25">
      <c r="E496" s="2">
        <f t="shared" si="46"/>
        <v>273.14999999999998</v>
      </c>
      <c r="F496" s="2">
        <v>471</v>
      </c>
      <c r="G496" s="2">
        <f t="shared" si="47"/>
        <v>311.14999999999998</v>
      </c>
      <c r="H496" s="24">
        <v>789</v>
      </c>
      <c r="I496" s="24">
        <v>772</v>
      </c>
      <c r="J496" s="93">
        <v>793.42149532710289</v>
      </c>
      <c r="K496" s="24">
        <f t="shared" si="42"/>
        <v>772.38020661893904</v>
      </c>
      <c r="L496" s="24">
        <v>2000</v>
      </c>
      <c r="M496" s="24">
        <v>2000</v>
      </c>
      <c r="N496" s="24">
        <f t="shared" si="43"/>
        <v>0</v>
      </c>
      <c r="O496" s="24">
        <f t="shared" si="44"/>
        <v>0</v>
      </c>
      <c r="P496" s="24">
        <f t="shared" si="45"/>
        <v>0</v>
      </c>
    </row>
    <row r="497" spans="5:16" x14ac:dyDescent="0.25">
      <c r="E497" s="2">
        <f t="shared" si="46"/>
        <v>273.14999999999998</v>
      </c>
      <c r="F497" s="2">
        <v>472</v>
      </c>
      <c r="G497" s="2">
        <f t="shared" si="47"/>
        <v>311.14999999999998</v>
      </c>
      <c r="H497" s="24">
        <v>789</v>
      </c>
      <c r="I497" s="24">
        <v>772</v>
      </c>
      <c r="J497" s="93">
        <v>793.42149532710289</v>
      </c>
      <c r="K497" s="24">
        <f t="shared" si="42"/>
        <v>772.4053311990333</v>
      </c>
      <c r="L497" s="24">
        <v>2000</v>
      </c>
      <c r="M497" s="24">
        <v>2000</v>
      </c>
      <c r="N497" s="24">
        <f t="shared" si="43"/>
        <v>0</v>
      </c>
      <c r="O497" s="24">
        <f t="shared" si="44"/>
        <v>0</v>
      </c>
      <c r="P497" s="24">
        <f t="shared" si="45"/>
        <v>0</v>
      </c>
    </row>
    <row r="498" spans="5:16" x14ac:dyDescent="0.25">
      <c r="E498" s="2">
        <f t="shared" si="46"/>
        <v>273.14999999999998</v>
      </c>
      <c r="F498" s="2">
        <v>473</v>
      </c>
      <c r="G498" s="2">
        <f t="shared" si="47"/>
        <v>311.14999999999998</v>
      </c>
      <c r="H498" s="24">
        <v>789</v>
      </c>
      <c r="I498" s="24">
        <v>772</v>
      </c>
      <c r="J498" s="93">
        <v>793.42149532710289</v>
      </c>
      <c r="K498" s="24">
        <f t="shared" si="42"/>
        <v>772.43014531165647</v>
      </c>
      <c r="L498" s="24">
        <v>2000</v>
      </c>
      <c r="M498" s="24">
        <v>2000</v>
      </c>
      <c r="N498" s="24">
        <f t="shared" si="43"/>
        <v>0</v>
      </c>
      <c r="O498" s="24">
        <f t="shared" si="44"/>
        <v>0</v>
      </c>
      <c r="P498" s="24">
        <f t="shared" si="45"/>
        <v>0</v>
      </c>
    </row>
    <row r="499" spans="5:16" x14ac:dyDescent="0.25">
      <c r="E499" s="2">
        <f t="shared" si="46"/>
        <v>273.14999999999998</v>
      </c>
      <c r="F499" s="2">
        <v>474</v>
      </c>
      <c r="G499" s="2">
        <f t="shared" si="47"/>
        <v>311.14999999999998</v>
      </c>
      <c r="H499" s="24">
        <v>789</v>
      </c>
      <c r="I499" s="24">
        <v>772</v>
      </c>
      <c r="J499" s="93">
        <v>793.42149532710289</v>
      </c>
      <c r="K499" s="24">
        <f t="shared" si="42"/>
        <v>772.45465467619715</v>
      </c>
      <c r="L499" s="24">
        <v>2000</v>
      </c>
      <c r="M499" s="24">
        <v>2000</v>
      </c>
      <c r="N499" s="24">
        <f t="shared" si="43"/>
        <v>0</v>
      </c>
      <c r="O499" s="24">
        <f t="shared" si="44"/>
        <v>0</v>
      </c>
      <c r="P499" s="24">
        <f t="shared" si="45"/>
        <v>0</v>
      </c>
    </row>
    <row r="500" spans="5:16" x14ac:dyDescent="0.25">
      <c r="E500" s="2">
        <f t="shared" si="46"/>
        <v>273.14999999999998</v>
      </c>
      <c r="F500" s="2">
        <v>475</v>
      </c>
      <c r="G500" s="2">
        <f t="shared" si="47"/>
        <v>311.14999999999998</v>
      </c>
      <c r="H500" s="24">
        <v>789</v>
      </c>
      <c r="I500" s="24">
        <v>772</v>
      </c>
      <c r="J500" s="93">
        <v>793.42149532710289</v>
      </c>
      <c r="K500" s="24">
        <f t="shared" si="42"/>
        <v>772.47886487241874</v>
      </c>
      <c r="L500" s="24">
        <v>2000</v>
      </c>
      <c r="M500" s="24">
        <v>2000</v>
      </c>
      <c r="N500" s="24">
        <f t="shared" si="43"/>
        <v>0</v>
      </c>
      <c r="O500" s="24">
        <f t="shared" si="44"/>
        <v>0</v>
      </c>
      <c r="P500" s="24">
        <f t="shared" si="45"/>
        <v>0</v>
      </c>
    </row>
    <row r="501" spans="5:16" x14ac:dyDescent="0.25">
      <c r="E501" s="2">
        <f t="shared" si="46"/>
        <v>273.14999999999998</v>
      </c>
      <c r="F501" s="2">
        <v>476</v>
      </c>
      <c r="G501" s="2">
        <f t="shared" si="47"/>
        <v>311.14999999999998</v>
      </c>
      <c r="H501" s="24">
        <v>789</v>
      </c>
      <c r="I501" s="24">
        <v>772</v>
      </c>
      <c r="J501" s="93">
        <v>793.42149532710289</v>
      </c>
      <c r="K501" s="24">
        <f t="shared" si="42"/>
        <v>772.50278134469465</v>
      </c>
      <c r="L501" s="24">
        <v>2000</v>
      </c>
      <c r="M501" s="24">
        <v>2000</v>
      </c>
      <c r="N501" s="24">
        <f t="shared" si="43"/>
        <v>0</v>
      </c>
      <c r="O501" s="24">
        <f t="shared" si="44"/>
        <v>0</v>
      </c>
      <c r="P501" s="24">
        <f t="shared" si="45"/>
        <v>0</v>
      </c>
    </row>
    <row r="502" spans="5:16" x14ac:dyDescent="0.25">
      <c r="E502" s="2">
        <f t="shared" si="46"/>
        <v>273.14999999999998</v>
      </c>
      <c r="F502" s="2">
        <v>477</v>
      </c>
      <c r="G502" s="2">
        <f t="shared" si="47"/>
        <v>311.14999999999998</v>
      </c>
      <c r="H502" s="24">
        <v>789</v>
      </c>
      <c r="I502" s="24">
        <v>772</v>
      </c>
      <c r="J502" s="93">
        <v>793.42149532710289</v>
      </c>
      <c r="K502" s="24">
        <f t="shared" si="42"/>
        <v>772.5264094060899</v>
      </c>
      <c r="L502" s="24">
        <v>2000</v>
      </c>
      <c r="M502" s="24">
        <v>2000</v>
      </c>
      <c r="N502" s="24">
        <f t="shared" si="43"/>
        <v>0</v>
      </c>
      <c r="O502" s="24">
        <f t="shared" si="44"/>
        <v>0</v>
      </c>
      <c r="P502" s="24">
        <f t="shared" si="45"/>
        <v>0</v>
      </c>
    </row>
    <row r="503" spans="5:16" x14ac:dyDescent="0.25">
      <c r="E503" s="2">
        <f t="shared" si="46"/>
        <v>273.14999999999998</v>
      </c>
      <c r="F503" s="2">
        <v>478</v>
      </c>
      <c r="G503" s="2">
        <f t="shared" si="47"/>
        <v>311.14999999999998</v>
      </c>
      <c r="H503" s="24">
        <v>789</v>
      </c>
      <c r="I503" s="24">
        <v>772</v>
      </c>
      <c r="J503" s="93">
        <v>793.42149532710289</v>
      </c>
      <c r="K503" s="24">
        <f t="shared" si="42"/>
        <v>772.54975424229622</v>
      </c>
      <c r="L503" s="24">
        <v>2000</v>
      </c>
      <c r="M503" s="24">
        <v>2000</v>
      </c>
      <c r="N503" s="24">
        <f t="shared" si="43"/>
        <v>0</v>
      </c>
      <c r="O503" s="24">
        <f t="shared" si="44"/>
        <v>0</v>
      </c>
      <c r="P503" s="24">
        <f t="shared" si="45"/>
        <v>0</v>
      </c>
    </row>
    <row r="504" spans="5:16" x14ac:dyDescent="0.25">
      <c r="E504" s="2">
        <f t="shared" si="46"/>
        <v>273.14999999999998</v>
      </c>
      <c r="F504" s="2">
        <v>479</v>
      </c>
      <c r="G504" s="2">
        <f t="shared" si="47"/>
        <v>311.14999999999998</v>
      </c>
      <c r="H504" s="24">
        <v>789</v>
      </c>
      <c r="I504" s="24">
        <v>772</v>
      </c>
      <c r="J504" s="93">
        <v>793.42149532710289</v>
      </c>
      <c r="K504" s="24">
        <f t="shared" si="42"/>
        <v>772.57282091542584</v>
      </c>
      <c r="L504" s="24">
        <v>2000</v>
      </c>
      <c r="M504" s="24">
        <v>2000</v>
      </c>
      <c r="N504" s="24">
        <f t="shared" si="43"/>
        <v>0</v>
      </c>
      <c r="O504" s="24">
        <f t="shared" si="44"/>
        <v>0</v>
      </c>
      <c r="P504" s="24">
        <f t="shared" si="45"/>
        <v>0</v>
      </c>
    </row>
    <row r="505" spans="5:16" x14ac:dyDescent="0.25">
      <c r="E505" s="2">
        <f t="shared" si="46"/>
        <v>273.14999999999998</v>
      </c>
      <c r="F505" s="2">
        <v>480</v>
      </c>
      <c r="G505" s="2">
        <f t="shared" si="47"/>
        <v>311.14999999999998</v>
      </c>
      <c r="H505" s="24">
        <v>789</v>
      </c>
      <c r="I505" s="24">
        <v>772</v>
      </c>
      <c r="J505" s="93">
        <v>793.42149532710289</v>
      </c>
      <c r="K505" s="24">
        <f t="shared" si="42"/>
        <v>772.59561436767149</v>
      </c>
      <c r="L505" s="24">
        <v>2000</v>
      </c>
      <c r="M505" s="24">
        <v>2000</v>
      </c>
      <c r="N505" s="24">
        <f t="shared" si="43"/>
        <v>0</v>
      </c>
      <c r="O505" s="24">
        <f t="shared" si="44"/>
        <v>0</v>
      </c>
      <c r="P505" s="24">
        <f t="shared" si="45"/>
        <v>0</v>
      </c>
    </row>
    <row r="506" spans="5:16" x14ac:dyDescent="0.25">
      <c r="E506" s="2">
        <f t="shared" si="46"/>
        <v>273.14999999999998</v>
      </c>
      <c r="F506" s="2">
        <v>481</v>
      </c>
      <c r="G506" s="2">
        <f t="shared" si="47"/>
        <v>311.14999999999998</v>
      </c>
      <c r="H506" s="24">
        <v>789</v>
      </c>
      <c r="I506" s="24">
        <v>772</v>
      </c>
      <c r="J506" s="93">
        <v>793.42149532710289</v>
      </c>
      <c r="K506" s="24">
        <f t="shared" ref="K506:K569" si="48">J506+((I506-H506)*((E506-F506)/(G506-F506)))</f>
        <v>772.61813942483616</v>
      </c>
      <c r="L506" s="24">
        <v>2000</v>
      </c>
      <c r="M506" s="24">
        <v>2000</v>
      </c>
      <c r="N506" s="24">
        <f t="shared" ref="N506:N569" si="49">C506*(SQRT(K506/I506))*(H506/J506)*(L506/M506)</f>
        <v>0</v>
      </c>
      <c r="O506" s="24">
        <f t="shared" ref="O506:O569" si="50">N506*J506/24</f>
        <v>0</v>
      </c>
      <c r="P506" s="24">
        <f t="shared" ref="P506:P569" si="51">N506/159</f>
        <v>0</v>
      </c>
    </row>
    <row r="507" spans="5:16" x14ac:dyDescent="0.25">
      <c r="E507" s="2">
        <f t="shared" si="46"/>
        <v>273.14999999999998</v>
      </c>
      <c r="F507" s="2">
        <v>482</v>
      </c>
      <c r="G507" s="2">
        <f t="shared" si="47"/>
        <v>311.14999999999998</v>
      </c>
      <c r="H507" s="24">
        <v>789</v>
      </c>
      <c r="I507" s="24">
        <v>772</v>
      </c>
      <c r="J507" s="93">
        <v>793.42149532710289</v>
      </c>
      <c r="K507" s="24">
        <f t="shared" si="48"/>
        <v>772.64040079973972</v>
      </c>
      <c r="L507" s="24">
        <v>2000</v>
      </c>
      <c r="M507" s="24">
        <v>2000</v>
      </c>
      <c r="N507" s="24">
        <f t="shared" si="49"/>
        <v>0</v>
      </c>
      <c r="O507" s="24">
        <f t="shared" si="50"/>
        <v>0</v>
      </c>
      <c r="P507" s="24">
        <f t="shared" si="51"/>
        <v>0</v>
      </c>
    </row>
    <row r="508" spans="5:16" x14ac:dyDescent="0.25">
      <c r="E508" s="2">
        <f t="shared" si="46"/>
        <v>273.14999999999998</v>
      </c>
      <c r="F508" s="2">
        <v>483</v>
      </c>
      <c r="G508" s="2">
        <f t="shared" si="47"/>
        <v>311.14999999999998</v>
      </c>
      <c r="H508" s="24">
        <v>789</v>
      </c>
      <c r="I508" s="24">
        <v>772</v>
      </c>
      <c r="J508" s="93">
        <v>793.42149532710289</v>
      </c>
      <c r="K508" s="24">
        <f t="shared" si="48"/>
        <v>772.66240309550562</v>
      </c>
      <c r="L508" s="24">
        <v>2000</v>
      </c>
      <c r="M508" s="24">
        <v>2000</v>
      </c>
      <c r="N508" s="24">
        <f t="shared" si="49"/>
        <v>0</v>
      </c>
      <c r="O508" s="24">
        <f t="shared" si="50"/>
        <v>0</v>
      </c>
      <c r="P508" s="24">
        <f t="shared" si="51"/>
        <v>0</v>
      </c>
    </row>
    <row r="509" spans="5:16" x14ac:dyDescent="0.25">
      <c r="E509" s="2">
        <f t="shared" si="46"/>
        <v>273.14999999999998</v>
      </c>
      <c r="F509" s="2">
        <v>484</v>
      </c>
      <c r="G509" s="2">
        <f t="shared" si="47"/>
        <v>311.14999999999998</v>
      </c>
      <c r="H509" s="24">
        <v>789</v>
      </c>
      <c r="I509" s="24">
        <v>772</v>
      </c>
      <c r="J509" s="93">
        <v>793.42149532710289</v>
      </c>
      <c r="K509" s="24">
        <f t="shared" si="48"/>
        <v>772.68415080873433</v>
      </c>
      <c r="L509" s="24">
        <v>2000</v>
      </c>
      <c r="M509" s="24">
        <v>2000</v>
      </c>
      <c r="N509" s="24">
        <f t="shared" si="49"/>
        <v>0</v>
      </c>
      <c r="O509" s="24">
        <f t="shared" si="50"/>
        <v>0</v>
      </c>
      <c r="P509" s="24">
        <f t="shared" si="51"/>
        <v>0</v>
      </c>
    </row>
    <row r="510" spans="5:16" x14ac:dyDescent="0.25">
      <c r="E510" s="2">
        <f t="shared" si="46"/>
        <v>273.14999999999998</v>
      </c>
      <c r="F510" s="2">
        <v>485</v>
      </c>
      <c r="G510" s="2">
        <f t="shared" si="47"/>
        <v>311.14999999999998</v>
      </c>
      <c r="H510" s="24">
        <v>789</v>
      </c>
      <c r="I510" s="24">
        <v>772</v>
      </c>
      <c r="J510" s="93">
        <v>793.42149532710289</v>
      </c>
      <c r="K510" s="24">
        <f t="shared" si="48"/>
        <v>772.70564833256742</v>
      </c>
      <c r="L510" s="24">
        <v>2000</v>
      </c>
      <c r="M510" s="24">
        <v>2000</v>
      </c>
      <c r="N510" s="24">
        <f t="shared" si="49"/>
        <v>0</v>
      </c>
      <c r="O510" s="24">
        <f t="shared" si="50"/>
        <v>0</v>
      </c>
      <c r="P510" s="24">
        <f t="shared" si="51"/>
        <v>0</v>
      </c>
    </row>
    <row r="511" spans="5:16" x14ac:dyDescent="0.25">
      <c r="E511" s="2">
        <f t="shared" si="46"/>
        <v>273.14999999999998</v>
      </c>
      <c r="F511" s="2">
        <v>486</v>
      </c>
      <c r="G511" s="2">
        <f t="shared" si="47"/>
        <v>311.14999999999998</v>
      </c>
      <c r="H511" s="24">
        <v>789</v>
      </c>
      <c r="I511" s="24">
        <v>772</v>
      </c>
      <c r="J511" s="93">
        <v>793.42149532710289</v>
      </c>
      <c r="K511" s="24">
        <f t="shared" si="48"/>
        <v>772.72689995964504</v>
      </c>
      <c r="L511" s="24">
        <v>2000</v>
      </c>
      <c r="M511" s="24">
        <v>2000</v>
      </c>
      <c r="N511" s="24">
        <f t="shared" si="49"/>
        <v>0</v>
      </c>
      <c r="O511" s="24">
        <f t="shared" si="50"/>
        <v>0</v>
      </c>
      <c r="P511" s="24">
        <f t="shared" si="51"/>
        <v>0</v>
      </c>
    </row>
    <row r="512" spans="5:16" x14ac:dyDescent="0.25">
      <c r="E512" s="2">
        <f t="shared" si="46"/>
        <v>273.14999999999998</v>
      </c>
      <c r="F512" s="2">
        <v>487</v>
      </c>
      <c r="G512" s="2">
        <f t="shared" si="47"/>
        <v>311.14999999999998</v>
      </c>
      <c r="H512" s="24">
        <v>789</v>
      </c>
      <c r="I512" s="24">
        <v>772</v>
      </c>
      <c r="J512" s="93">
        <v>793.42149532710289</v>
      </c>
      <c r="K512" s="24">
        <f t="shared" si="48"/>
        <v>772.74790988496466</v>
      </c>
      <c r="L512" s="24">
        <v>2000</v>
      </c>
      <c r="M512" s="24">
        <v>2000</v>
      </c>
      <c r="N512" s="24">
        <f t="shared" si="49"/>
        <v>0</v>
      </c>
      <c r="O512" s="24">
        <f t="shared" si="50"/>
        <v>0</v>
      </c>
      <c r="P512" s="24">
        <f t="shared" si="51"/>
        <v>0</v>
      </c>
    </row>
    <row r="513" spans="5:16" x14ac:dyDescent="0.25">
      <c r="E513" s="2">
        <f t="shared" si="46"/>
        <v>273.14999999999998</v>
      </c>
      <c r="F513" s="2">
        <v>488</v>
      </c>
      <c r="G513" s="2">
        <f t="shared" si="47"/>
        <v>311.14999999999998</v>
      </c>
      <c r="H513" s="24">
        <v>789</v>
      </c>
      <c r="I513" s="24">
        <v>772</v>
      </c>
      <c r="J513" s="93">
        <v>793.42149532710289</v>
      </c>
      <c r="K513" s="24">
        <f t="shared" si="48"/>
        <v>772.76868220864094</v>
      </c>
      <c r="L513" s="24">
        <v>2000</v>
      </c>
      <c r="M513" s="24">
        <v>2000</v>
      </c>
      <c r="N513" s="24">
        <f t="shared" si="49"/>
        <v>0</v>
      </c>
      <c r="O513" s="24">
        <f t="shared" si="50"/>
        <v>0</v>
      </c>
      <c r="P513" s="24">
        <f t="shared" si="51"/>
        <v>0</v>
      </c>
    </row>
    <row r="514" spans="5:16" x14ac:dyDescent="0.25">
      <c r="E514" s="2">
        <f t="shared" si="46"/>
        <v>273.14999999999998</v>
      </c>
      <c r="F514" s="2">
        <v>489</v>
      </c>
      <c r="G514" s="2">
        <f t="shared" si="47"/>
        <v>311.14999999999998</v>
      </c>
      <c r="H514" s="24">
        <v>789</v>
      </c>
      <c r="I514" s="24">
        <v>772</v>
      </c>
      <c r="J514" s="93">
        <v>793.42149532710289</v>
      </c>
      <c r="K514" s="24">
        <f t="shared" si="48"/>
        <v>772.78922093857318</v>
      </c>
      <c r="L514" s="24">
        <v>2000</v>
      </c>
      <c r="M514" s="24">
        <v>2000</v>
      </c>
      <c r="N514" s="24">
        <f t="shared" si="49"/>
        <v>0</v>
      </c>
      <c r="O514" s="24">
        <f t="shared" si="50"/>
        <v>0</v>
      </c>
      <c r="P514" s="24">
        <f t="shared" si="51"/>
        <v>0</v>
      </c>
    </row>
    <row r="515" spans="5:16" x14ac:dyDescent="0.25">
      <c r="E515" s="2">
        <f t="shared" si="46"/>
        <v>273.14999999999998</v>
      </c>
      <c r="F515" s="2">
        <v>490</v>
      </c>
      <c r="G515" s="2">
        <f t="shared" si="47"/>
        <v>311.14999999999998</v>
      </c>
      <c r="H515" s="24">
        <v>789</v>
      </c>
      <c r="I515" s="24">
        <v>772</v>
      </c>
      <c r="J515" s="93">
        <v>793.42149532710289</v>
      </c>
      <c r="K515" s="24">
        <f t="shared" si="48"/>
        <v>772.80952999302406</v>
      </c>
      <c r="L515" s="24">
        <v>2000</v>
      </c>
      <c r="M515" s="24">
        <v>2000</v>
      </c>
      <c r="N515" s="24">
        <f t="shared" si="49"/>
        <v>0</v>
      </c>
      <c r="O515" s="24">
        <f t="shared" si="50"/>
        <v>0</v>
      </c>
      <c r="P515" s="24">
        <f t="shared" si="51"/>
        <v>0</v>
      </c>
    </row>
    <row r="516" spans="5:16" x14ac:dyDescent="0.25">
      <c r="E516" s="2">
        <f t="shared" si="46"/>
        <v>273.14999999999998</v>
      </c>
      <c r="F516" s="2">
        <v>491</v>
      </c>
      <c r="G516" s="2">
        <f t="shared" si="47"/>
        <v>311.14999999999998</v>
      </c>
      <c r="H516" s="24">
        <v>789</v>
      </c>
      <c r="I516" s="24">
        <v>772</v>
      </c>
      <c r="J516" s="93">
        <v>793.42149532710289</v>
      </c>
      <c r="K516" s="24">
        <f t="shared" si="48"/>
        <v>772.82961320311063</v>
      </c>
      <c r="L516" s="24">
        <v>2000</v>
      </c>
      <c r="M516" s="24">
        <v>2000</v>
      </c>
      <c r="N516" s="24">
        <f t="shared" si="49"/>
        <v>0</v>
      </c>
      <c r="O516" s="24">
        <f t="shared" si="50"/>
        <v>0</v>
      </c>
      <c r="P516" s="24">
        <f t="shared" si="51"/>
        <v>0</v>
      </c>
    </row>
    <row r="517" spans="5:16" x14ac:dyDescent="0.25">
      <c r="E517" s="2">
        <f t="shared" si="46"/>
        <v>273.14999999999998</v>
      </c>
      <c r="F517" s="2">
        <v>492</v>
      </c>
      <c r="G517" s="2">
        <f t="shared" si="47"/>
        <v>311.14999999999998</v>
      </c>
      <c r="H517" s="24">
        <v>789</v>
      </c>
      <c r="I517" s="24">
        <v>772</v>
      </c>
      <c r="J517" s="93">
        <v>793.42149532710289</v>
      </c>
      <c r="K517" s="24">
        <f t="shared" si="48"/>
        <v>772.84947431521459</v>
      </c>
      <c r="L517" s="24">
        <v>2000</v>
      </c>
      <c r="M517" s="24">
        <v>2000</v>
      </c>
      <c r="N517" s="24">
        <f t="shared" si="49"/>
        <v>0</v>
      </c>
      <c r="O517" s="24">
        <f t="shared" si="50"/>
        <v>0</v>
      </c>
      <c r="P517" s="24">
        <f t="shared" si="51"/>
        <v>0</v>
      </c>
    </row>
    <row r="518" spans="5:16" x14ac:dyDescent="0.25">
      <c r="E518" s="2">
        <f t="shared" si="46"/>
        <v>273.14999999999998</v>
      </c>
      <c r="F518" s="2">
        <v>493</v>
      </c>
      <c r="G518" s="2">
        <f t="shared" si="47"/>
        <v>311.14999999999998</v>
      </c>
      <c r="H518" s="24">
        <v>789</v>
      </c>
      <c r="I518" s="24">
        <v>772</v>
      </c>
      <c r="J518" s="93">
        <v>793.42149532710289</v>
      </c>
      <c r="K518" s="24">
        <f t="shared" si="48"/>
        <v>772.86911699331131</v>
      </c>
      <c r="L518" s="24">
        <v>2000</v>
      </c>
      <c r="M518" s="24">
        <v>2000</v>
      </c>
      <c r="N518" s="24">
        <f t="shared" si="49"/>
        <v>0</v>
      </c>
      <c r="O518" s="24">
        <f t="shared" si="50"/>
        <v>0</v>
      </c>
      <c r="P518" s="24">
        <f t="shared" si="51"/>
        <v>0</v>
      </c>
    </row>
    <row r="519" spans="5:16" x14ac:dyDescent="0.25">
      <c r="E519" s="2">
        <f t="shared" si="46"/>
        <v>273.14999999999998</v>
      </c>
      <c r="F519" s="2">
        <v>494</v>
      </c>
      <c r="G519" s="2">
        <f t="shared" si="47"/>
        <v>311.14999999999998</v>
      </c>
      <c r="H519" s="24">
        <v>789</v>
      </c>
      <c r="I519" s="24">
        <v>772</v>
      </c>
      <c r="J519" s="93">
        <v>793.42149532710289</v>
      </c>
      <c r="K519" s="24">
        <f t="shared" si="48"/>
        <v>772.88854482122372</v>
      </c>
      <c r="L519" s="24">
        <v>2000</v>
      </c>
      <c r="M519" s="24">
        <v>2000</v>
      </c>
      <c r="N519" s="24">
        <f t="shared" si="49"/>
        <v>0</v>
      </c>
      <c r="O519" s="24">
        <f t="shared" si="50"/>
        <v>0</v>
      </c>
      <c r="P519" s="24">
        <f t="shared" si="51"/>
        <v>0</v>
      </c>
    </row>
    <row r="520" spans="5:16" x14ac:dyDescent="0.25">
      <c r="E520" s="2">
        <f t="shared" si="46"/>
        <v>273.14999999999998</v>
      </c>
      <c r="F520" s="2">
        <v>495</v>
      </c>
      <c r="G520" s="2">
        <f t="shared" si="47"/>
        <v>311.14999999999998</v>
      </c>
      <c r="H520" s="24">
        <v>789</v>
      </c>
      <c r="I520" s="24">
        <v>772</v>
      </c>
      <c r="J520" s="93">
        <v>793.42149532710289</v>
      </c>
      <c r="K520" s="24">
        <f t="shared" si="48"/>
        <v>772.90776130480208</v>
      </c>
      <c r="L520" s="24">
        <v>2000</v>
      </c>
      <c r="M520" s="24">
        <v>2000</v>
      </c>
      <c r="N520" s="24">
        <f t="shared" si="49"/>
        <v>0</v>
      </c>
      <c r="O520" s="24">
        <f t="shared" si="50"/>
        <v>0</v>
      </c>
      <c r="P520" s="24">
        <f t="shared" si="51"/>
        <v>0</v>
      </c>
    </row>
    <row r="521" spans="5:16" x14ac:dyDescent="0.25">
      <c r="E521" s="2">
        <f t="shared" ref="E521:E584" si="52">D521+273.15</f>
        <v>273.14999999999998</v>
      </c>
      <c r="F521" s="2">
        <v>496</v>
      </c>
      <c r="G521" s="2">
        <f t="shared" ref="G521:G584" si="53">38+273.15</f>
        <v>311.14999999999998</v>
      </c>
      <c r="H521" s="24">
        <v>789</v>
      </c>
      <c r="I521" s="24">
        <v>772</v>
      </c>
      <c r="J521" s="93">
        <v>793.42149532710289</v>
      </c>
      <c r="K521" s="24">
        <f t="shared" si="48"/>
        <v>772.92676987403286</v>
      </c>
      <c r="L521" s="24">
        <v>2000</v>
      </c>
      <c r="M521" s="24">
        <v>2000</v>
      </c>
      <c r="N521" s="24">
        <f t="shared" si="49"/>
        <v>0</v>
      </c>
      <c r="O521" s="24">
        <f t="shared" si="50"/>
        <v>0</v>
      </c>
      <c r="P521" s="24">
        <f t="shared" si="51"/>
        <v>0</v>
      </c>
    </row>
    <row r="522" spans="5:16" x14ac:dyDescent="0.25">
      <c r="E522" s="2">
        <f t="shared" si="52"/>
        <v>273.14999999999998</v>
      </c>
      <c r="F522" s="2">
        <v>497</v>
      </c>
      <c r="G522" s="2">
        <f t="shared" si="53"/>
        <v>311.14999999999998</v>
      </c>
      <c r="H522" s="24">
        <v>789</v>
      </c>
      <c r="I522" s="24">
        <v>772</v>
      </c>
      <c r="J522" s="93">
        <v>793.42149532710289</v>
      </c>
      <c r="K522" s="24">
        <f t="shared" si="48"/>
        <v>772.94557388507974</v>
      </c>
      <c r="L522" s="24">
        <v>2000</v>
      </c>
      <c r="M522" s="24">
        <v>2000</v>
      </c>
      <c r="N522" s="24">
        <f t="shared" si="49"/>
        <v>0</v>
      </c>
      <c r="O522" s="24">
        <f t="shared" si="50"/>
        <v>0</v>
      </c>
      <c r="P522" s="24">
        <f t="shared" si="51"/>
        <v>0</v>
      </c>
    </row>
    <row r="523" spans="5:16" x14ac:dyDescent="0.25">
      <c r="E523" s="2">
        <f t="shared" si="52"/>
        <v>273.14999999999998</v>
      </c>
      <c r="F523" s="2">
        <v>498</v>
      </c>
      <c r="G523" s="2">
        <f t="shared" si="53"/>
        <v>311.14999999999998</v>
      </c>
      <c r="H523" s="24">
        <v>789</v>
      </c>
      <c r="I523" s="24">
        <v>772</v>
      </c>
      <c r="J523" s="93">
        <v>793.42149532710289</v>
      </c>
      <c r="K523" s="24">
        <f t="shared" si="48"/>
        <v>772.9641766222594</v>
      </c>
      <c r="L523" s="24">
        <v>2000</v>
      </c>
      <c r="M523" s="24">
        <v>2000</v>
      </c>
      <c r="N523" s="24">
        <f t="shared" si="49"/>
        <v>0</v>
      </c>
      <c r="O523" s="24">
        <f t="shared" si="50"/>
        <v>0</v>
      </c>
      <c r="P523" s="24">
        <f t="shared" si="51"/>
        <v>0</v>
      </c>
    </row>
    <row r="524" spans="5:16" x14ac:dyDescent="0.25">
      <c r="E524" s="2">
        <f t="shared" si="52"/>
        <v>273.14999999999998</v>
      </c>
      <c r="F524" s="2">
        <v>499</v>
      </c>
      <c r="G524" s="2">
        <f t="shared" si="53"/>
        <v>311.14999999999998</v>
      </c>
      <c r="H524" s="24">
        <v>789</v>
      </c>
      <c r="I524" s="24">
        <v>772</v>
      </c>
      <c r="J524" s="93">
        <v>793.42149532710289</v>
      </c>
      <c r="K524" s="24">
        <f t="shared" si="48"/>
        <v>772.98258129995361</v>
      </c>
      <c r="L524" s="24">
        <v>2000</v>
      </c>
      <c r="M524" s="24">
        <v>2000</v>
      </c>
      <c r="N524" s="24">
        <f t="shared" si="49"/>
        <v>0</v>
      </c>
      <c r="O524" s="24">
        <f t="shared" si="50"/>
        <v>0</v>
      </c>
      <c r="P524" s="24">
        <f t="shared" si="51"/>
        <v>0</v>
      </c>
    </row>
    <row r="525" spans="5:16" x14ac:dyDescent="0.25">
      <c r="E525" s="2">
        <f t="shared" si="52"/>
        <v>273.14999999999998</v>
      </c>
      <c r="F525" s="2">
        <v>500</v>
      </c>
      <c r="G525" s="2">
        <f t="shared" si="53"/>
        <v>311.14999999999998</v>
      </c>
      <c r="H525" s="24">
        <v>789</v>
      </c>
      <c r="I525" s="24">
        <v>772</v>
      </c>
      <c r="J525" s="93">
        <v>793.42149532710289</v>
      </c>
      <c r="K525" s="24">
        <f t="shared" si="48"/>
        <v>773.0007910644606</v>
      </c>
      <c r="L525" s="24">
        <v>2000</v>
      </c>
      <c r="M525" s="24">
        <v>2000</v>
      </c>
      <c r="N525" s="24">
        <f t="shared" si="49"/>
        <v>0</v>
      </c>
      <c r="O525" s="24">
        <f t="shared" si="50"/>
        <v>0</v>
      </c>
      <c r="P525" s="24">
        <f t="shared" si="51"/>
        <v>0</v>
      </c>
    </row>
    <row r="526" spans="5:16" x14ac:dyDescent="0.25">
      <c r="E526" s="2">
        <f t="shared" si="52"/>
        <v>273.14999999999998</v>
      </c>
      <c r="F526" s="2">
        <v>501</v>
      </c>
      <c r="G526" s="2">
        <f t="shared" si="53"/>
        <v>311.14999999999998</v>
      </c>
      <c r="H526" s="24">
        <v>789</v>
      </c>
      <c r="I526" s="24">
        <v>772</v>
      </c>
      <c r="J526" s="93">
        <v>793.42149532710289</v>
      </c>
      <c r="K526" s="24">
        <f t="shared" si="48"/>
        <v>773.01880899578873</v>
      </c>
      <c r="L526" s="24">
        <v>2000</v>
      </c>
      <c r="M526" s="24">
        <v>2000</v>
      </c>
      <c r="N526" s="24">
        <f t="shared" si="49"/>
        <v>0</v>
      </c>
      <c r="O526" s="24">
        <f t="shared" si="50"/>
        <v>0</v>
      </c>
      <c r="P526" s="24">
        <f t="shared" si="51"/>
        <v>0</v>
      </c>
    </row>
    <row r="527" spans="5:16" x14ac:dyDescent="0.25">
      <c r="E527" s="2">
        <f t="shared" si="52"/>
        <v>273.14999999999998</v>
      </c>
      <c r="F527" s="2">
        <v>502</v>
      </c>
      <c r="G527" s="2">
        <f t="shared" si="53"/>
        <v>311.14999999999998</v>
      </c>
      <c r="H527" s="24">
        <v>789</v>
      </c>
      <c r="I527" s="24">
        <v>772</v>
      </c>
      <c r="J527" s="93">
        <v>793.42149532710289</v>
      </c>
      <c r="K527" s="24">
        <f t="shared" si="48"/>
        <v>773.0366381093927</v>
      </c>
      <c r="L527" s="24">
        <v>2000</v>
      </c>
      <c r="M527" s="24">
        <v>2000</v>
      </c>
      <c r="N527" s="24">
        <f t="shared" si="49"/>
        <v>0</v>
      </c>
      <c r="O527" s="24">
        <f t="shared" si="50"/>
        <v>0</v>
      </c>
      <c r="P527" s="24">
        <f t="shared" si="51"/>
        <v>0</v>
      </c>
    </row>
    <row r="528" spans="5:16" x14ac:dyDescent="0.25">
      <c r="E528" s="2">
        <f t="shared" si="52"/>
        <v>273.14999999999998</v>
      </c>
      <c r="F528" s="2">
        <v>503</v>
      </c>
      <c r="G528" s="2">
        <f t="shared" si="53"/>
        <v>311.14999999999998</v>
      </c>
      <c r="H528" s="24">
        <v>789</v>
      </c>
      <c r="I528" s="24">
        <v>772</v>
      </c>
      <c r="J528" s="93">
        <v>793.42149532710289</v>
      </c>
      <c r="K528" s="24">
        <f t="shared" si="48"/>
        <v>773.0542813578561</v>
      </c>
      <c r="L528" s="24">
        <v>2000</v>
      </c>
      <c r="M528" s="24">
        <v>2000</v>
      </c>
      <c r="N528" s="24">
        <f t="shared" si="49"/>
        <v>0</v>
      </c>
      <c r="O528" s="24">
        <f t="shared" si="50"/>
        <v>0</v>
      </c>
      <c r="P528" s="24">
        <f t="shared" si="51"/>
        <v>0</v>
      </c>
    </row>
    <row r="529" spans="5:16" x14ac:dyDescent="0.25">
      <c r="E529" s="2">
        <f t="shared" si="52"/>
        <v>273.14999999999998</v>
      </c>
      <c r="F529" s="2">
        <v>504</v>
      </c>
      <c r="G529" s="2">
        <f t="shared" si="53"/>
        <v>311.14999999999998</v>
      </c>
      <c r="H529" s="24">
        <v>789</v>
      </c>
      <c r="I529" s="24">
        <v>772</v>
      </c>
      <c r="J529" s="93">
        <v>793.42149532710289</v>
      </c>
      <c r="K529" s="24">
        <f t="shared" si="48"/>
        <v>773.07174163252159</v>
      </c>
      <c r="L529" s="24">
        <v>2000</v>
      </c>
      <c r="M529" s="24">
        <v>2000</v>
      </c>
      <c r="N529" s="24">
        <f t="shared" si="49"/>
        <v>0</v>
      </c>
      <c r="O529" s="24">
        <f t="shared" si="50"/>
        <v>0</v>
      </c>
      <c r="P529" s="24">
        <f t="shared" si="51"/>
        <v>0</v>
      </c>
    </row>
    <row r="530" spans="5:16" x14ac:dyDescent="0.25">
      <c r="E530" s="2">
        <f t="shared" si="52"/>
        <v>273.14999999999998</v>
      </c>
      <c r="F530" s="2">
        <v>505</v>
      </c>
      <c r="G530" s="2">
        <f t="shared" si="53"/>
        <v>311.14999999999998</v>
      </c>
      <c r="H530" s="24">
        <v>789</v>
      </c>
      <c r="I530" s="24">
        <v>772</v>
      </c>
      <c r="J530" s="93">
        <v>793.42149532710289</v>
      </c>
      <c r="K530" s="24">
        <f t="shared" si="48"/>
        <v>773.08902176507036</v>
      </c>
      <c r="L530" s="24">
        <v>2000</v>
      </c>
      <c r="M530" s="24">
        <v>2000</v>
      </c>
      <c r="N530" s="24">
        <f t="shared" si="49"/>
        <v>0</v>
      </c>
      <c r="O530" s="24">
        <f t="shared" si="50"/>
        <v>0</v>
      </c>
      <c r="P530" s="24">
        <f t="shared" si="51"/>
        <v>0</v>
      </c>
    </row>
    <row r="531" spans="5:16" x14ac:dyDescent="0.25">
      <c r="E531" s="2">
        <f t="shared" si="52"/>
        <v>273.14999999999998</v>
      </c>
      <c r="F531" s="2">
        <v>506</v>
      </c>
      <c r="G531" s="2">
        <f t="shared" si="53"/>
        <v>311.14999999999998</v>
      </c>
      <c r="H531" s="24">
        <v>789</v>
      </c>
      <c r="I531" s="24">
        <v>772</v>
      </c>
      <c r="J531" s="93">
        <v>793.42149532710289</v>
      </c>
      <c r="K531" s="24">
        <f t="shared" si="48"/>
        <v>773.10612452905309</v>
      </c>
      <c r="L531" s="24">
        <v>2000</v>
      </c>
      <c r="M531" s="24">
        <v>2000</v>
      </c>
      <c r="N531" s="24">
        <f t="shared" si="49"/>
        <v>0</v>
      </c>
      <c r="O531" s="24">
        <f t="shared" si="50"/>
        <v>0</v>
      </c>
      <c r="P531" s="24">
        <f t="shared" si="51"/>
        <v>0</v>
      </c>
    </row>
    <row r="532" spans="5:16" x14ac:dyDescent="0.25">
      <c r="E532" s="2">
        <f t="shared" si="52"/>
        <v>273.14999999999998</v>
      </c>
      <c r="F532" s="2">
        <v>507</v>
      </c>
      <c r="G532" s="2">
        <f t="shared" si="53"/>
        <v>311.14999999999998</v>
      </c>
      <c r="H532" s="24">
        <v>789</v>
      </c>
      <c r="I532" s="24">
        <v>772</v>
      </c>
      <c r="J532" s="93">
        <v>793.42149532710289</v>
      </c>
      <c r="K532" s="24">
        <f t="shared" si="48"/>
        <v>773.12305264137399</v>
      </c>
      <c r="L532" s="24">
        <v>2000</v>
      </c>
      <c r="M532" s="24">
        <v>2000</v>
      </c>
      <c r="N532" s="24">
        <f t="shared" si="49"/>
        <v>0</v>
      </c>
      <c r="O532" s="24">
        <f t="shared" si="50"/>
        <v>0</v>
      </c>
      <c r="P532" s="24">
        <f t="shared" si="51"/>
        <v>0</v>
      </c>
    </row>
    <row r="533" spans="5:16" x14ac:dyDescent="0.25">
      <c r="E533" s="2">
        <f t="shared" si="52"/>
        <v>273.14999999999998</v>
      </c>
      <c r="F533" s="2">
        <v>508</v>
      </c>
      <c r="G533" s="2">
        <f t="shared" si="53"/>
        <v>311.14999999999998</v>
      </c>
      <c r="H533" s="24">
        <v>789</v>
      </c>
      <c r="I533" s="24">
        <v>772</v>
      </c>
      <c r="J533" s="93">
        <v>793.42149532710289</v>
      </c>
      <c r="K533" s="24">
        <f t="shared" si="48"/>
        <v>773.13980876372977</v>
      </c>
      <c r="L533" s="24">
        <v>2000</v>
      </c>
      <c r="M533" s="24">
        <v>2000</v>
      </c>
      <c r="N533" s="24">
        <f t="shared" si="49"/>
        <v>0</v>
      </c>
      <c r="O533" s="24">
        <f t="shared" si="50"/>
        <v>0</v>
      </c>
      <c r="P533" s="24">
        <f t="shared" si="51"/>
        <v>0</v>
      </c>
    </row>
    <row r="534" spans="5:16" x14ac:dyDescent="0.25">
      <c r="E534" s="2">
        <f t="shared" si="52"/>
        <v>273.14999999999998</v>
      </c>
      <c r="F534" s="2">
        <v>509</v>
      </c>
      <c r="G534" s="2">
        <f t="shared" si="53"/>
        <v>311.14999999999998</v>
      </c>
      <c r="H534" s="24">
        <v>789</v>
      </c>
      <c r="I534" s="24">
        <v>772</v>
      </c>
      <c r="J534" s="93">
        <v>793.42149532710289</v>
      </c>
      <c r="K534" s="24">
        <f t="shared" si="48"/>
        <v>773.15639550400454</v>
      </c>
      <c r="L534" s="24">
        <v>2000</v>
      </c>
      <c r="M534" s="24">
        <v>2000</v>
      </c>
      <c r="N534" s="24">
        <f t="shared" si="49"/>
        <v>0</v>
      </c>
      <c r="O534" s="24">
        <f t="shared" si="50"/>
        <v>0</v>
      </c>
      <c r="P534" s="24">
        <f t="shared" si="51"/>
        <v>0</v>
      </c>
    </row>
    <row r="535" spans="5:16" x14ac:dyDescent="0.25">
      <c r="E535" s="2">
        <f t="shared" si="52"/>
        <v>273.14999999999998</v>
      </c>
      <c r="F535" s="2">
        <v>510</v>
      </c>
      <c r="G535" s="2">
        <f t="shared" si="53"/>
        <v>311.14999999999998</v>
      </c>
      <c r="H535" s="24">
        <v>789</v>
      </c>
      <c r="I535" s="24">
        <v>772</v>
      </c>
      <c r="J535" s="93">
        <v>793.42149532710289</v>
      </c>
      <c r="K535" s="24">
        <f t="shared" si="48"/>
        <v>773.17281541762338</v>
      </c>
      <c r="L535" s="24">
        <v>2000</v>
      </c>
      <c r="M535" s="24">
        <v>2000</v>
      </c>
      <c r="N535" s="24">
        <f t="shared" si="49"/>
        <v>0</v>
      </c>
      <c r="O535" s="24">
        <f t="shared" si="50"/>
        <v>0</v>
      </c>
      <c r="P535" s="24">
        <f t="shared" si="51"/>
        <v>0</v>
      </c>
    </row>
    <row r="536" spans="5:16" x14ac:dyDescent="0.25">
      <c r="E536" s="2">
        <f t="shared" si="52"/>
        <v>273.14999999999998</v>
      </c>
      <c r="F536" s="2">
        <v>511</v>
      </c>
      <c r="G536" s="2">
        <f t="shared" si="53"/>
        <v>311.14999999999998</v>
      </c>
      <c r="H536" s="24">
        <v>789</v>
      </c>
      <c r="I536" s="24">
        <v>772</v>
      </c>
      <c r="J536" s="93">
        <v>793.42149532710289</v>
      </c>
      <c r="K536" s="24">
        <f t="shared" si="48"/>
        <v>773.18907100886418</v>
      </c>
      <c r="L536" s="24">
        <v>2000</v>
      </c>
      <c r="M536" s="24">
        <v>2000</v>
      </c>
      <c r="N536" s="24">
        <f t="shared" si="49"/>
        <v>0</v>
      </c>
      <c r="O536" s="24">
        <f t="shared" si="50"/>
        <v>0</v>
      </c>
      <c r="P536" s="24">
        <f t="shared" si="51"/>
        <v>0</v>
      </c>
    </row>
    <row r="537" spans="5:16" x14ac:dyDescent="0.25">
      <c r="E537" s="2">
        <f t="shared" si="52"/>
        <v>273.14999999999998</v>
      </c>
      <c r="F537" s="2">
        <v>512</v>
      </c>
      <c r="G537" s="2">
        <f t="shared" si="53"/>
        <v>311.14999999999998</v>
      </c>
      <c r="H537" s="24">
        <v>789</v>
      </c>
      <c r="I537" s="24">
        <v>772</v>
      </c>
      <c r="J537" s="93">
        <v>793.42149532710289</v>
      </c>
      <c r="K537" s="24">
        <f t="shared" si="48"/>
        <v>773.20516473213149</v>
      </c>
      <c r="L537" s="24">
        <v>2000</v>
      </c>
      <c r="M537" s="24">
        <v>2000</v>
      </c>
      <c r="N537" s="24">
        <f t="shared" si="49"/>
        <v>0</v>
      </c>
      <c r="O537" s="24">
        <f t="shared" si="50"/>
        <v>0</v>
      </c>
      <c r="P537" s="24">
        <f t="shared" si="51"/>
        <v>0</v>
      </c>
    </row>
    <row r="538" spans="5:16" x14ac:dyDescent="0.25">
      <c r="E538" s="2">
        <f t="shared" si="52"/>
        <v>273.14999999999998</v>
      </c>
      <c r="F538" s="2">
        <v>513</v>
      </c>
      <c r="G538" s="2">
        <f t="shared" si="53"/>
        <v>311.14999999999998</v>
      </c>
      <c r="H538" s="24">
        <v>789</v>
      </c>
      <c r="I538" s="24">
        <v>772</v>
      </c>
      <c r="J538" s="93">
        <v>793.42149532710289</v>
      </c>
      <c r="K538" s="24">
        <f t="shared" si="48"/>
        <v>773.22109899319162</v>
      </c>
      <c r="L538" s="24">
        <v>2000</v>
      </c>
      <c r="M538" s="24">
        <v>2000</v>
      </c>
      <c r="N538" s="24">
        <f t="shared" si="49"/>
        <v>0</v>
      </c>
      <c r="O538" s="24">
        <f t="shared" si="50"/>
        <v>0</v>
      </c>
      <c r="P538" s="24">
        <f t="shared" si="51"/>
        <v>0</v>
      </c>
    </row>
    <row r="539" spans="5:16" x14ac:dyDescent="0.25">
      <c r="E539" s="2">
        <f t="shared" si="52"/>
        <v>273.14999999999998</v>
      </c>
      <c r="F539" s="2">
        <v>514</v>
      </c>
      <c r="G539" s="2">
        <f t="shared" si="53"/>
        <v>311.14999999999998</v>
      </c>
      <c r="H539" s="24">
        <v>789</v>
      </c>
      <c r="I539" s="24">
        <v>772</v>
      </c>
      <c r="J539" s="93">
        <v>793.42149532710289</v>
      </c>
      <c r="K539" s="24">
        <f t="shared" si="48"/>
        <v>773.23687615037136</v>
      </c>
      <c r="L539" s="24">
        <v>2000</v>
      </c>
      <c r="M539" s="24">
        <v>2000</v>
      </c>
      <c r="N539" s="24">
        <f t="shared" si="49"/>
        <v>0</v>
      </c>
      <c r="O539" s="24">
        <f t="shared" si="50"/>
        <v>0</v>
      </c>
      <c r="P539" s="24">
        <f t="shared" si="51"/>
        <v>0</v>
      </c>
    </row>
    <row r="540" spans="5:16" x14ac:dyDescent="0.25">
      <c r="E540" s="2">
        <f t="shared" si="52"/>
        <v>273.14999999999998</v>
      </c>
      <c r="F540" s="2">
        <v>515</v>
      </c>
      <c r="G540" s="2">
        <f t="shared" si="53"/>
        <v>311.14999999999998</v>
      </c>
      <c r="H540" s="24">
        <v>789</v>
      </c>
      <c r="I540" s="24">
        <v>772</v>
      </c>
      <c r="J540" s="93">
        <v>793.42149532710289</v>
      </c>
      <c r="K540" s="24">
        <f t="shared" si="48"/>
        <v>773.25249851572198</v>
      </c>
      <c r="L540" s="24">
        <v>2000</v>
      </c>
      <c r="M540" s="24">
        <v>2000</v>
      </c>
      <c r="N540" s="24">
        <f t="shared" si="49"/>
        <v>0</v>
      </c>
      <c r="O540" s="24">
        <f t="shared" si="50"/>
        <v>0</v>
      </c>
      <c r="P540" s="24">
        <f t="shared" si="51"/>
        <v>0</v>
      </c>
    </row>
    <row r="541" spans="5:16" x14ac:dyDescent="0.25">
      <c r="E541" s="2">
        <f t="shared" si="52"/>
        <v>273.14999999999998</v>
      </c>
      <c r="F541" s="2">
        <v>516</v>
      </c>
      <c r="G541" s="2">
        <f t="shared" si="53"/>
        <v>311.14999999999998</v>
      </c>
      <c r="H541" s="24">
        <v>789</v>
      </c>
      <c r="I541" s="24">
        <v>772</v>
      </c>
      <c r="J541" s="93">
        <v>793.42149532710289</v>
      </c>
      <c r="K541" s="24">
        <f t="shared" si="48"/>
        <v>773.26796835614857</v>
      </c>
      <c r="L541" s="24">
        <v>2000</v>
      </c>
      <c r="M541" s="24">
        <v>2000</v>
      </c>
      <c r="N541" s="24">
        <f t="shared" si="49"/>
        <v>0</v>
      </c>
      <c r="O541" s="24">
        <f t="shared" si="50"/>
        <v>0</v>
      </c>
      <c r="P541" s="24">
        <f t="shared" si="51"/>
        <v>0</v>
      </c>
    </row>
    <row r="542" spans="5:16" x14ac:dyDescent="0.25">
      <c r="E542" s="2">
        <f t="shared" si="52"/>
        <v>273.14999999999998</v>
      </c>
      <c r="F542" s="2">
        <v>517</v>
      </c>
      <c r="G542" s="2">
        <f t="shared" si="53"/>
        <v>311.14999999999998</v>
      </c>
      <c r="H542" s="24">
        <v>789</v>
      </c>
      <c r="I542" s="24">
        <v>772</v>
      </c>
      <c r="J542" s="93">
        <v>793.42149532710289</v>
      </c>
      <c r="K542" s="24">
        <f t="shared" si="48"/>
        <v>773.28328789450632</v>
      </c>
      <c r="L542" s="24">
        <v>2000</v>
      </c>
      <c r="M542" s="24">
        <v>2000</v>
      </c>
      <c r="N542" s="24">
        <f t="shared" si="49"/>
        <v>0</v>
      </c>
      <c r="O542" s="24">
        <f t="shared" si="50"/>
        <v>0</v>
      </c>
      <c r="P542" s="24">
        <f t="shared" si="51"/>
        <v>0</v>
      </c>
    </row>
    <row r="543" spans="5:16" x14ac:dyDescent="0.25">
      <c r="E543" s="2">
        <f t="shared" si="52"/>
        <v>273.14999999999998</v>
      </c>
      <c r="F543" s="2">
        <v>518</v>
      </c>
      <c r="G543" s="2">
        <f t="shared" si="53"/>
        <v>311.14999999999998</v>
      </c>
      <c r="H543" s="24">
        <v>789</v>
      </c>
      <c r="I543" s="24">
        <v>772</v>
      </c>
      <c r="J543" s="93">
        <v>793.42149532710289</v>
      </c>
      <c r="K543" s="24">
        <f t="shared" si="48"/>
        <v>773.29845931066586</v>
      </c>
      <c r="L543" s="24">
        <v>2000</v>
      </c>
      <c r="M543" s="24">
        <v>2000</v>
      </c>
      <c r="N543" s="24">
        <f t="shared" si="49"/>
        <v>0</v>
      </c>
      <c r="O543" s="24">
        <f t="shared" si="50"/>
        <v>0</v>
      </c>
      <c r="P543" s="24">
        <f t="shared" si="51"/>
        <v>0</v>
      </c>
    </row>
    <row r="544" spans="5:16" x14ac:dyDescent="0.25">
      <c r="E544" s="2">
        <f t="shared" si="52"/>
        <v>273.14999999999998</v>
      </c>
      <c r="F544" s="2">
        <v>519</v>
      </c>
      <c r="G544" s="2">
        <f t="shared" si="53"/>
        <v>311.14999999999998</v>
      </c>
      <c r="H544" s="24">
        <v>789</v>
      </c>
      <c r="I544" s="24">
        <v>772</v>
      </c>
      <c r="J544" s="93">
        <v>793.42149532710289</v>
      </c>
      <c r="K544" s="24">
        <f t="shared" si="48"/>
        <v>773.31348474254673</v>
      </c>
      <c r="L544" s="24">
        <v>2000</v>
      </c>
      <c r="M544" s="24">
        <v>2000</v>
      </c>
      <c r="N544" s="24">
        <f t="shared" si="49"/>
        <v>0</v>
      </c>
      <c r="O544" s="24">
        <f t="shared" si="50"/>
        <v>0</v>
      </c>
      <c r="P544" s="24">
        <f t="shared" si="51"/>
        <v>0</v>
      </c>
    </row>
    <row r="545" spans="5:16" x14ac:dyDescent="0.25">
      <c r="E545" s="2">
        <f t="shared" si="52"/>
        <v>273.14999999999998</v>
      </c>
      <c r="F545" s="2">
        <v>520</v>
      </c>
      <c r="G545" s="2">
        <f t="shared" si="53"/>
        <v>311.14999999999998</v>
      </c>
      <c r="H545" s="24">
        <v>789</v>
      </c>
      <c r="I545" s="24">
        <v>772</v>
      </c>
      <c r="J545" s="93">
        <v>793.42149532710289</v>
      </c>
      <c r="K545" s="24">
        <f t="shared" si="48"/>
        <v>773.32836628712209</v>
      </c>
      <c r="L545" s="24">
        <v>2000</v>
      </c>
      <c r="M545" s="24">
        <v>2000</v>
      </c>
      <c r="N545" s="24">
        <f t="shared" si="49"/>
        <v>0</v>
      </c>
      <c r="O545" s="24">
        <f t="shared" si="50"/>
        <v>0</v>
      </c>
      <c r="P545" s="24">
        <f t="shared" si="51"/>
        <v>0</v>
      </c>
    </row>
    <row r="546" spans="5:16" x14ac:dyDescent="0.25">
      <c r="E546" s="2">
        <f t="shared" si="52"/>
        <v>273.14999999999998</v>
      </c>
      <c r="F546" s="2">
        <v>521</v>
      </c>
      <c r="G546" s="2">
        <f t="shared" si="53"/>
        <v>311.14999999999998</v>
      </c>
      <c r="H546" s="24">
        <v>789</v>
      </c>
      <c r="I546" s="24">
        <v>772</v>
      </c>
      <c r="J546" s="93">
        <v>793.42149532710289</v>
      </c>
      <c r="K546" s="24">
        <f t="shared" si="48"/>
        <v>773.34310600139406</v>
      </c>
      <c r="L546" s="24">
        <v>2000</v>
      </c>
      <c r="M546" s="24">
        <v>2000</v>
      </c>
      <c r="N546" s="24">
        <f t="shared" si="49"/>
        <v>0</v>
      </c>
      <c r="O546" s="24">
        <f t="shared" si="50"/>
        <v>0</v>
      </c>
      <c r="P546" s="24">
        <f t="shared" si="51"/>
        <v>0</v>
      </c>
    </row>
    <row r="547" spans="5:16" x14ac:dyDescent="0.25">
      <c r="E547" s="2">
        <f t="shared" si="52"/>
        <v>273.14999999999998</v>
      </c>
      <c r="F547" s="2">
        <v>522</v>
      </c>
      <c r="G547" s="2">
        <f t="shared" si="53"/>
        <v>311.14999999999998</v>
      </c>
      <c r="H547" s="24">
        <v>789</v>
      </c>
      <c r="I547" s="24">
        <v>772</v>
      </c>
      <c r="J547" s="93">
        <v>793.42149532710289</v>
      </c>
      <c r="K547" s="24">
        <f t="shared" si="48"/>
        <v>773.35770590334187</v>
      </c>
      <c r="L547" s="24">
        <v>2000</v>
      </c>
      <c r="M547" s="24">
        <v>2000</v>
      </c>
      <c r="N547" s="24">
        <f t="shared" si="49"/>
        <v>0</v>
      </c>
      <c r="O547" s="24">
        <f t="shared" si="50"/>
        <v>0</v>
      </c>
      <c r="P547" s="24">
        <f t="shared" si="51"/>
        <v>0</v>
      </c>
    </row>
    <row r="548" spans="5:16" x14ac:dyDescent="0.25">
      <c r="E548" s="2">
        <f t="shared" si="52"/>
        <v>273.14999999999998</v>
      </c>
      <c r="F548" s="2">
        <v>523</v>
      </c>
      <c r="G548" s="2">
        <f t="shared" si="53"/>
        <v>311.14999999999998</v>
      </c>
      <c r="H548" s="24">
        <v>789</v>
      </c>
      <c r="I548" s="24">
        <v>772</v>
      </c>
      <c r="J548" s="93">
        <v>793.42149532710289</v>
      </c>
      <c r="K548" s="24">
        <f t="shared" si="48"/>
        <v>773.37216797284282</v>
      </c>
      <c r="L548" s="24">
        <v>2000</v>
      </c>
      <c r="M548" s="24">
        <v>2000</v>
      </c>
      <c r="N548" s="24">
        <f t="shared" si="49"/>
        <v>0</v>
      </c>
      <c r="O548" s="24">
        <f t="shared" si="50"/>
        <v>0</v>
      </c>
      <c r="P548" s="24">
        <f t="shared" si="51"/>
        <v>0</v>
      </c>
    </row>
    <row r="549" spans="5:16" x14ac:dyDescent="0.25">
      <c r="E549" s="2">
        <f t="shared" si="52"/>
        <v>273.14999999999998</v>
      </c>
      <c r="F549" s="2">
        <v>524</v>
      </c>
      <c r="G549" s="2">
        <f t="shared" si="53"/>
        <v>311.14999999999998</v>
      </c>
      <c r="H549" s="24">
        <v>789</v>
      </c>
      <c r="I549" s="24">
        <v>772</v>
      </c>
      <c r="J549" s="93">
        <v>793.42149532710289</v>
      </c>
      <c r="K549" s="24">
        <f t="shared" si="48"/>
        <v>773.3864941525668</v>
      </c>
      <c r="L549" s="24">
        <v>2000</v>
      </c>
      <c r="M549" s="24">
        <v>2000</v>
      </c>
      <c r="N549" s="24">
        <f t="shared" si="49"/>
        <v>0</v>
      </c>
      <c r="O549" s="24">
        <f t="shared" si="50"/>
        <v>0</v>
      </c>
      <c r="P549" s="24">
        <f t="shared" si="51"/>
        <v>0</v>
      </c>
    </row>
    <row r="550" spans="5:16" x14ac:dyDescent="0.25">
      <c r="E550" s="2">
        <f t="shared" si="52"/>
        <v>273.14999999999998</v>
      </c>
      <c r="F550" s="2">
        <v>525</v>
      </c>
      <c r="G550" s="2">
        <f t="shared" si="53"/>
        <v>311.14999999999998</v>
      </c>
      <c r="H550" s="24">
        <v>789</v>
      </c>
      <c r="I550" s="24">
        <v>772</v>
      </c>
      <c r="J550" s="93">
        <v>793.42149532710289</v>
      </c>
      <c r="K550" s="24">
        <f t="shared" si="48"/>
        <v>773.4006863488471</v>
      </c>
      <c r="L550" s="24">
        <v>2000</v>
      </c>
      <c r="M550" s="24">
        <v>2000</v>
      </c>
      <c r="N550" s="24">
        <f t="shared" si="49"/>
        <v>0</v>
      </c>
      <c r="O550" s="24">
        <f t="shared" si="50"/>
        <v>0</v>
      </c>
      <c r="P550" s="24">
        <f t="shared" si="51"/>
        <v>0</v>
      </c>
    </row>
    <row r="551" spans="5:16" x14ac:dyDescent="0.25">
      <c r="E551" s="2">
        <f t="shared" si="52"/>
        <v>273.14999999999998</v>
      </c>
      <c r="F551" s="2">
        <v>526</v>
      </c>
      <c r="G551" s="2">
        <f t="shared" si="53"/>
        <v>311.14999999999998</v>
      </c>
      <c r="H551" s="24">
        <v>789</v>
      </c>
      <c r="I551" s="24">
        <v>772</v>
      </c>
      <c r="J551" s="93">
        <v>793.42149532710289</v>
      </c>
      <c r="K551" s="24">
        <f t="shared" si="48"/>
        <v>773.41474643252525</v>
      </c>
      <c r="L551" s="24">
        <v>2000</v>
      </c>
      <c r="M551" s="24">
        <v>2000</v>
      </c>
      <c r="N551" s="24">
        <f t="shared" si="49"/>
        <v>0</v>
      </c>
      <c r="O551" s="24">
        <f t="shared" si="50"/>
        <v>0</v>
      </c>
      <c r="P551" s="24">
        <f t="shared" si="51"/>
        <v>0</v>
      </c>
    </row>
    <row r="552" spans="5:16" x14ac:dyDescent="0.25">
      <c r="E552" s="2">
        <f t="shared" si="52"/>
        <v>273.14999999999998</v>
      </c>
      <c r="F552" s="2">
        <v>527</v>
      </c>
      <c r="G552" s="2">
        <f t="shared" si="53"/>
        <v>311.14999999999998</v>
      </c>
      <c r="H552" s="24">
        <v>789</v>
      </c>
      <c r="I552" s="24">
        <v>772</v>
      </c>
      <c r="J552" s="93">
        <v>793.42149532710289</v>
      </c>
      <c r="K552" s="24">
        <f t="shared" si="48"/>
        <v>773.42867623977372</v>
      </c>
      <c r="L552" s="24">
        <v>2000</v>
      </c>
      <c r="M552" s="24">
        <v>2000</v>
      </c>
      <c r="N552" s="24">
        <f t="shared" si="49"/>
        <v>0</v>
      </c>
      <c r="O552" s="24">
        <f t="shared" si="50"/>
        <v>0</v>
      </c>
      <c r="P552" s="24">
        <f t="shared" si="51"/>
        <v>0</v>
      </c>
    </row>
    <row r="553" spans="5:16" x14ac:dyDescent="0.25">
      <c r="E553" s="2">
        <f t="shared" si="52"/>
        <v>273.14999999999998</v>
      </c>
      <c r="F553" s="2">
        <v>528</v>
      </c>
      <c r="G553" s="2">
        <f t="shared" si="53"/>
        <v>311.14999999999998</v>
      </c>
      <c r="H553" s="24">
        <v>789</v>
      </c>
      <c r="I553" s="24">
        <v>772</v>
      </c>
      <c r="J553" s="93">
        <v>793.42149532710289</v>
      </c>
      <c r="K553" s="24">
        <f t="shared" si="48"/>
        <v>773.44247757289486</v>
      </c>
      <c r="L553" s="24">
        <v>2000</v>
      </c>
      <c r="M553" s="24">
        <v>2000</v>
      </c>
      <c r="N553" s="24">
        <f t="shared" si="49"/>
        <v>0</v>
      </c>
      <c r="O553" s="24">
        <f t="shared" si="50"/>
        <v>0</v>
      </c>
      <c r="P553" s="24">
        <f t="shared" si="51"/>
        <v>0</v>
      </c>
    </row>
    <row r="554" spans="5:16" x14ac:dyDescent="0.25">
      <c r="E554" s="2">
        <f t="shared" si="52"/>
        <v>273.14999999999998</v>
      </c>
      <c r="F554" s="2">
        <v>529</v>
      </c>
      <c r="G554" s="2">
        <f t="shared" si="53"/>
        <v>311.14999999999998</v>
      </c>
      <c r="H554" s="24">
        <v>789</v>
      </c>
      <c r="I554" s="24">
        <v>772</v>
      </c>
      <c r="J554" s="93">
        <v>793.42149532710289</v>
      </c>
      <c r="K554" s="24">
        <f t="shared" si="48"/>
        <v>773.4561522010988</v>
      </c>
      <c r="L554" s="24">
        <v>2000</v>
      </c>
      <c r="M554" s="24">
        <v>2000</v>
      </c>
      <c r="N554" s="24">
        <f t="shared" si="49"/>
        <v>0</v>
      </c>
      <c r="O554" s="24">
        <f t="shared" si="50"/>
        <v>0</v>
      </c>
      <c r="P554" s="24">
        <f t="shared" si="51"/>
        <v>0</v>
      </c>
    </row>
    <row r="555" spans="5:16" x14ac:dyDescent="0.25">
      <c r="E555" s="2">
        <f t="shared" si="52"/>
        <v>273.14999999999998</v>
      </c>
      <c r="F555" s="2">
        <v>530</v>
      </c>
      <c r="G555" s="2">
        <f t="shared" si="53"/>
        <v>311.14999999999998</v>
      </c>
      <c r="H555" s="24">
        <v>789</v>
      </c>
      <c r="I555" s="24">
        <v>772</v>
      </c>
      <c r="J555" s="93">
        <v>793.42149532710289</v>
      </c>
      <c r="K555" s="24">
        <f t="shared" si="48"/>
        <v>773.46970186125873</v>
      </c>
      <c r="L555" s="24">
        <v>2000</v>
      </c>
      <c r="M555" s="24">
        <v>2000</v>
      </c>
      <c r="N555" s="24">
        <f t="shared" si="49"/>
        <v>0</v>
      </c>
      <c r="O555" s="24">
        <f t="shared" si="50"/>
        <v>0</v>
      </c>
      <c r="P555" s="24">
        <f t="shared" si="51"/>
        <v>0</v>
      </c>
    </row>
    <row r="556" spans="5:16" x14ac:dyDescent="0.25">
      <c r="E556" s="2">
        <f t="shared" si="52"/>
        <v>273.14999999999998</v>
      </c>
      <c r="F556" s="2">
        <v>531</v>
      </c>
      <c r="G556" s="2">
        <f t="shared" si="53"/>
        <v>311.14999999999998</v>
      </c>
      <c r="H556" s="24">
        <v>789</v>
      </c>
      <c r="I556" s="24">
        <v>772</v>
      </c>
      <c r="J556" s="93">
        <v>793.42149532710289</v>
      </c>
      <c r="K556" s="24">
        <f t="shared" si="48"/>
        <v>773.48312825864707</v>
      </c>
      <c r="L556" s="24">
        <v>2000</v>
      </c>
      <c r="M556" s="24">
        <v>2000</v>
      </c>
      <c r="N556" s="24">
        <f t="shared" si="49"/>
        <v>0</v>
      </c>
      <c r="O556" s="24">
        <f t="shared" si="50"/>
        <v>0</v>
      </c>
      <c r="P556" s="24">
        <f t="shared" si="51"/>
        <v>0</v>
      </c>
    </row>
    <row r="557" spans="5:16" x14ac:dyDescent="0.25">
      <c r="E557" s="2">
        <f t="shared" si="52"/>
        <v>273.14999999999998</v>
      </c>
      <c r="F557" s="2">
        <v>532</v>
      </c>
      <c r="G557" s="2">
        <f t="shared" si="53"/>
        <v>311.14999999999998</v>
      </c>
      <c r="H557" s="24">
        <v>789</v>
      </c>
      <c r="I557" s="24">
        <v>772</v>
      </c>
      <c r="J557" s="93">
        <v>793.42149532710289</v>
      </c>
      <c r="K557" s="24">
        <f t="shared" si="48"/>
        <v>773.49643306765074</v>
      </c>
      <c r="L557" s="24">
        <v>2000</v>
      </c>
      <c r="M557" s="24">
        <v>2000</v>
      </c>
      <c r="N557" s="24">
        <f t="shared" si="49"/>
        <v>0</v>
      </c>
      <c r="O557" s="24">
        <f t="shared" si="50"/>
        <v>0</v>
      </c>
      <c r="P557" s="24">
        <f t="shared" si="51"/>
        <v>0</v>
      </c>
    </row>
    <row r="558" spans="5:16" x14ac:dyDescent="0.25">
      <c r="E558" s="2">
        <f t="shared" si="52"/>
        <v>273.14999999999998</v>
      </c>
      <c r="F558" s="2">
        <v>533</v>
      </c>
      <c r="G558" s="2">
        <f t="shared" si="53"/>
        <v>311.14999999999998</v>
      </c>
      <c r="H558" s="24">
        <v>789</v>
      </c>
      <c r="I558" s="24">
        <v>772</v>
      </c>
      <c r="J558" s="93">
        <v>793.42149532710289</v>
      </c>
      <c r="K558" s="24">
        <f t="shared" si="48"/>
        <v>773.50961793246688</v>
      </c>
      <c r="L558" s="24">
        <v>2000</v>
      </c>
      <c r="M558" s="24">
        <v>2000</v>
      </c>
      <c r="N558" s="24">
        <f t="shared" si="49"/>
        <v>0</v>
      </c>
      <c r="O558" s="24">
        <f t="shared" si="50"/>
        <v>0</v>
      </c>
      <c r="P558" s="24">
        <f t="shared" si="51"/>
        <v>0</v>
      </c>
    </row>
    <row r="559" spans="5:16" x14ac:dyDescent="0.25">
      <c r="E559" s="2">
        <f t="shared" si="52"/>
        <v>273.14999999999998</v>
      </c>
      <c r="F559" s="2">
        <v>534</v>
      </c>
      <c r="G559" s="2">
        <f t="shared" si="53"/>
        <v>311.14999999999998</v>
      </c>
      <c r="H559" s="24">
        <v>789</v>
      </c>
      <c r="I559" s="24">
        <v>772</v>
      </c>
      <c r="J559" s="93">
        <v>793.42149532710289</v>
      </c>
      <c r="K559" s="24">
        <f t="shared" si="48"/>
        <v>773.52268446778044</v>
      </c>
      <c r="L559" s="24">
        <v>2000</v>
      </c>
      <c r="M559" s="24">
        <v>2000</v>
      </c>
      <c r="N559" s="24">
        <f t="shared" si="49"/>
        <v>0</v>
      </c>
      <c r="O559" s="24">
        <f t="shared" si="50"/>
        <v>0</v>
      </c>
      <c r="P559" s="24">
        <f t="shared" si="51"/>
        <v>0</v>
      </c>
    </row>
    <row r="560" spans="5:16" x14ac:dyDescent="0.25">
      <c r="E560" s="2">
        <f t="shared" si="52"/>
        <v>273.14999999999998</v>
      </c>
      <c r="F560" s="2">
        <v>535</v>
      </c>
      <c r="G560" s="2">
        <f t="shared" si="53"/>
        <v>311.14999999999998</v>
      </c>
      <c r="H560" s="24">
        <v>789</v>
      </c>
      <c r="I560" s="24">
        <v>772</v>
      </c>
      <c r="J560" s="93">
        <v>793.42149532710289</v>
      </c>
      <c r="K560" s="24">
        <f t="shared" si="48"/>
        <v>773.53563425942366</v>
      </c>
      <c r="L560" s="24">
        <v>2000</v>
      </c>
      <c r="M560" s="24">
        <v>2000</v>
      </c>
      <c r="N560" s="24">
        <f t="shared" si="49"/>
        <v>0</v>
      </c>
      <c r="O560" s="24">
        <f t="shared" si="50"/>
        <v>0</v>
      </c>
      <c r="P560" s="24">
        <f t="shared" si="51"/>
        <v>0</v>
      </c>
    </row>
    <row r="561" spans="5:16" x14ac:dyDescent="0.25">
      <c r="E561" s="2">
        <f t="shared" si="52"/>
        <v>273.14999999999998</v>
      </c>
      <c r="F561" s="2">
        <v>536</v>
      </c>
      <c r="G561" s="2">
        <f t="shared" si="53"/>
        <v>311.14999999999998</v>
      </c>
      <c r="H561" s="24">
        <v>789</v>
      </c>
      <c r="I561" s="24">
        <v>772</v>
      </c>
      <c r="J561" s="93">
        <v>793.42149532710289</v>
      </c>
      <c r="K561" s="24">
        <f t="shared" si="48"/>
        <v>773.54846886501707</v>
      </c>
      <c r="L561" s="24">
        <v>2000</v>
      </c>
      <c r="M561" s="24">
        <v>2000</v>
      </c>
      <c r="N561" s="24">
        <f t="shared" si="49"/>
        <v>0</v>
      </c>
      <c r="O561" s="24">
        <f t="shared" si="50"/>
        <v>0</v>
      </c>
      <c r="P561" s="24">
        <f t="shared" si="51"/>
        <v>0</v>
      </c>
    </row>
    <row r="562" spans="5:16" x14ac:dyDescent="0.25">
      <c r="E562" s="2">
        <f t="shared" si="52"/>
        <v>273.14999999999998</v>
      </c>
      <c r="F562" s="2">
        <v>537</v>
      </c>
      <c r="G562" s="2">
        <f t="shared" si="53"/>
        <v>311.14999999999998</v>
      </c>
      <c r="H562" s="24">
        <v>789</v>
      </c>
      <c r="I562" s="24">
        <v>772</v>
      </c>
      <c r="J562" s="93">
        <v>793.42149532710289</v>
      </c>
      <c r="K562" s="24">
        <f t="shared" si="48"/>
        <v>773.56118981459463</v>
      </c>
      <c r="L562" s="24">
        <v>2000</v>
      </c>
      <c r="M562" s="24">
        <v>2000</v>
      </c>
      <c r="N562" s="24">
        <f t="shared" si="49"/>
        <v>0</v>
      </c>
      <c r="O562" s="24">
        <f t="shared" si="50"/>
        <v>0</v>
      </c>
      <c r="P562" s="24">
        <f t="shared" si="51"/>
        <v>0</v>
      </c>
    </row>
    <row r="563" spans="5:16" x14ac:dyDescent="0.25">
      <c r="E563" s="2">
        <f t="shared" si="52"/>
        <v>273.14999999999998</v>
      </c>
      <c r="F563" s="2">
        <v>538</v>
      </c>
      <c r="G563" s="2">
        <f t="shared" si="53"/>
        <v>311.14999999999998</v>
      </c>
      <c r="H563" s="24">
        <v>789</v>
      </c>
      <c r="I563" s="24">
        <v>772</v>
      </c>
      <c r="J563" s="93">
        <v>793.42149532710289</v>
      </c>
      <c r="K563" s="24">
        <f t="shared" si="48"/>
        <v>773.57379861121137</v>
      </c>
      <c r="L563" s="24">
        <v>2000</v>
      </c>
      <c r="M563" s="24">
        <v>2000</v>
      </c>
      <c r="N563" s="24">
        <f t="shared" si="49"/>
        <v>0</v>
      </c>
      <c r="O563" s="24">
        <f t="shared" si="50"/>
        <v>0</v>
      </c>
      <c r="P563" s="24">
        <f t="shared" si="51"/>
        <v>0</v>
      </c>
    </row>
    <row r="564" spans="5:16" x14ac:dyDescent="0.25">
      <c r="E564" s="2">
        <f t="shared" si="52"/>
        <v>273.14999999999998</v>
      </c>
      <c r="F564" s="2">
        <v>539</v>
      </c>
      <c r="G564" s="2">
        <f t="shared" si="53"/>
        <v>311.14999999999998</v>
      </c>
      <c r="H564" s="24">
        <v>789</v>
      </c>
      <c r="I564" s="24">
        <v>772</v>
      </c>
      <c r="J564" s="93">
        <v>793.42149532710289</v>
      </c>
      <c r="K564" s="24">
        <f t="shared" si="48"/>
        <v>773.58629673153564</v>
      </c>
      <c r="L564" s="24">
        <v>2000</v>
      </c>
      <c r="M564" s="24">
        <v>2000</v>
      </c>
      <c r="N564" s="24">
        <f t="shared" si="49"/>
        <v>0</v>
      </c>
      <c r="O564" s="24">
        <f t="shared" si="50"/>
        <v>0</v>
      </c>
      <c r="P564" s="24">
        <f t="shared" si="51"/>
        <v>0</v>
      </c>
    </row>
    <row r="565" spans="5:16" x14ac:dyDescent="0.25">
      <c r="E565" s="2">
        <f t="shared" si="52"/>
        <v>273.14999999999998</v>
      </c>
      <c r="F565" s="2">
        <v>540</v>
      </c>
      <c r="G565" s="2">
        <f t="shared" si="53"/>
        <v>311.14999999999998</v>
      </c>
      <c r="H565" s="24">
        <v>789</v>
      </c>
      <c r="I565" s="24">
        <v>772</v>
      </c>
      <c r="J565" s="93">
        <v>793.42149532710289</v>
      </c>
      <c r="K565" s="24">
        <f t="shared" si="48"/>
        <v>773.59868562642555</v>
      </c>
      <c r="L565" s="24">
        <v>2000</v>
      </c>
      <c r="M565" s="24">
        <v>2000</v>
      </c>
      <c r="N565" s="24">
        <f t="shared" si="49"/>
        <v>0</v>
      </c>
      <c r="O565" s="24">
        <f t="shared" si="50"/>
        <v>0</v>
      </c>
      <c r="P565" s="24">
        <f t="shared" si="51"/>
        <v>0</v>
      </c>
    </row>
    <row r="566" spans="5:16" x14ac:dyDescent="0.25">
      <c r="E566" s="2">
        <f t="shared" si="52"/>
        <v>273.14999999999998</v>
      </c>
      <c r="F566" s="2">
        <v>541</v>
      </c>
      <c r="G566" s="2">
        <f t="shared" si="53"/>
        <v>311.14999999999998</v>
      </c>
      <c r="H566" s="24">
        <v>789</v>
      </c>
      <c r="I566" s="24">
        <v>772</v>
      </c>
      <c r="J566" s="93">
        <v>793.42149532710289</v>
      </c>
      <c r="K566" s="24">
        <f t="shared" si="48"/>
        <v>773.61096672149051</v>
      </c>
      <c r="L566" s="24">
        <v>2000</v>
      </c>
      <c r="M566" s="24">
        <v>2000</v>
      </c>
      <c r="N566" s="24">
        <f t="shared" si="49"/>
        <v>0</v>
      </c>
      <c r="O566" s="24">
        <f t="shared" si="50"/>
        <v>0</v>
      </c>
      <c r="P566" s="24">
        <f t="shared" si="51"/>
        <v>0</v>
      </c>
    </row>
    <row r="567" spans="5:16" x14ac:dyDescent="0.25">
      <c r="E567" s="2">
        <f t="shared" si="52"/>
        <v>273.14999999999998</v>
      </c>
      <c r="F567" s="2">
        <v>542</v>
      </c>
      <c r="G567" s="2">
        <f t="shared" si="53"/>
        <v>311.14999999999998</v>
      </c>
      <c r="H567" s="24">
        <v>789</v>
      </c>
      <c r="I567" s="24">
        <v>772</v>
      </c>
      <c r="J567" s="93">
        <v>793.42149532710289</v>
      </c>
      <c r="K567" s="24">
        <f t="shared" si="48"/>
        <v>773.62314141763784</v>
      </c>
      <c r="L567" s="24">
        <v>2000</v>
      </c>
      <c r="M567" s="24">
        <v>2000</v>
      </c>
      <c r="N567" s="24">
        <f t="shared" si="49"/>
        <v>0</v>
      </c>
      <c r="O567" s="24">
        <f t="shared" si="50"/>
        <v>0</v>
      </c>
      <c r="P567" s="24">
        <f t="shared" si="51"/>
        <v>0</v>
      </c>
    </row>
    <row r="568" spans="5:16" x14ac:dyDescent="0.25">
      <c r="E568" s="2">
        <f t="shared" si="52"/>
        <v>273.14999999999998</v>
      </c>
      <c r="F568" s="2">
        <v>543</v>
      </c>
      <c r="G568" s="2">
        <f t="shared" si="53"/>
        <v>311.14999999999998</v>
      </c>
      <c r="H568" s="24">
        <v>789</v>
      </c>
      <c r="I568" s="24">
        <v>772</v>
      </c>
      <c r="J568" s="93">
        <v>793.42149532710289</v>
      </c>
      <c r="K568" s="24">
        <f t="shared" si="48"/>
        <v>773.63521109160581</v>
      </c>
      <c r="L568" s="24">
        <v>2000</v>
      </c>
      <c r="M568" s="24">
        <v>2000</v>
      </c>
      <c r="N568" s="24">
        <f t="shared" si="49"/>
        <v>0</v>
      </c>
      <c r="O568" s="24">
        <f t="shared" si="50"/>
        <v>0</v>
      </c>
      <c r="P568" s="24">
        <f t="shared" si="51"/>
        <v>0</v>
      </c>
    </row>
    <row r="569" spans="5:16" x14ac:dyDescent="0.25">
      <c r="E569" s="2">
        <f t="shared" si="52"/>
        <v>273.14999999999998</v>
      </c>
      <c r="F569" s="2">
        <v>544</v>
      </c>
      <c r="G569" s="2">
        <f t="shared" si="53"/>
        <v>311.14999999999998</v>
      </c>
      <c r="H569" s="24">
        <v>789</v>
      </c>
      <c r="I569" s="24">
        <v>772</v>
      </c>
      <c r="J569" s="93">
        <v>793.42149532710289</v>
      </c>
      <c r="K569" s="24">
        <f t="shared" si="48"/>
        <v>773.64717709648232</v>
      </c>
      <c r="L569" s="24">
        <v>2000</v>
      </c>
      <c r="M569" s="24">
        <v>2000</v>
      </c>
      <c r="N569" s="24">
        <f t="shared" si="49"/>
        <v>0</v>
      </c>
      <c r="O569" s="24">
        <f t="shared" si="50"/>
        <v>0</v>
      </c>
      <c r="P569" s="24">
        <f t="shared" si="51"/>
        <v>0</v>
      </c>
    </row>
    <row r="570" spans="5:16" x14ac:dyDescent="0.25">
      <c r="E570" s="2">
        <f t="shared" si="52"/>
        <v>273.14999999999998</v>
      </c>
      <c r="F570" s="2">
        <v>545</v>
      </c>
      <c r="G570" s="2">
        <f t="shared" si="53"/>
        <v>311.14999999999998</v>
      </c>
      <c r="H570" s="24">
        <v>789</v>
      </c>
      <c r="I570" s="24">
        <v>772</v>
      </c>
      <c r="J570" s="93">
        <v>793.42149532710289</v>
      </c>
      <c r="K570" s="24">
        <f t="shared" ref="K570:K633" si="54">J570+((I570-H570)*((E570-F570)/(G570-F570)))</f>
        <v>773.65904076221091</v>
      </c>
      <c r="L570" s="24">
        <v>2000</v>
      </c>
      <c r="M570" s="24">
        <v>2000</v>
      </c>
      <c r="N570" s="24">
        <f t="shared" ref="N570:N633" si="55">C570*(SQRT(K570/I570))*(H570/J570)*(L570/M570)</f>
        <v>0</v>
      </c>
      <c r="O570" s="24">
        <f t="shared" ref="O570:O633" si="56">N570*J570/24</f>
        <v>0</v>
      </c>
      <c r="P570" s="24">
        <f t="shared" ref="P570:P633" si="57">N570/159</f>
        <v>0</v>
      </c>
    </row>
    <row r="571" spans="5:16" x14ac:dyDescent="0.25">
      <c r="E571" s="2">
        <f t="shared" si="52"/>
        <v>273.14999999999998</v>
      </c>
      <c r="F571" s="2">
        <v>546</v>
      </c>
      <c r="G571" s="2">
        <f t="shared" si="53"/>
        <v>311.14999999999998</v>
      </c>
      <c r="H571" s="24">
        <v>789</v>
      </c>
      <c r="I571" s="24">
        <v>772</v>
      </c>
      <c r="J571" s="93">
        <v>793.42149532710289</v>
      </c>
      <c r="K571" s="24">
        <f t="shared" si="54"/>
        <v>773.6708033960831</v>
      </c>
      <c r="L571" s="24">
        <v>2000</v>
      </c>
      <c r="M571" s="24">
        <v>2000</v>
      </c>
      <c r="N571" s="24">
        <f t="shared" si="55"/>
        <v>0</v>
      </c>
      <c r="O571" s="24">
        <f t="shared" si="56"/>
        <v>0</v>
      </c>
      <c r="P571" s="24">
        <f t="shared" si="57"/>
        <v>0</v>
      </c>
    </row>
    <row r="572" spans="5:16" x14ac:dyDescent="0.25">
      <c r="E572" s="2">
        <f t="shared" si="52"/>
        <v>273.14999999999998</v>
      </c>
      <c r="F572" s="2">
        <v>547</v>
      </c>
      <c r="G572" s="2">
        <f t="shared" si="53"/>
        <v>311.14999999999998</v>
      </c>
      <c r="H572" s="24">
        <v>789</v>
      </c>
      <c r="I572" s="24">
        <v>772</v>
      </c>
      <c r="J572" s="93">
        <v>793.42149532710289</v>
      </c>
      <c r="K572" s="24">
        <f t="shared" si="54"/>
        <v>773.68246628321901</v>
      </c>
      <c r="L572" s="24">
        <v>2000</v>
      </c>
      <c r="M572" s="24">
        <v>2000</v>
      </c>
      <c r="N572" s="24">
        <f t="shared" si="55"/>
        <v>0</v>
      </c>
      <c r="O572" s="24">
        <f t="shared" si="56"/>
        <v>0</v>
      </c>
      <c r="P572" s="24">
        <f t="shared" si="57"/>
        <v>0</v>
      </c>
    </row>
    <row r="573" spans="5:16" x14ac:dyDescent="0.25">
      <c r="E573" s="2">
        <f t="shared" si="52"/>
        <v>273.14999999999998</v>
      </c>
      <c r="F573" s="2">
        <v>548</v>
      </c>
      <c r="G573" s="2">
        <f t="shared" si="53"/>
        <v>311.14999999999998</v>
      </c>
      <c r="H573" s="24">
        <v>789</v>
      </c>
      <c r="I573" s="24">
        <v>772</v>
      </c>
      <c r="J573" s="93">
        <v>793.42149532710289</v>
      </c>
      <c r="K573" s="24">
        <f t="shared" si="54"/>
        <v>773.69403068703537</v>
      </c>
      <c r="L573" s="24">
        <v>2000</v>
      </c>
      <c r="M573" s="24">
        <v>2000</v>
      </c>
      <c r="N573" s="24">
        <f t="shared" si="55"/>
        <v>0</v>
      </c>
      <c r="O573" s="24">
        <f t="shared" si="56"/>
        <v>0</v>
      </c>
      <c r="P573" s="24">
        <f t="shared" si="57"/>
        <v>0</v>
      </c>
    </row>
    <row r="574" spans="5:16" x14ac:dyDescent="0.25">
      <c r="E574" s="2">
        <f t="shared" si="52"/>
        <v>273.14999999999998</v>
      </c>
      <c r="F574" s="2">
        <v>549</v>
      </c>
      <c r="G574" s="2">
        <f t="shared" si="53"/>
        <v>311.14999999999998</v>
      </c>
      <c r="H574" s="24">
        <v>789</v>
      </c>
      <c r="I574" s="24">
        <v>772</v>
      </c>
      <c r="J574" s="93">
        <v>793.42149532710289</v>
      </c>
      <c r="K574" s="24">
        <f t="shared" si="54"/>
        <v>773.70549784970115</v>
      </c>
      <c r="L574" s="24">
        <v>2000</v>
      </c>
      <c r="M574" s="24">
        <v>2000</v>
      </c>
      <c r="N574" s="24">
        <f t="shared" si="55"/>
        <v>0</v>
      </c>
      <c r="O574" s="24">
        <f t="shared" si="56"/>
        <v>0</v>
      </c>
      <c r="P574" s="24">
        <f t="shared" si="57"/>
        <v>0</v>
      </c>
    </row>
    <row r="575" spans="5:16" x14ac:dyDescent="0.25">
      <c r="E575" s="2">
        <f t="shared" si="52"/>
        <v>273.14999999999998</v>
      </c>
      <c r="F575" s="2">
        <v>550</v>
      </c>
      <c r="G575" s="2">
        <f t="shared" si="53"/>
        <v>311.14999999999998</v>
      </c>
      <c r="H575" s="24">
        <v>789</v>
      </c>
      <c r="I575" s="24">
        <v>772</v>
      </c>
      <c r="J575" s="93">
        <v>793.42149532710289</v>
      </c>
      <c r="K575" s="24">
        <f t="shared" si="54"/>
        <v>773.71686899258327</v>
      </c>
      <c r="L575" s="24">
        <v>2000</v>
      </c>
      <c r="M575" s="24">
        <v>2000</v>
      </c>
      <c r="N575" s="24">
        <f t="shared" si="55"/>
        <v>0</v>
      </c>
      <c r="O575" s="24">
        <f t="shared" si="56"/>
        <v>0</v>
      </c>
      <c r="P575" s="24">
        <f t="shared" si="57"/>
        <v>0</v>
      </c>
    </row>
    <row r="576" spans="5:16" x14ac:dyDescent="0.25">
      <c r="E576" s="2">
        <f t="shared" si="52"/>
        <v>273.14999999999998</v>
      </c>
      <c r="F576" s="2">
        <v>551</v>
      </c>
      <c r="G576" s="2">
        <f t="shared" si="53"/>
        <v>311.14999999999998</v>
      </c>
      <c r="H576" s="24">
        <v>789</v>
      </c>
      <c r="I576" s="24">
        <v>772</v>
      </c>
      <c r="J576" s="93">
        <v>793.42149532710289</v>
      </c>
      <c r="K576" s="24">
        <f t="shared" si="54"/>
        <v>773.72814531667973</v>
      </c>
      <c r="L576" s="24">
        <v>2000</v>
      </c>
      <c r="M576" s="24">
        <v>2000</v>
      </c>
      <c r="N576" s="24">
        <f t="shared" si="55"/>
        <v>0</v>
      </c>
      <c r="O576" s="24">
        <f t="shared" si="56"/>
        <v>0</v>
      </c>
      <c r="P576" s="24">
        <f t="shared" si="57"/>
        <v>0</v>
      </c>
    </row>
    <row r="577" spans="5:16" x14ac:dyDescent="0.25">
      <c r="E577" s="2">
        <f t="shared" si="52"/>
        <v>273.14999999999998</v>
      </c>
      <c r="F577" s="2">
        <v>552</v>
      </c>
      <c r="G577" s="2">
        <f t="shared" si="53"/>
        <v>311.14999999999998</v>
      </c>
      <c r="H577" s="24">
        <v>789</v>
      </c>
      <c r="I577" s="24">
        <v>772</v>
      </c>
      <c r="J577" s="93">
        <v>793.42149532710289</v>
      </c>
      <c r="K577" s="24">
        <f t="shared" si="54"/>
        <v>773.73932800304226</v>
      </c>
      <c r="L577" s="24">
        <v>2000</v>
      </c>
      <c r="M577" s="24">
        <v>2000</v>
      </c>
      <c r="N577" s="24">
        <f t="shared" si="55"/>
        <v>0</v>
      </c>
      <c r="O577" s="24">
        <f t="shared" si="56"/>
        <v>0</v>
      </c>
      <c r="P577" s="24">
        <f t="shared" si="57"/>
        <v>0</v>
      </c>
    </row>
    <row r="578" spans="5:16" x14ac:dyDescent="0.25">
      <c r="E578" s="2">
        <f t="shared" si="52"/>
        <v>273.14999999999998</v>
      </c>
      <c r="F578" s="2">
        <v>553</v>
      </c>
      <c r="G578" s="2">
        <f t="shared" si="53"/>
        <v>311.14999999999998</v>
      </c>
      <c r="H578" s="24">
        <v>789</v>
      </c>
      <c r="I578" s="24">
        <v>772</v>
      </c>
      <c r="J578" s="93">
        <v>793.42149532710289</v>
      </c>
      <c r="K578" s="24">
        <f t="shared" si="54"/>
        <v>773.75041821318928</v>
      </c>
      <c r="L578" s="24">
        <v>2000</v>
      </c>
      <c r="M578" s="24">
        <v>2000</v>
      </c>
      <c r="N578" s="24">
        <f t="shared" si="55"/>
        <v>0</v>
      </c>
      <c r="O578" s="24">
        <f t="shared" si="56"/>
        <v>0</v>
      </c>
      <c r="P578" s="24">
        <f t="shared" si="57"/>
        <v>0</v>
      </c>
    </row>
    <row r="579" spans="5:16" x14ac:dyDescent="0.25">
      <c r="E579" s="2">
        <f t="shared" si="52"/>
        <v>273.14999999999998</v>
      </c>
      <c r="F579" s="2">
        <v>554</v>
      </c>
      <c r="G579" s="2">
        <f t="shared" si="53"/>
        <v>311.14999999999998</v>
      </c>
      <c r="H579" s="24">
        <v>789</v>
      </c>
      <c r="I579" s="24">
        <v>772</v>
      </c>
      <c r="J579" s="93">
        <v>793.42149532710289</v>
      </c>
      <c r="K579" s="24">
        <f t="shared" si="54"/>
        <v>773.76141708950763</v>
      </c>
      <c r="L579" s="24">
        <v>2000</v>
      </c>
      <c r="M579" s="24">
        <v>2000</v>
      </c>
      <c r="N579" s="24">
        <f t="shared" si="55"/>
        <v>0</v>
      </c>
      <c r="O579" s="24">
        <f t="shared" si="56"/>
        <v>0</v>
      </c>
      <c r="P579" s="24">
        <f t="shared" si="57"/>
        <v>0</v>
      </c>
    </row>
    <row r="580" spans="5:16" x14ac:dyDescent="0.25">
      <c r="E580" s="2">
        <f t="shared" si="52"/>
        <v>273.14999999999998</v>
      </c>
      <c r="F580" s="2">
        <v>555</v>
      </c>
      <c r="G580" s="2">
        <f t="shared" si="53"/>
        <v>311.14999999999998</v>
      </c>
      <c r="H580" s="24">
        <v>789</v>
      </c>
      <c r="I580" s="24">
        <v>772</v>
      </c>
      <c r="J580" s="93">
        <v>793.42149532710289</v>
      </c>
      <c r="K580" s="24">
        <f t="shared" si="54"/>
        <v>773.77232575564506</v>
      </c>
      <c r="L580" s="24">
        <v>2000</v>
      </c>
      <c r="M580" s="24">
        <v>2000</v>
      </c>
      <c r="N580" s="24">
        <f t="shared" si="55"/>
        <v>0</v>
      </c>
      <c r="O580" s="24">
        <f t="shared" si="56"/>
        <v>0</v>
      </c>
      <c r="P580" s="24">
        <f t="shared" si="57"/>
        <v>0</v>
      </c>
    </row>
    <row r="581" spans="5:16" x14ac:dyDescent="0.25">
      <c r="E581" s="2">
        <f t="shared" si="52"/>
        <v>273.14999999999998</v>
      </c>
      <c r="F581" s="2">
        <v>556</v>
      </c>
      <c r="G581" s="2">
        <f t="shared" si="53"/>
        <v>311.14999999999998</v>
      </c>
      <c r="H581" s="24">
        <v>789</v>
      </c>
      <c r="I581" s="24">
        <v>772</v>
      </c>
      <c r="J581" s="93">
        <v>793.42149532710289</v>
      </c>
      <c r="K581" s="24">
        <f t="shared" si="54"/>
        <v>773.78314531689261</v>
      </c>
      <c r="L581" s="24">
        <v>2000</v>
      </c>
      <c r="M581" s="24">
        <v>2000</v>
      </c>
      <c r="N581" s="24">
        <f t="shared" si="55"/>
        <v>0</v>
      </c>
      <c r="O581" s="24">
        <f t="shared" si="56"/>
        <v>0</v>
      </c>
      <c r="P581" s="24">
        <f t="shared" si="57"/>
        <v>0</v>
      </c>
    </row>
    <row r="582" spans="5:16" x14ac:dyDescent="0.25">
      <c r="E582" s="2">
        <f t="shared" si="52"/>
        <v>273.14999999999998</v>
      </c>
      <c r="F582" s="2">
        <v>557</v>
      </c>
      <c r="G582" s="2">
        <f t="shared" si="53"/>
        <v>311.14999999999998</v>
      </c>
      <c r="H582" s="24">
        <v>789</v>
      </c>
      <c r="I582" s="24">
        <v>772</v>
      </c>
      <c r="J582" s="93">
        <v>793.42149532710289</v>
      </c>
      <c r="K582" s="24">
        <f t="shared" si="54"/>
        <v>773.79387686055827</v>
      </c>
      <c r="L582" s="24">
        <v>2000</v>
      </c>
      <c r="M582" s="24">
        <v>2000</v>
      </c>
      <c r="N582" s="24">
        <f t="shared" si="55"/>
        <v>0</v>
      </c>
      <c r="O582" s="24">
        <f t="shared" si="56"/>
        <v>0</v>
      </c>
      <c r="P582" s="24">
        <f t="shared" si="57"/>
        <v>0</v>
      </c>
    </row>
    <row r="583" spans="5:16" x14ac:dyDescent="0.25">
      <c r="E583" s="2">
        <f t="shared" si="52"/>
        <v>273.14999999999998</v>
      </c>
      <c r="F583" s="2">
        <v>558</v>
      </c>
      <c r="G583" s="2">
        <f t="shared" si="53"/>
        <v>311.14999999999998</v>
      </c>
      <c r="H583" s="24">
        <v>789</v>
      </c>
      <c r="I583" s="24">
        <v>772</v>
      </c>
      <c r="J583" s="93">
        <v>793.42149532710289</v>
      </c>
      <c r="K583" s="24">
        <f t="shared" si="54"/>
        <v>773.80452145633114</v>
      </c>
      <c r="L583" s="24">
        <v>2000</v>
      </c>
      <c r="M583" s="24">
        <v>2000</v>
      </c>
      <c r="N583" s="24">
        <f t="shared" si="55"/>
        <v>0</v>
      </c>
      <c r="O583" s="24">
        <f t="shared" si="56"/>
        <v>0</v>
      </c>
      <c r="P583" s="24">
        <f t="shared" si="57"/>
        <v>0</v>
      </c>
    </row>
    <row r="584" spans="5:16" x14ac:dyDescent="0.25">
      <c r="E584" s="2">
        <f t="shared" si="52"/>
        <v>273.14999999999998</v>
      </c>
      <c r="F584" s="2">
        <v>559</v>
      </c>
      <c r="G584" s="2">
        <f t="shared" si="53"/>
        <v>311.14999999999998</v>
      </c>
      <c r="H584" s="24">
        <v>789</v>
      </c>
      <c r="I584" s="24">
        <v>772</v>
      </c>
      <c r="J584" s="93">
        <v>793.42149532710289</v>
      </c>
      <c r="K584" s="24">
        <f t="shared" si="54"/>
        <v>773.8150801566369</v>
      </c>
      <c r="L584" s="24">
        <v>2000</v>
      </c>
      <c r="M584" s="24">
        <v>2000</v>
      </c>
      <c r="N584" s="24">
        <f t="shared" si="55"/>
        <v>0</v>
      </c>
      <c r="O584" s="24">
        <f t="shared" si="56"/>
        <v>0</v>
      </c>
      <c r="P584" s="24">
        <f t="shared" si="57"/>
        <v>0</v>
      </c>
    </row>
    <row r="585" spans="5:16" x14ac:dyDescent="0.25">
      <c r="E585" s="2">
        <f t="shared" ref="E585:E648" si="58">D585+273.15</f>
        <v>273.14999999999998</v>
      </c>
      <c r="F585" s="2">
        <v>560</v>
      </c>
      <c r="G585" s="2">
        <f t="shared" ref="G585:G648" si="59">38+273.15</f>
        <v>311.14999999999998</v>
      </c>
      <c r="H585" s="24">
        <v>789</v>
      </c>
      <c r="I585" s="24">
        <v>772</v>
      </c>
      <c r="J585" s="93">
        <v>793.42149532710289</v>
      </c>
      <c r="K585" s="24">
        <f t="shared" si="54"/>
        <v>773.82555399698435</v>
      </c>
      <c r="L585" s="24">
        <v>2000</v>
      </c>
      <c r="M585" s="24">
        <v>2000</v>
      </c>
      <c r="N585" s="24">
        <f t="shared" si="55"/>
        <v>0</v>
      </c>
      <c r="O585" s="24">
        <f t="shared" si="56"/>
        <v>0</v>
      </c>
      <c r="P585" s="24">
        <f t="shared" si="57"/>
        <v>0</v>
      </c>
    </row>
    <row r="586" spans="5:16" x14ac:dyDescent="0.25">
      <c r="E586" s="2">
        <f t="shared" si="58"/>
        <v>273.14999999999998</v>
      </c>
      <c r="F586" s="2">
        <v>561</v>
      </c>
      <c r="G586" s="2">
        <f t="shared" si="59"/>
        <v>311.14999999999998</v>
      </c>
      <c r="H586" s="24">
        <v>789</v>
      </c>
      <c r="I586" s="24">
        <v>772</v>
      </c>
      <c r="J586" s="93">
        <v>793.42149532710289</v>
      </c>
      <c r="K586" s="24">
        <f t="shared" si="54"/>
        <v>773.83594399630442</v>
      </c>
      <c r="L586" s="24">
        <v>2000</v>
      </c>
      <c r="M586" s="24">
        <v>2000</v>
      </c>
      <c r="N586" s="24">
        <f t="shared" si="55"/>
        <v>0</v>
      </c>
      <c r="O586" s="24">
        <f t="shared" si="56"/>
        <v>0</v>
      </c>
      <c r="P586" s="24">
        <f t="shared" si="57"/>
        <v>0</v>
      </c>
    </row>
    <row r="587" spans="5:16" x14ac:dyDescent="0.25">
      <c r="E587" s="2">
        <f t="shared" si="58"/>
        <v>273.14999999999998</v>
      </c>
      <c r="F587" s="2">
        <v>562</v>
      </c>
      <c r="G587" s="2">
        <f t="shared" si="59"/>
        <v>311.14999999999998</v>
      </c>
      <c r="H587" s="24">
        <v>789</v>
      </c>
      <c r="I587" s="24">
        <v>772</v>
      </c>
      <c r="J587" s="93">
        <v>793.42149532710289</v>
      </c>
      <c r="K587" s="24">
        <f t="shared" si="54"/>
        <v>773.84625115728034</v>
      </c>
      <c r="L587" s="24">
        <v>2000</v>
      </c>
      <c r="M587" s="24">
        <v>2000</v>
      </c>
      <c r="N587" s="24">
        <f t="shared" si="55"/>
        <v>0</v>
      </c>
      <c r="O587" s="24">
        <f t="shared" si="56"/>
        <v>0</v>
      </c>
      <c r="P587" s="24">
        <f t="shared" si="57"/>
        <v>0</v>
      </c>
    </row>
    <row r="588" spans="5:16" x14ac:dyDescent="0.25">
      <c r="E588" s="2">
        <f t="shared" si="58"/>
        <v>273.14999999999998</v>
      </c>
      <c r="F588" s="2">
        <v>563</v>
      </c>
      <c r="G588" s="2">
        <f t="shared" si="59"/>
        <v>311.14999999999998</v>
      </c>
      <c r="H588" s="24">
        <v>789</v>
      </c>
      <c r="I588" s="24">
        <v>772</v>
      </c>
      <c r="J588" s="93">
        <v>793.42149532710289</v>
      </c>
      <c r="K588" s="24">
        <f t="shared" si="54"/>
        <v>773.85647646667007</v>
      </c>
      <c r="L588" s="24">
        <v>2000</v>
      </c>
      <c r="M588" s="24">
        <v>2000</v>
      </c>
      <c r="N588" s="24">
        <f t="shared" si="55"/>
        <v>0</v>
      </c>
      <c r="O588" s="24">
        <f t="shared" si="56"/>
        <v>0</v>
      </c>
      <c r="P588" s="24">
        <f t="shared" si="57"/>
        <v>0</v>
      </c>
    </row>
    <row r="589" spans="5:16" x14ac:dyDescent="0.25">
      <c r="E589" s="2">
        <f t="shared" si="58"/>
        <v>273.14999999999998</v>
      </c>
      <c r="F589" s="2">
        <v>564</v>
      </c>
      <c r="G589" s="2">
        <f t="shared" si="59"/>
        <v>311.14999999999998</v>
      </c>
      <c r="H589" s="24">
        <v>789</v>
      </c>
      <c r="I589" s="24">
        <v>772</v>
      </c>
      <c r="J589" s="93">
        <v>793.42149532710289</v>
      </c>
      <c r="K589" s="24">
        <f t="shared" si="54"/>
        <v>773.86662089562174</v>
      </c>
      <c r="L589" s="24">
        <v>2000</v>
      </c>
      <c r="M589" s="24">
        <v>2000</v>
      </c>
      <c r="N589" s="24">
        <f t="shared" si="55"/>
        <v>0</v>
      </c>
      <c r="O589" s="24">
        <f t="shared" si="56"/>
        <v>0</v>
      </c>
      <c r="P589" s="24">
        <f t="shared" si="57"/>
        <v>0</v>
      </c>
    </row>
    <row r="590" spans="5:16" x14ac:dyDescent="0.25">
      <c r="E590" s="2">
        <f t="shared" si="58"/>
        <v>273.14999999999998</v>
      </c>
      <c r="F590" s="2">
        <v>565</v>
      </c>
      <c r="G590" s="2">
        <f t="shared" si="59"/>
        <v>311.14999999999998</v>
      </c>
      <c r="H590" s="24">
        <v>789</v>
      </c>
      <c r="I590" s="24">
        <v>772</v>
      </c>
      <c r="J590" s="93">
        <v>793.42149532710289</v>
      </c>
      <c r="K590" s="24">
        <f t="shared" si="54"/>
        <v>773.8766853999806</v>
      </c>
      <c r="L590" s="24">
        <v>2000</v>
      </c>
      <c r="M590" s="24">
        <v>2000</v>
      </c>
      <c r="N590" s="24">
        <f t="shared" si="55"/>
        <v>0</v>
      </c>
      <c r="O590" s="24">
        <f t="shared" si="56"/>
        <v>0</v>
      </c>
      <c r="P590" s="24">
        <f t="shared" si="57"/>
        <v>0</v>
      </c>
    </row>
    <row r="591" spans="5:16" x14ac:dyDescent="0.25">
      <c r="E591" s="2">
        <f t="shared" si="58"/>
        <v>273.14999999999998</v>
      </c>
      <c r="F591" s="2">
        <v>566</v>
      </c>
      <c r="G591" s="2">
        <f t="shared" si="59"/>
        <v>311.14999999999998</v>
      </c>
      <c r="H591" s="24">
        <v>789</v>
      </c>
      <c r="I591" s="24">
        <v>772</v>
      </c>
      <c r="J591" s="93">
        <v>793.42149532710289</v>
      </c>
      <c r="K591" s="24">
        <f t="shared" si="54"/>
        <v>773.88667092058927</v>
      </c>
      <c r="L591" s="24">
        <v>2000</v>
      </c>
      <c r="M591" s="24">
        <v>2000</v>
      </c>
      <c r="N591" s="24">
        <f t="shared" si="55"/>
        <v>0</v>
      </c>
      <c r="O591" s="24">
        <f t="shared" si="56"/>
        <v>0</v>
      </c>
      <c r="P591" s="24">
        <f t="shared" si="57"/>
        <v>0</v>
      </c>
    </row>
    <row r="592" spans="5:16" x14ac:dyDescent="0.25">
      <c r="E592" s="2">
        <f t="shared" si="58"/>
        <v>273.14999999999998</v>
      </c>
      <c r="F592" s="2">
        <v>567</v>
      </c>
      <c r="G592" s="2">
        <f t="shared" si="59"/>
        <v>311.14999999999998</v>
      </c>
      <c r="H592" s="24">
        <v>789</v>
      </c>
      <c r="I592" s="24">
        <v>772</v>
      </c>
      <c r="J592" s="93">
        <v>793.42149532710289</v>
      </c>
      <c r="K592" s="24">
        <f t="shared" si="54"/>
        <v>773.8965783835813</v>
      </c>
      <c r="L592" s="24">
        <v>2000</v>
      </c>
      <c r="M592" s="24">
        <v>2000</v>
      </c>
      <c r="N592" s="24">
        <f t="shared" si="55"/>
        <v>0</v>
      </c>
      <c r="O592" s="24">
        <f t="shared" si="56"/>
        <v>0</v>
      </c>
      <c r="P592" s="24">
        <f t="shared" si="57"/>
        <v>0</v>
      </c>
    </row>
    <row r="593" spans="5:16" x14ac:dyDescent="0.25">
      <c r="E593" s="2">
        <f t="shared" si="58"/>
        <v>273.14999999999998</v>
      </c>
      <c r="F593" s="2">
        <v>568</v>
      </c>
      <c r="G593" s="2">
        <f t="shared" si="59"/>
        <v>311.14999999999998</v>
      </c>
      <c r="H593" s="24">
        <v>789</v>
      </c>
      <c r="I593" s="24">
        <v>772</v>
      </c>
      <c r="J593" s="93">
        <v>793.42149532710289</v>
      </c>
      <c r="K593" s="24">
        <f t="shared" si="54"/>
        <v>773.90640870066727</v>
      </c>
      <c r="L593" s="24">
        <v>2000</v>
      </c>
      <c r="M593" s="24">
        <v>2000</v>
      </c>
      <c r="N593" s="24">
        <f t="shared" si="55"/>
        <v>0</v>
      </c>
      <c r="O593" s="24">
        <f t="shared" si="56"/>
        <v>0</v>
      </c>
      <c r="P593" s="24">
        <f t="shared" si="57"/>
        <v>0</v>
      </c>
    </row>
    <row r="594" spans="5:16" x14ac:dyDescent="0.25">
      <c r="E594" s="2">
        <f t="shared" si="58"/>
        <v>273.14999999999998</v>
      </c>
      <c r="F594" s="2">
        <v>569</v>
      </c>
      <c r="G594" s="2">
        <f t="shared" si="59"/>
        <v>311.14999999999998</v>
      </c>
      <c r="H594" s="24">
        <v>789</v>
      </c>
      <c r="I594" s="24">
        <v>772</v>
      </c>
      <c r="J594" s="93">
        <v>793.42149532710289</v>
      </c>
      <c r="K594" s="24">
        <f t="shared" si="54"/>
        <v>773.91616276941431</v>
      </c>
      <c r="L594" s="24">
        <v>2000</v>
      </c>
      <c r="M594" s="24">
        <v>2000</v>
      </c>
      <c r="N594" s="24">
        <f t="shared" si="55"/>
        <v>0</v>
      </c>
      <c r="O594" s="24">
        <f t="shared" si="56"/>
        <v>0</v>
      </c>
      <c r="P594" s="24">
        <f t="shared" si="57"/>
        <v>0</v>
      </c>
    </row>
    <row r="595" spans="5:16" x14ac:dyDescent="0.25">
      <c r="E595" s="2">
        <f t="shared" si="58"/>
        <v>273.14999999999998</v>
      </c>
      <c r="F595" s="2">
        <v>570</v>
      </c>
      <c r="G595" s="2">
        <f t="shared" si="59"/>
        <v>311.14999999999998</v>
      </c>
      <c r="H595" s="24">
        <v>789</v>
      </c>
      <c r="I595" s="24">
        <v>772</v>
      </c>
      <c r="J595" s="93">
        <v>793.42149532710289</v>
      </c>
      <c r="K595" s="24">
        <f t="shared" si="54"/>
        <v>773.92584147351977</v>
      </c>
      <c r="L595" s="24">
        <v>2000</v>
      </c>
      <c r="M595" s="24">
        <v>2000</v>
      </c>
      <c r="N595" s="24">
        <f t="shared" si="55"/>
        <v>0</v>
      </c>
      <c r="O595" s="24">
        <f t="shared" si="56"/>
        <v>0</v>
      </c>
      <c r="P595" s="24">
        <f t="shared" si="57"/>
        <v>0</v>
      </c>
    </row>
    <row r="596" spans="5:16" x14ac:dyDescent="0.25">
      <c r="E596" s="2">
        <f t="shared" si="58"/>
        <v>273.14999999999998</v>
      </c>
      <c r="F596" s="2">
        <v>571</v>
      </c>
      <c r="G596" s="2">
        <f t="shared" si="59"/>
        <v>311.14999999999998</v>
      </c>
      <c r="H596" s="24">
        <v>789</v>
      </c>
      <c r="I596" s="24">
        <v>772</v>
      </c>
      <c r="J596" s="93">
        <v>793.42149532710289</v>
      </c>
      <c r="K596" s="24">
        <f t="shared" si="54"/>
        <v>773.93544568307743</v>
      </c>
      <c r="L596" s="24">
        <v>2000</v>
      </c>
      <c r="M596" s="24">
        <v>2000</v>
      </c>
      <c r="N596" s="24">
        <f t="shared" si="55"/>
        <v>0</v>
      </c>
      <c r="O596" s="24">
        <f t="shared" si="56"/>
        <v>0</v>
      </c>
      <c r="P596" s="24">
        <f t="shared" si="57"/>
        <v>0</v>
      </c>
    </row>
    <row r="597" spans="5:16" x14ac:dyDescent="0.25">
      <c r="E597" s="2">
        <f t="shared" si="58"/>
        <v>273.14999999999998</v>
      </c>
      <c r="F597" s="2">
        <v>572</v>
      </c>
      <c r="G597" s="2">
        <f t="shared" si="59"/>
        <v>311.14999999999998</v>
      </c>
      <c r="H597" s="24">
        <v>789</v>
      </c>
      <c r="I597" s="24">
        <v>772</v>
      </c>
      <c r="J597" s="93">
        <v>793.42149532710289</v>
      </c>
      <c r="K597" s="24">
        <f t="shared" si="54"/>
        <v>773.94497625483916</v>
      </c>
      <c r="L597" s="24">
        <v>2000</v>
      </c>
      <c r="M597" s="24">
        <v>2000</v>
      </c>
      <c r="N597" s="24">
        <f t="shared" si="55"/>
        <v>0</v>
      </c>
      <c r="O597" s="24">
        <f t="shared" si="56"/>
        <v>0</v>
      </c>
      <c r="P597" s="24">
        <f t="shared" si="57"/>
        <v>0</v>
      </c>
    </row>
    <row r="598" spans="5:16" x14ac:dyDescent="0.25">
      <c r="E598" s="2">
        <f t="shared" si="58"/>
        <v>273.14999999999998</v>
      </c>
      <c r="F598" s="2">
        <v>573</v>
      </c>
      <c r="G598" s="2">
        <f t="shared" si="59"/>
        <v>311.14999999999998</v>
      </c>
      <c r="H598" s="24">
        <v>789</v>
      </c>
      <c r="I598" s="24">
        <v>772</v>
      </c>
      <c r="J598" s="93">
        <v>793.42149532710289</v>
      </c>
      <c r="K598" s="24">
        <f t="shared" si="54"/>
        <v>773.9544340324685</v>
      </c>
      <c r="L598" s="24">
        <v>2000</v>
      </c>
      <c r="M598" s="24">
        <v>2000</v>
      </c>
      <c r="N598" s="24">
        <f t="shared" si="55"/>
        <v>0</v>
      </c>
      <c r="O598" s="24">
        <f t="shared" si="56"/>
        <v>0</v>
      </c>
      <c r="P598" s="24">
        <f t="shared" si="57"/>
        <v>0</v>
      </c>
    </row>
    <row r="599" spans="5:16" x14ac:dyDescent="0.25">
      <c r="E599" s="2">
        <f t="shared" si="58"/>
        <v>273.14999999999998</v>
      </c>
      <c r="F599" s="2">
        <v>574</v>
      </c>
      <c r="G599" s="2">
        <f t="shared" si="59"/>
        <v>311.14999999999998</v>
      </c>
      <c r="H599" s="24">
        <v>789</v>
      </c>
      <c r="I599" s="24">
        <v>772</v>
      </c>
      <c r="J599" s="93">
        <v>793.42149532710289</v>
      </c>
      <c r="K599" s="24">
        <f t="shared" si="54"/>
        <v>773.9638198467909</v>
      </c>
      <c r="L599" s="24">
        <v>2000</v>
      </c>
      <c r="M599" s="24">
        <v>2000</v>
      </c>
      <c r="N599" s="24">
        <f t="shared" si="55"/>
        <v>0</v>
      </c>
      <c r="O599" s="24">
        <f t="shared" si="56"/>
        <v>0</v>
      </c>
      <c r="P599" s="24">
        <f t="shared" si="57"/>
        <v>0</v>
      </c>
    </row>
    <row r="600" spans="5:16" x14ac:dyDescent="0.25">
      <c r="E600" s="2">
        <f t="shared" si="58"/>
        <v>273.14999999999998</v>
      </c>
      <c r="F600" s="2">
        <v>575</v>
      </c>
      <c r="G600" s="2">
        <f t="shared" si="59"/>
        <v>311.14999999999998</v>
      </c>
      <c r="H600" s="24">
        <v>789</v>
      </c>
      <c r="I600" s="24">
        <v>772</v>
      </c>
      <c r="J600" s="93">
        <v>793.42149532710289</v>
      </c>
      <c r="K600" s="24">
        <f t="shared" si="54"/>
        <v>773.973134516036</v>
      </c>
      <c r="L600" s="24">
        <v>2000</v>
      </c>
      <c r="M600" s="24">
        <v>2000</v>
      </c>
      <c r="N600" s="24">
        <f t="shared" si="55"/>
        <v>0</v>
      </c>
      <c r="O600" s="24">
        <f t="shared" si="56"/>
        <v>0</v>
      </c>
      <c r="P600" s="24">
        <f t="shared" si="57"/>
        <v>0</v>
      </c>
    </row>
    <row r="601" spans="5:16" x14ac:dyDescent="0.25">
      <c r="E601" s="2">
        <f t="shared" si="58"/>
        <v>273.14999999999998</v>
      </c>
      <c r="F601" s="2">
        <v>576</v>
      </c>
      <c r="G601" s="2">
        <f t="shared" si="59"/>
        <v>311.14999999999998</v>
      </c>
      <c r="H601" s="24">
        <v>789</v>
      </c>
      <c r="I601" s="24">
        <v>772</v>
      </c>
      <c r="J601" s="93">
        <v>793.42149532710289</v>
      </c>
      <c r="K601" s="24">
        <f t="shared" si="54"/>
        <v>773.9823788460759</v>
      </c>
      <c r="L601" s="24">
        <v>2000</v>
      </c>
      <c r="M601" s="24">
        <v>2000</v>
      </c>
      <c r="N601" s="24">
        <f t="shared" si="55"/>
        <v>0</v>
      </c>
      <c r="O601" s="24">
        <f t="shared" si="56"/>
        <v>0</v>
      </c>
      <c r="P601" s="24">
        <f t="shared" si="57"/>
        <v>0</v>
      </c>
    </row>
    <row r="602" spans="5:16" x14ac:dyDescent="0.25">
      <c r="E602" s="2">
        <f t="shared" si="58"/>
        <v>273.14999999999998</v>
      </c>
      <c r="F602" s="2">
        <v>577</v>
      </c>
      <c r="G602" s="2">
        <f t="shared" si="59"/>
        <v>311.14999999999998</v>
      </c>
      <c r="H602" s="24">
        <v>789</v>
      </c>
      <c r="I602" s="24">
        <v>772</v>
      </c>
      <c r="J602" s="93">
        <v>793.42149532710289</v>
      </c>
      <c r="K602" s="24">
        <f t="shared" si="54"/>
        <v>773.99155363065756</v>
      </c>
      <c r="L602" s="24">
        <v>2000</v>
      </c>
      <c r="M602" s="24">
        <v>2000</v>
      </c>
      <c r="N602" s="24">
        <f t="shared" si="55"/>
        <v>0</v>
      </c>
      <c r="O602" s="24">
        <f t="shared" si="56"/>
        <v>0</v>
      </c>
      <c r="P602" s="24">
        <f t="shared" si="57"/>
        <v>0</v>
      </c>
    </row>
    <row r="603" spans="5:16" x14ac:dyDescent="0.25">
      <c r="E603" s="2">
        <f t="shared" si="58"/>
        <v>273.14999999999998</v>
      </c>
      <c r="F603" s="2">
        <v>578</v>
      </c>
      <c r="G603" s="2">
        <f t="shared" si="59"/>
        <v>311.14999999999998</v>
      </c>
      <c r="H603" s="24">
        <v>789</v>
      </c>
      <c r="I603" s="24">
        <v>772</v>
      </c>
      <c r="J603" s="93">
        <v>793.42149532710289</v>
      </c>
      <c r="K603" s="24">
        <f t="shared" si="54"/>
        <v>774.0006596516298</v>
      </c>
      <c r="L603" s="24">
        <v>2000</v>
      </c>
      <c r="M603" s="24">
        <v>2000</v>
      </c>
      <c r="N603" s="24">
        <f t="shared" si="55"/>
        <v>0</v>
      </c>
      <c r="O603" s="24">
        <f t="shared" si="56"/>
        <v>0</v>
      </c>
      <c r="P603" s="24">
        <f t="shared" si="57"/>
        <v>0</v>
      </c>
    </row>
    <row r="604" spans="5:16" x14ac:dyDescent="0.25">
      <c r="E604" s="2">
        <f t="shared" si="58"/>
        <v>273.14999999999998</v>
      </c>
      <c r="F604" s="2">
        <v>579</v>
      </c>
      <c r="G604" s="2">
        <f t="shared" si="59"/>
        <v>311.14999999999998</v>
      </c>
      <c r="H604" s="24">
        <v>789</v>
      </c>
      <c r="I604" s="24">
        <v>772</v>
      </c>
      <c r="J604" s="93">
        <v>793.42149532710289</v>
      </c>
      <c r="K604" s="24">
        <f t="shared" si="54"/>
        <v>774.00969767916558</v>
      </c>
      <c r="L604" s="24">
        <v>2000</v>
      </c>
      <c r="M604" s="24">
        <v>2000</v>
      </c>
      <c r="N604" s="24">
        <f t="shared" si="55"/>
        <v>0</v>
      </c>
      <c r="O604" s="24">
        <f t="shared" si="56"/>
        <v>0</v>
      </c>
      <c r="P604" s="24">
        <f t="shared" si="57"/>
        <v>0</v>
      </c>
    </row>
    <row r="605" spans="5:16" x14ac:dyDescent="0.25">
      <c r="E605" s="2">
        <f t="shared" si="58"/>
        <v>273.14999999999998</v>
      </c>
      <c r="F605" s="2">
        <v>580</v>
      </c>
      <c r="G605" s="2">
        <f t="shared" si="59"/>
        <v>311.14999999999998</v>
      </c>
      <c r="H605" s="24">
        <v>789</v>
      </c>
      <c r="I605" s="24">
        <v>772</v>
      </c>
      <c r="J605" s="93">
        <v>793.42149532710289</v>
      </c>
      <c r="K605" s="24">
        <f t="shared" si="54"/>
        <v>774.01866847197925</v>
      </c>
      <c r="L605" s="24">
        <v>2000</v>
      </c>
      <c r="M605" s="24">
        <v>2000</v>
      </c>
      <c r="N605" s="24">
        <f t="shared" si="55"/>
        <v>0</v>
      </c>
      <c r="O605" s="24">
        <f t="shared" si="56"/>
        <v>0</v>
      </c>
      <c r="P605" s="24">
        <f t="shared" si="57"/>
        <v>0</v>
      </c>
    </row>
    <row r="606" spans="5:16" x14ac:dyDescent="0.25">
      <c r="E606" s="2">
        <f t="shared" si="58"/>
        <v>273.14999999999998</v>
      </c>
      <c r="F606" s="2">
        <v>581</v>
      </c>
      <c r="G606" s="2">
        <f t="shared" si="59"/>
        <v>311.14999999999998</v>
      </c>
      <c r="H606" s="24">
        <v>789</v>
      </c>
      <c r="I606" s="24">
        <v>772</v>
      </c>
      <c r="J606" s="93">
        <v>793.42149532710289</v>
      </c>
      <c r="K606" s="24">
        <f t="shared" si="54"/>
        <v>774.02757277753835</v>
      </c>
      <c r="L606" s="24">
        <v>2000</v>
      </c>
      <c r="M606" s="24">
        <v>2000</v>
      </c>
      <c r="N606" s="24">
        <f t="shared" si="55"/>
        <v>0</v>
      </c>
      <c r="O606" s="24">
        <f t="shared" si="56"/>
        <v>0</v>
      </c>
      <c r="P606" s="24">
        <f t="shared" si="57"/>
        <v>0</v>
      </c>
    </row>
    <row r="607" spans="5:16" x14ac:dyDescent="0.25">
      <c r="E607" s="2">
        <f t="shared" si="58"/>
        <v>273.14999999999998</v>
      </c>
      <c r="F607" s="2">
        <v>582</v>
      </c>
      <c r="G607" s="2">
        <f t="shared" si="59"/>
        <v>311.14999999999998</v>
      </c>
      <c r="H607" s="24">
        <v>789</v>
      </c>
      <c r="I607" s="24">
        <v>772</v>
      </c>
      <c r="J607" s="93">
        <v>793.42149532710289</v>
      </c>
      <c r="K607" s="24">
        <f t="shared" si="54"/>
        <v>774.03641133227177</v>
      </c>
      <c r="L607" s="24">
        <v>2000</v>
      </c>
      <c r="M607" s="24">
        <v>2000</v>
      </c>
      <c r="N607" s="24">
        <f t="shared" si="55"/>
        <v>0</v>
      </c>
      <c r="O607" s="24">
        <f t="shared" si="56"/>
        <v>0</v>
      </c>
      <c r="P607" s="24">
        <f t="shared" si="57"/>
        <v>0</v>
      </c>
    </row>
    <row r="608" spans="5:16" x14ac:dyDescent="0.25">
      <c r="E608" s="2">
        <f t="shared" si="58"/>
        <v>273.14999999999998</v>
      </c>
      <c r="F608" s="2">
        <v>583</v>
      </c>
      <c r="G608" s="2">
        <f t="shared" si="59"/>
        <v>311.14999999999998</v>
      </c>
      <c r="H608" s="24">
        <v>789</v>
      </c>
      <c r="I608" s="24">
        <v>772</v>
      </c>
      <c r="J608" s="93">
        <v>793.42149532710289</v>
      </c>
      <c r="K608" s="24">
        <f t="shared" si="54"/>
        <v>774.04518486177278</v>
      </c>
      <c r="L608" s="24">
        <v>2000</v>
      </c>
      <c r="M608" s="24">
        <v>2000</v>
      </c>
      <c r="N608" s="24">
        <f t="shared" si="55"/>
        <v>0</v>
      </c>
      <c r="O608" s="24">
        <f t="shared" si="56"/>
        <v>0</v>
      </c>
      <c r="P608" s="24">
        <f t="shared" si="57"/>
        <v>0</v>
      </c>
    </row>
    <row r="609" spans="5:16" x14ac:dyDescent="0.25">
      <c r="E609" s="2">
        <f t="shared" si="58"/>
        <v>273.14999999999998</v>
      </c>
      <c r="F609" s="2">
        <v>584</v>
      </c>
      <c r="G609" s="2">
        <f t="shared" si="59"/>
        <v>311.14999999999998</v>
      </c>
      <c r="H609" s="24">
        <v>789</v>
      </c>
      <c r="I609" s="24">
        <v>772</v>
      </c>
      <c r="J609" s="93">
        <v>793.42149532710289</v>
      </c>
      <c r="K609" s="24">
        <f t="shared" si="54"/>
        <v>774.053894080997</v>
      </c>
      <c r="L609" s="24">
        <v>2000</v>
      </c>
      <c r="M609" s="24">
        <v>2000</v>
      </c>
      <c r="N609" s="24">
        <f t="shared" si="55"/>
        <v>0</v>
      </c>
      <c r="O609" s="24">
        <f t="shared" si="56"/>
        <v>0</v>
      </c>
      <c r="P609" s="24">
        <f t="shared" si="57"/>
        <v>0</v>
      </c>
    </row>
    <row r="610" spans="5:16" x14ac:dyDescent="0.25">
      <c r="E610" s="2">
        <f t="shared" si="58"/>
        <v>273.14999999999998</v>
      </c>
      <c r="F610" s="2">
        <v>585</v>
      </c>
      <c r="G610" s="2">
        <f t="shared" si="59"/>
        <v>311.14999999999998</v>
      </c>
      <c r="H610" s="24">
        <v>789</v>
      </c>
      <c r="I610" s="24">
        <v>772</v>
      </c>
      <c r="J610" s="93">
        <v>793.42149532710289</v>
      </c>
      <c r="K610" s="24">
        <f t="shared" si="54"/>
        <v>774.06253969445731</v>
      </c>
      <c r="L610" s="24">
        <v>2000</v>
      </c>
      <c r="M610" s="24">
        <v>2000</v>
      </c>
      <c r="N610" s="24">
        <f t="shared" si="55"/>
        <v>0</v>
      </c>
      <c r="O610" s="24">
        <f t="shared" si="56"/>
        <v>0</v>
      </c>
      <c r="P610" s="24">
        <f t="shared" si="57"/>
        <v>0</v>
      </c>
    </row>
    <row r="611" spans="5:16" x14ac:dyDescent="0.25">
      <c r="E611" s="2">
        <f t="shared" si="58"/>
        <v>273.14999999999998</v>
      </c>
      <c r="F611" s="2">
        <v>586</v>
      </c>
      <c r="G611" s="2">
        <f t="shared" si="59"/>
        <v>311.14999999999998</v>
      </c>
      <c r="H611" s="24">
        <v>789</v>
      </c>
      <c r="I611" s="24">
        <v>772</v>
      </c>
      <c r="J611" s="93">
        <v>793.42149532710289</v>
      </c>
      <c r="K611" s="24">
        <f t="shared" si="54"/>
        <v>774.07112239641344</v>
      </c>
      <c r="L611" s="24">
        <v>2000</v>
      </c>
      <c r="M611" s="24">
        <v>2000</v>
      </c>
      <c r="N611" s="24">
        <f t="shared" si="55"/>
        <v>0</v>
      </c>
      <c r="O611" s="24">
        <f t="shared" si="56"/>
        <v>0</v>
      </c>
      <c r="P611" s="24">
        <f t="shared" si="57"/>
        <v>0</v>
      </c>
    </row>
    <row r="612" spans="5:16" x14ac:dyDescent="0.25">
      <c r="E612" s="2">
        <f t="shared" si="58"/>
        <v>273.14999999999998</v>
      </c>
      <c r="F612" s="2">
        <v>587</v>
      </c>
      <c r="G612" s="2">
        <f t="shared" si="59"/>
        <v>311.14999999999998</v>
      </c>
      <c r="H612" s="24">
        <v>789</v>
      </c>
      <c r="I612" s="24">
        <v>772</v>
      </c>
      <c r="J612" s="93">
        <v>793.42149532710289</v>
      </c>
      <c r="K612" s="24">
        <f t="shared" si="54"/>
        <v>774.0796428710579</v>
      </c>
      <c r="L612" s="24">
        <v>2000</v>
      </c>
      <c r="M612" s="24">
        <v>2000</v>
      </c>
      <c r="N612" s="24">
        <f t="shared" si="55"/>
        <v>0</v>
      </c>
      <c r="O612" s="24">
        <f t="shared" si="56"/>
        <v>0</v>
      </c>
      <c r="P612" s="24">
        <f t="shared" si="57"/>
        <v>0</v>
      </c>
    </row>
    <row r="613" spans="5:16" x14ac:dyDescent="0.25">
      <c r="E613" s="2">
        <f t="shared" si="58"/>
        <v>273.14999999999998</v>
      </c>
      <c r="F613" s="2">
        <v>588</v>
      </c>
      <c r="G613" s="2">
        <f t="shared" si="59"/>
        <v>311.14999999999998</v>
      </c>
      <c r="H613" s="24">
        <v>789</v>
      </c>
      <c r="I613" s="24">
        <v>772</v>
      </c>
      <c r="J613" s="93">
        <v>793.42149532710289</v>
      </c>
      <c r="K613" s="24">
        <f t="shared" si="54"/>
        <v>774.08810179269801</v>
      </c>
      <c r="L613" s="24">
        <v>2000</v>
      </c>
      <c r="M613" s="24">
        <v>2000</v>
      </c>
      <c r="N613" s="24">
        <f t="shared" si="55"/>
        <v>0</v>
      </c>
      <c r="O613" s="24">
        <f t="shared" si="56"/>
        <v>0</v>
      </c>
      <c r="P613" s="24">
        <f t="shared" si="57"/>
        <v>0</v>
      </c>
    </row>
    <row r="614" spans="5:16" x14ac:dyDescent="0.25">
      <c r="E614" s="2">
        <f t="shared" si="58"/>
        <v>273.14999999999998</v>
      </c>
      <c r="F614" s="2">
        <v>589</v>
      </c>
      <c r="G614" s="2">
        <f t="shared" si="59"/>
        <v>311.14999999999998</v>
      </c>
      <c r="H614" s="24">
        <v>789</v>
      </c>
      <c r="I614" s="24">
        <v>772</v>
      </c>
      <c r="J614" s="93">
        <v>793.42149532710289</v>
      </c>
      <c r="K614" s="24">
        <f t="shared" si="54"/>
        <v>774.09649982593317</v>
      </c>
      <c r="L614" s="24">
        <v>2000</v>
      </c>
      <c r="M614" s="24">
        <v>2000</v>
      </c>
      <c r="N614" s="24">
        <f t="shared" si="55"/>
        <v>0</v>
      </c>
      <c r="O614" s="24">
        <f t="shared" si="56"/>
        <v>0</v>
      </c>
      <c r="P614" s="24">
        <f t="shared" si="57"/>
        <v>0</v>
      </c>
    </row>
    <row r="615" spans="5:16" x14ac:dyDescent="0.25">
      <c r="E615" s="2">
        <f t="shared" si="58"/>
        <v>273.14999999999998</v>
      </c>
      <c r="F615" s="2">
        <v>590</v>
      </c>
      <c r="G615" s="2">
        <f t="shared" si="59"/>
        <v>311.14999999999998</v>
      </c>
      <c r="H615" s="24">
        <v>789</v>
      </c>
      <c r="I615" s="24">
        <v>772</v>
      </c>
      <c r="J615" s="93">
        <v>793.42149532710289</v>
      </c>
      <c r="K615" s="24">
        <f t="shared" si="54"/>
        <v>774.10483762582976</v>
      </c>
      <c r="L615" s="24">
        <v>2000</v>
      </c>
      <c r="M615" s="24">
        <v>2000</v>
      </c>
      <c r="N615" s="24">
        <f t="shared" si="55"/>
        <v>0</v>
      </c>
      <c r="O615" s="24">
        <f t="shared" si="56"/>
        <v>0</v>
      </c>
      <c r="P615" s="24">
        <f t="shared" si="57"/>
        <v>0</v>
      </c>
    </row>
    <row r="616" spans="5:16" x14ac:dyDescent="0.25">
      <c r="E616" s="2">
        <f t="shared" si="58"/>
        <v>273.14999999999998</v>
      </c>
      <c r="F616" s="2">
        <v>591</v>
      </c>
      <c r="G616" s="2">
        <f t="shared" si="59"/>
        <v>311.14999999999998</v>
      </c>
      <c r="H616" s="24">
        <v>789</v>
      </c>
      <c r="I616" s="24">
        <v>772</v>
      </c>
      <c r="J616" s="93">
        <v>793.42149532710289</v>
      </c>
      <c r="K616" s="24">
        <f t="shared" si="54"/>
        <v>774.11311583809095</v>
      </c>
      <c r="L616" s="24">
        <v>2000</v>
      </c>
      <c r="M616" s="24">
        <v>2000</v>
      </c>
      <c r="N616" s="24">
        <f t="shared" si="55"/>
        <v>0</v>
      </c>
      <c r="O616" s="24">
        <f t="shared" si="56"/>
        <v>0</v>
      </c>
      <c r="P616" s="24">
        <f t="shared" si="57"/>
        <v>0</v>
      </c>
    </row>
    <row r="617" spans="5:16" x14ac:dyDescent="0.25">
      <c r="E617" s="2">
        <f t="shared" si="58"/>
        <v>273.14999999999998</v>
      </c>
      <c r="F617" s="2">
        <v>592</v>
      </c>
      <c r="G617" s="2">
        <f t="shared" si="59"/>
        <v>311.14999999999998</v>
      </c>
      <c r="H617" s="24">
        <v>789</v>
      </c>
      <c r="I617" s="24">
        <v>772</v>
      </c>
      <c r="J617" s="93">
        <v>793.42149532710289</v>
      </c>
      <c r="K617" s="24">
        <f t="shared" si="54"/>
        <v>774.12133509922319</v>
      </c>
      <c r="L617" s="24">
        <v>2000</v>
      </c>
      <c r="M617" s="24">
        <v>2000</v>
      </c>
      <c r="N617" s="24">
        <f t="shared" si="55"/>
        <v>0</v>
      </c>
      <c r="O617" s="24">
        <f t="shared" si="56"/>
        <v>0</v>
      </c>
      <c r="P617" s="24">
        <f t="shared" si="57"/>
        <v>0</v>
      </c>
    </row>
    <row r="618" spans="5:16" x14ac:dyDescent="0.25">
      <c r="E618" s="2">
        <f t="shared" si="58"/>
        <v>273.14999999999998</v>
      </c>
      <c r="F618" s="2">
        <v>593</v>
      </c>
      <c r="G618" s="2">
        <f t="shared" si="59"/>
        <v>311.14999999999998</v>
      </c>
      <c r="H618" s="24">
        <v>789</v>
      </c>
      <c r="I618" s="24">
        <v>772</v>
      </c>
      <c r="J618" s="93">
        <v>793.42149532710289</v>
      </c>
      <c r="K618" s="24">
        <f t="shared" si="54"/>
        <v>774.12949603670017</v>
      </c>
      <c r="L618" s="24">
        <v>2000</v>
      </c>
      <c r="M618" s="24">
        <v>2000</v>
      </c>
      <c r="N618" s="24">
        <f t="shared" si="55"/>
        <v>0</v>
      </c>
      <c r="O618" s="24">
        <f t="shared" si="56"/>
        <v>0</v>
      </c>
      <c r="P618" s="24">
        <f t="shared" si="57"/>
        <v>0</v>
      </c>
    </row>
    <row r="619" spans="5:16" x14ac:dyDescent="0.25">
      <c r="E619" s="2">
        <f t="shared" si="58"/>
        <v>273.14999999999998</v>
      </c>
      <c r="F619" s="2">
        <v>594</v>
      </c>
      <c r="G619" s="2">
        <f t="shared" si="59"/>
        <v>311.14999999999998</v>
      </c>
      <c r="H619" s="24">
        <v>789</v>
      </c>
      <c r="I619" s="24">
        <v>772</v>
      </c>
      <c r="J619" s="93">
        <v>793.42149532710289</v>
      </c>
      <c r="K619" s="24">
        <f t="shared" si="54"/>
        <v>774.13759926912167</v>
      </c>
      <c r="L619" s="24">
        <v>2000</v>
      </c>
      <c r="M619" s="24">
        <v>2000</v>
      </c>
      <c r="N619" s="24">
        <f t="shared" si="55"/>
        <v>0</v>
      </c>
      <c r="O619" s="24">
        <f t="shared" si="56"/>
        <v>0</v>
      </c>
      <c r="P619" s="24">
        <f t="shared" si="57"/>
        <v>0</v>
      </c>
    </row>
    <row r="620" spans="5:16" x14ac:dyDescent="0.25">
      <c r="E620" s="2">
        <f t="shared" si="58"/>
        <v>273.14999999999998</v>
      </c>
      <c r="F620" s="2">
        <v>595</v>
      </c>
      <c r="G620" s="2">
        <f t="shared" si="59"/>
        <v>311.14999999999998</v>
      </c>
      <c r="H620" s="24">
        <v>789</v>
      </c>
      <c r="I620" s="24">
        <v>772</v>
      </c>
      <c r="J620" s="93">
        <v>793.42149532710289</v>
      </c>
      <c r="K620" s="24">
        <f t="shared" si="54"/>
        <v>774.14564540637014</v>
      </c>
      <c r="L620" s="24">
        <v>2000</v>
      </c>
      <c r="M620" s="24">
        <v>2000</v>
      </c>
      <c r="N620" s="24">
        <f t="shared" si="55"/>
        <v>0</v>
      </c>
      <c r="O620" s="24">
        <f t="shared" si="56"/>
        <v>0</v>
      </c>
      <c r="P620" s="24">
        <f t="shared" si="57"/>
        <v>0</v>
      </c>
    </row>
    <row r="621" spans="5:16" x14ac:dyDescent="0.25">
      <c r="E621" s="2">
        <f t="shared" si="58"/>
        <v>273.14999999999998</v>
      </c>
      <c r="F621" s="2">
        <v>596</v>
      </c>
      <c r="G621" s="2">
        <f t="shared" si="59"/>
        <v>311.14999999999998</v>
      </c>
      <c r="H621" s="24">
        <v>789</v>
      </c>
      <c r="I621" s="24">
        <v>772</v>
      </c>
      <c r="J621" s="93">
        <v>793.42149532710289</v>
      </c>
      <c r="K621" s="24">
        <f t="shared" si="54"/>
        <v>774.15363504976392</v>
      </c>
      <c r="L621" s="24">
        <v>2000</v>
      </c>
      <c r="M621" s="24">
        <v>2000</v>
      </c>
      <c r="N621" s="24">
        <f t="shared" si="55"/>
        <v>0</v>
      </c>
      <c r="O621" s="24">
        <f t="shared" si="56"/>
        <v>0</v>
      </c>
      <c r="P621" s="24">
        <f t="shared" si="57"/>
        <v>0</v>
      </c>
    </row>
    <row r="622" spans="5:16" x14ac:dyDescent="0.25">
      <c r="E622" s="2">
        <f t="shared" si="58"/>
        <v>273.14999999999998</v>
      </c>
      <c r="F622" s="2">
        <v>597</v>
      </c>
      <c r="G622" s="2">
        <f t="shared" si="59"/>
        <v>311.14999999999998</v>
      </c>
      <c r="H622" s="24">
        <v>789</v>
      </c>
      <c r="I622" s="24">
        <v>772</v>
      </c>
      <c r="J622" s="93">
        <v>793.42149532710289</v>
      </c>
      <c r="K622" s="24">
        <f t="shared" si="54"/>
        <v>774.16156879220694</v>
      </c>
      <c r="L622" s="24">
        <v>2000</v>
      </c>
      <c r="M622" s="24">
        <v>2000</v>
      </c>
      <c r="N622" s="24">
        <f t="shared" si="55"/>
        <v>0</v>
      </c>
      <c r="O622" s="24">
        <f t="shared" si="56"/>
        <v>0</v>
      </c>
      <c r="P622" s="24">
        <f t="shared" si="57"/>
        <v>0</v>
      </c>
    </row>
    <row r="623" spans="5:16" x14ac:dyDescent="0.25">
      <c r="E623" s="2">
        <f t="shared" si="58"/>
        <v>273.14999999999998</v>
      </c>
      <c r="F623" s="2">
        <v>598</v>
      </c>
      <c r="G623" s="2">
        <f t="shared" si="59"/>
        <v>311.14999999999998</v>
      </c>
      <c r="H623" s="24">
        <v>789</v>
      </c>
      <c r="I623" s="24">
        <v>772</v>
      </c>
      <c r="J623" s="93">
        <v>793.42149532710289</v>
      </c>
      <c r="K623" s="24">
        <f t="shared" si="54"/>
        <v>774.16944721833522</v>
      </c>
      <c r="L623" s="24">
        <v>2000</v>
      </c>
      <c r="M623" s="24">
        <v>2000</v>
      </c>
      <c r="N623" s="24">
        <f t="shared" si="55"/>
        <v>0</v>
      </c>
      <c r="O623" s="24">
        <f t="shared" si="56"/>
        <v>0</v>
      </c>
      <c r="P623" s="24">
        <f t="shared" si="57"/>
        <v>0</v>
      </c>
    </row>
    <row r="624" spans="5:16" x14ac:dyDescent="0.25">
      <c r="E624" s="2">
        <f t="shared" si="58"/>
        <v>273.14999999999998</v>
      </c>
      <c r="F624" s="2">
        <v>599</v>
      </c>
      <c r="G624" s="2">
        <f t="shared" si="59"/>
        <v>311.14999999999998</v>
      </c>
      <c r="H624" s="24">
        <v>789</v>
      </c>
      <c r="I624" s="24">
        <v>772</v>
      </c>
      <c r="J624" s="93">
        <v>793.42149532710289</v>
      </c>
      <c r="K624" s="24">
        <f t="shared" si="54"/>
        <v>774.17727090466065</v>
      </c>
      <c r="L624" s="24">
        <v>2000</v>
      </c>
      <c r="M624" s="24">
        <v>2000</v>
      </c>
      <c r="N624" s="24">
        <f t="shared" si="55"/>
        <v>0</v>
      </c>
      <c r="O624" s="24">
        <f t="shared" si="56"/>
        <v>0</v>
      </c>
      <c r="P624" s="24">
        <f t="shared" si="57"/>
        <v>0</v>
      </c>
    </row>
    <row r="625" spans="5:16" x14ac:dyDescent="0.25">
      <c r="E625" s="2">
        <f t="shared" si="58"/>
        <v>273.14999999999998</v>
      </c>
      <c r="F625" s="2">
        <v>600</v>
      </c>
      <c r="G625" s="2">
        <f t="shared" si="59"/>
        <v>311.14999999999998</v>
      </c>
      <c r="H625" s="24">
        <v>789</v>
      </c>
      <c r="I625" s="24">
        <v>772</v>
      </c>
      <c r="J625" s="93">
        <v>793.42149532710289</v>
      </c>
      <c r="K625" s="24">
        <f t="shared" si="54"/>
        <v>774.18504041971153</v>
      </c>
      <c r="L625" s="24">
        <v>2000</v>
      </c>
      <c r="M625" s="24">
        <v>2000</v>
      </c>
      <c r="N625" s="24">
        <f t="shared" si="55"/>
        <v>0</v>
      </c>
      <c r="O625" s="24">
        <f t="shared" si="56"/>
        <v>0</v>
      </c>
      <c r="P625" s="24">
        <f t="shared" si="57"/>
        <v>0</v>
      </c>
    </row>
    <row r="626" spans="5:16" x14ac:dyDescent="0.25">
      <c r="E626" s="2">
        <f t="shared" si="58"/>
        <v>273.14999999999998</v>
      </c>
      <c r="F626" s="2">
        <v>601</v>
      </c>
      <c r="G626" s="2">
        <f t="shared" si="59"/>
        <v>311.14999999999998</v>
      </c>
      <c r="H626" s="24">
        <v>789</v>
      </c>
      <c r="I626" s="24">
        <v>772</v>
      </c>
      <c r="J626" s="93">
        <v>793.42149532710289</v>
      </c>
      <c r="K626" s="24">
        <f t="shared" si="54"/>
        <v>774.19275632417032</v>
      </c>
      <c r="L626" s="24">
        <v>2000</v>
      </c>
      <c r="M626" s="24">
        <v>2000</v>
      </c>
      <c r="N626" s="24">
        <f t="shared" si="55"/>
        <v>0</v>
      </c>
      <c r="O626" s="24">
        <f t="shared" si="56"/>
        <v>0</v>
      </c>
      <c r="P626" s="24">
        <f t="shared" si="57"/>
        <v>0</v>
      </c>
    </row>
    <row r="627" spans="5:16" x14ac:dyDescent="0.25">
      <c r="E627" s="2">
        <f t="shared" si="58"/>
        <v>273.14999999999998</v>
      </c>
      <c r="F627" s="2">
        <v>602</v>
      </c>
      <c r="G627" s="2">
        <f t="shared" si="59"/>
        <v>311.14999999999998</v>
      </c>
      <c r="H627" s="24">
        <v>789</v>
      </c>
      <c r="I627" s="24">
        <v>772</v>
      </c>
      <c r="J627" s="93">
        <v>793.42149532710289</v>
      </c>
      <c r="K627" s="24">
        <f t="shared" si="54"/>
        <v>774.20041917100866</v>
      </c>
      <c r="L627" s="24">
        <v>2000</v>
      </c>
      <c r="M627" s="24">
        <v>2000</v>
      </c>
      <c r="N627" s="24">
        <f t="shared" si="55"/>
        <v>0</v>
      </c>
      <c r="O627" s="24">
        <f t="shared" si="56"/>
        <v>0</v>
      </c>
      <c r="P627" s="24">
        <f t="shared" si="57"/>
        <v>0</v>
      </c>
    </row>
    <row r="628" spans="5:16" x14ac:dyDescent="0.25">
      <c r="E628" s="2">
        <f t="shared" si="58"/>
        <v>273.14999999999998</v>
      </c>
      <c r="F628" s="2">
        <v>603</v>
      </c>
      <c r="G628" s="2">
        <f t="shared" si="59"/>
        <v>311.14999999999998</v>
      </c>
      <c r="H628" s="24">
        <v>789</v>
      </c>
      <c r="I628" s="24">
        <v>772</v>
      </c>
      <c r="J628" s="93">
        <v>793.42149532710289</v>
      </c>
      <c r="K628" s="24">
        <f t="shared" si="54"/>
        <v>774.20802950561927</v>
      </c>
      <c r="L628" s="24">
        <v>2000</v>
      </c>
      <c r="M628" s="24">
        <v>2000</v>
      </c>
      <c r="N628" s="24">
        <f t="shared" si="55"/>
        <v>0</v>
      </c>
      <c r="O628" s="24">
        <f t="shared" si="56"/>
        <v>0</v>
      </c>
      <c r="P628" s="24">
        <f t="shared" si="57"/>
        <v>0</v>
      </c>
    </row>
    <row r="629" spans="5:16" x14ac:dyDescent="0.25">
      <c r="E629" s="2">
        <f t="shared" si="58"/>
        <v>273.14999999999998</v>
      </c>
      <c r="F629" s="2">
        <v>604</v>
      </c>
      <c r="G629" s="2">
        <f t="shared" si="59"/>
        <v>311.14999999999998</v>
      </c>
      <c r="H629" s="24">
        <v>789</v>
      </c>
      <c r="I629" s="24">
        <v>772</v>
      </c>
      <c r="J629" s="93">
        <v>793.42149532710289</v>
      </c>
      <c r="K629" s="24">
        <f t="shared" si="54"/>
        <v>774.21558786594528</v>
      </c>
      <c r="L629" s="24">
        <v>2000</v>
      </c>
      <c r="M629" s="24">
        <v>2000</v>
      </c>
      <c r="N629" s="24">
        <f t="shared" si="55"/>
        <v>0</v>
      </c>
      <c r="O629" s="24">
        <f t="shared" si="56"/>
        <v>0</v>
      </c>
      <c r="P629" s="24">
        <f t="shared" si="57"/>
        <v>0</v>
      </c>
    </row>
    <row r="630" spans="5:16" x14ac:dyDescent="0.25">
      <c r="E630" s="2">
        <f t="shared" si="58"/>
        <v>273.14999999999998</v>
      </c>
      <c r="F630" s="2">
        <v>605</v>
      </c>
      <c r="G630" s="2">
        <f t="shared" si="59"/>
        <v>311.14999999999998</v>
      </c>
      <c r="H630" s="24">
        <v>789</v>
      </c>
      <c r="I630" s="24">
        <v>772</v>
      </c>
      <c r="J630" s="93">
        <v>793.42149532710289</v>
      </c>
      <c r="K630" s="24">
        <f t="shared" si="54"/>
        <v>774.2230947826074</v>
      </c>
      <c r="L630" s="24">
        <v>2000</v>
      </c>
      <c r="M630" s="24">
        <v>2000</v>
      </c>
      <c r="N630" s="24">
        <f t="shared" si="55"/>
        <v>0</v>
      </c>
      <c r="O630" s="24">
        <f t="shared" si="56"/>
        <v>0</v>
      </c>
      <c r="P630" s="24">
        <f t="shared" si="57"/>
        <v>0</v>
      </c>
    </row>
    <row r="631" spans="5:16" x14ac:dyDescent="0.25">
      <c r="E631" s="2">
        <f t="shared" si="58"/>
        <v>273.14999999999998</v>
      </c>
      <c r="F631" s="2">
        <v>606</v>
      </c>
      <c r="G631" s="2">
        <f t="shared" si="59"/>
        <v>311.14999999999998</v>
      </c>
      <c r="H631" s="24">
        <v>789</v>
      </c>
      <c r="I631" s="24">
        <v>772</v>
      </c>
      <c r="J631" s="93">
        <v>793.42149532710289</v>
      </c>
      <c r="K631" s="24">
        <f t="shared" si="54"/>
        <v>774.23055077902757</v>
      </c>
      <c r="L631" s="24">
        <v>2000</v>
      </c>
      <c r="M631" s="24">
        <v>2000</v>
      </c>
      <c r="N631" s="24">
        <f t="shared" si="55"/>
        <v>0</v>
      </c>
      <c r="O631" s="24">
        <f t="shared" si="56"/>
        <v>0</v>
      </c>
      <c r="P631" s="24">
        <f t="shared" si="57"/>
        <v>0</v>
      </c>
    </row>
    <row r="632" spans="5:16" x14ac:dyDescent="0.25">
      <c r="E632" s="2">
        <f t="shared" si="58"/>
        <v>273.14999999999998</v>
      </c>
      <c r="F632" s="2">
        <v>607</v>
      </c>
      <c r="G632" s="2">
        <f t="shared" si="59"/>
        <v>311.14999999999998</v>
      </c>
      <c r="H632" s="24">
        <v>789</v>
      </c>
      <c r="I632" s="24">
        <v>772</v>
      </c>
      <c r="J632" s="93">
        <v>793.42149532710289</v>
      </c>
      <c r="K632" s="24">
        <f t="shared" si="54"/>
        <v>774.23795637155104</v>
      </c>
      <c r="L632" s="24">
        <v>2000</v>
      </c>
      <c r="M632" s="24">
        <v>2000</v>
      </c>
      <c r="N632" s="24">
        <f t="shared" si="55"/>
        <v>0</v>
      </c>
      <c r="O632" s="24">
        <f t="shared" si="56"/>
        <v>0</v>
      </c>
      <c r="P632" s="24">
        <f t="shared" si="57"/>
        <v>0</v>
      </c>
    </row>
    <row r="633" spans="5:16" x14ac:dyDescent="0.25">
      <c r="E633" s="2">
        <f t="shared" si="58"/>
        <v>273.14999999999998</v>
      </c>
      <c r="F633" s="2">
        <v>608</v>
      </c>
      <c r="G633" s="2">
        <f t="shared" si="59"/>
        <v>311.14999999999998</v>
      </c>
      <c r="H633" s="24">
        <v>789</v>
      </c>
      <c r="I633" s="24">
        <v>772</v>
      </c>
      <c r="J633" s="93">
        <v>793.42149532710289</v>
      </c>
      <c r="K633" s="24">
        <f t="shared" si="54"/>
        <v>774.24531206956544</v>
      </c>
      <c r="L633" s="24">
        <v>2000</v>
      </c>
      <c r="M633" s="24">
        <v>2000</v>
      </c>
      <c r="N633" s="24">
        <f t="shared" si="55"/>
        <v>0</v>
      </c>
      <c r="O633" s="24">
        <f t="shared" si="56"/>
        <v>0</v>
      </c>
      <c r="P633" s="24">
        <f t="shared" si="57"/>
        <v>0</v>
      </c>
    </row>
    <row r="634" spans="5:16" x14ac:dyDescent="0.25">
      <c r="E634" s="2">
        <f t="shared" si="58"/>
        <v>273.14999999999998</v>
      </c>
      <c r="F634" s="2">
        <v>609</v>
      </c>
      <c r="G634" s="2">
        <f t="shared" si="59"/>
        <v>311.14999999999998</v>
      </c>
      <c r="H634" s="24">
        <v>789</v>
      </c>
      <c r="I634" s="24">
        <v>772</v>
      </c>
      <c r="J634" s="93">
        <v>793.42149532710289</v>
      </c>
      <c r="K634" s="24">
        <f t="shared" ref="K634:K697" si="60">J634+((I634-H634)*((E634-F634)/(G634-F634)))</f>
        <v>774.2526183756172</v>
      </c>
      <c r="L634" s="24">
        <v>2000</v>
      </c>
      <c r="M634" s="24">
        <v>2000</v>
      </c>
      <c r="N634" s="24">
        <f t="shared" ref="N634:N697" si="61">C634*(SQRT(K634/I634))*(H634/J634)*(L634/M634)</f>
        <v>0</v>
      </c>
      <c r="O634" s="24">
        <f t="shared" ref="O634:O697" si="62">N634*J634/24</f>
        <v>0</v>
      </c>
      <c r="P634" s="24">
        <f t="shared" ref="P634:P697" si="63">N634/159</f>
        <v>0</v>
      </c>
    </row>
    <row r="635" spans="5:16" x14ac:dyDescent="0.25">
      <c r="E635" s="2">
        <f t="shared" si="58"/>
        <v>273.14999999999998</v>
      </c>
      <c r="F635" s="2">
        <v>610</v>
      </c>
      <c r="G635" s="2">
        <f t="shared" si="59"/>
        <v>311.14999999999998</v>
      </c>
      <c r="H635" s="24">
        <v>789</v>
      </c>
      <c r="I635" s="24">
        <v>772</v>
      </c>
      <c r="J635" s="93">
        <v>793.42149532710289</v>
      </c>
      <c r="K635" s="24">
        <f t="shared" si="60"/>
        <v>774.2598757855269</v>
      </c>
      <c r="L635" s="24">
        <v>2000</v>
      </c>
      <c r="M635" s="24">
        <v>2000</v>
      </c>
      <c r="N635" s="24">
        <f t="shared" si="61"/>
        <v>0</v>
      </c>
      <c r="O635" s="24">
        <f t="shared" si="62"/>
        <v>0</v>
      </c>
      <c r="P635" s="24">
        <f t="shared" si="63"/>
        <v>0</v>
      </c>
    </row>
    <row r="636" spans="5:16" x14ac:dyDescent="0.25">
      <c r="E636" s="2">
        <f t="shared" si="58"/>
        <v>273.14999999999998</v>
      </c>
      <c r="F636" s="2">
        <v>611</v>
      </c>
      <c r="G636" s="2">
        <f t="shared" si="59"/>
        <v>311.14999999999998</v>
      </c>
      <c r="H636" s="24">
        <v>789</v>
      </c>
      <c r="I636" s="24">
        <v>772</v>
      </c>
      <c r="J636" s="93">
        <v>793.42149532710289</v>
      </c>
      <c r="K636" s="24">
        <f t="shared" si="60"/>
        <v>774.26708478850026</v>
      </c>
      <c r="L636" s="24">
        <v>2000</v>
      </c>
      <c r="M636" s="24">
        <v>2000</v>
      </c>
      <c r="N636" s="24">
        <f t="shared" si="61"/>
        <v>0</v>
      </c>
      <c r="O636" s="24">
        <f t="shared" si="62"/>
        <v>0</v>
      </c>
      <c r="P636" s="24">
        <f t="shared" si="63"/>
        <v>0</v>
      </c>
    </row>
    <row r="637" spans="5:16" x14ac:dyDescent="0.25">
      <c r="E637" s="2">
        <f t="shared" si="58"/>
        <v>273.14999999999998</v>
      </c>
      <c r="F637" s="2">
        <v>612</v>
      </c>
      <c r="G637" s="2">
        <f t="shared" si="59"/>
        <v>311.14999999999998</v>
      </c>
      <c r="H637" s="24">
        <v>789</v>
      </c>
      <c r="I637" s="24">
        <v>772</v>
      </c>
      <c r="J637" s="93">
        <v>793.42149532710289</v>
      </c>
      <c r="K637" s="24">
        <f t="shared" si="60"/>
        <v>774.27424586723919</v>
      </c>
      <c r="L637" s="24">
        <v>2000</v>
      </c>
      <c r="M637" s="24">
        <v>2000</v>
      </c>
      <c r="N637" s="24">
        <f t="shared" si="61"/>
        <v>0</v>
      </c>
      <c r="O637" s="24">
        <f t="shared" si="62"/>
        <v>0</v>
      </c>
      <c r="P637" s="24">
        <f t="shared" si="63"/>
        <v>0</v>
      </c>
    </row>
    <row r="638" spans="5:16" x14ac:dyDescent="0.25">
      <c r="E638" s="2">
        <f t="shared" si="58"/>
        <v>273.14999999999998</v>
      </c>
      <c r="F638" s="2">
        <v>613</v>
      </c>
      <c r="G638" s="2">
        <f t="shared" si="59"/>
        <v>311.14999999999998</v>
      </c>
      <c r="H638" s="24">
        <v>789</v>
      </c>
      <c r="I638" s="24">
        <v>772</v>
      </c>
      <c r="J638" s="93">
        <v>793.42149532710289</v>
      </c>
      <c r="K638" s="24">
        <f t="shared" si="60"/>
        <v>774.28135949804869</v>
      </c>
      <c r="L638" s="24">
        <v>2000</v>
      </c>
      <c r="M638" s="24">
        <v>2000</v>
      </c>
      <c r="N638" s="24">
        <f t="shared" si="61"/>
        <v>0</v>
      </c>
      <c r="O638" s="24">
        <f t="shared" si="62"/>
        <v>0</v>
      </c>
      <c r="P638" s="24">
        <f t="shared" si="63"/>
        <v>0</v>
      </c>
    </row>
    <row r="639" spans="5:16" x14ac:dyDescent="0.25">
      <c r="E639" s="2">
        <f t="shared" si="58"/>
        <v>273.14999999999998</v>
      </c>
      <c r="F639" s="2">
        <v>614</v>
      </c>
      <c r="G639" s="2">
        <f t="shared" si="59"/>
        <v>311.14999999999998</v>
      </c>
      <c r="H639" s="24">
        <v>789</v>
      </c>
      <c r="I639" s="24">
        <v>772</v>
      </c>
      <c r="J639" s="93">
        <v>793.42149532710289</v>
      </c>
      <c r="K639" s="24">
        <f t="shared" si="60"/>
        <v>774.28842615094311</v>
      </c>
      <c r="L639" s="24">
        <v>2000</v>
      </c>
      <c r="M639" s="24">
        <v>2000</v>
      </c>
      <c r="N639" s="24">
        <f t="shared" si="61"/>
        <v>0</v>
      </c>
      <c r="O639" s="24">
        <f t="shared" si="62"/>
        <v>0</v>
      </c>
      <c r="P639" s="24">
        <f t="shared" si="63"/>
        <v>0</v>
      </c>
    </row>
    <row r="640" spans="5:16" x14ac:dyDescent="0.25">
      <c r="E640" s="2">
        <f t="shared" si="58"/>
        <v>273.14999999999998</v>
      </c>
      <c r="F640" s="2">
        <v>615</v>
      </c>
      <c r="G640" s="2">
        <f t="shared" si="59"/>
        <v>311.14999999999998</v>
      </c>
      <c r="H640" s="24">
        <v>789</v>
      </c>
      <c r="I640" s="24">
        <v>772</v>
      </c>
      <c r="J640" s="93">
        <v>793.42149532710289</v>
      </c>
      <c r="K640" s="24">
        <f t="shared" si="60"/>
        <v>774.29544628974895</v>
      </c>
      <c r="L640" s="24">
        <v>2000</v>
      </c>
      <c r="M640" s="24">
        <v>2000</v>
      </c>
      <c r="N640" s="24">
        <f t="shared" si="61"/>
        <v>0</v>
      </c>
      <c r="O640" s="24">
        <f t="shared" si="62"/>
        <v>0</v>
      </c>
      <c r="P640" s="24">
        <f t="shared" si="63"/>
        <v>0</v>
      </c>
    </row>
    <row r="641" spans="5:16" x14ac:dyDescent="0.25">
      <c r="E641" s="2">
        <f t="shared" si="58"/>
        <v>273.14999999999998</v>
      </c>
      <c r="F641" s="2">
        <v>616</v>
      </c>
      <c r="G641" s="2">
        <f t="shared" si="59"/>
        <v>311.14999999999998</v>
      </c>
      <c r="H641" s="24">
        <v>789</v>
      </c>
      <c r="I641" s="24">
        <v>772</v>
      </c>
      <c r="J641" s="93">
        <v>793.42149532710289</v>
      </c>
      <c r="K641" s="24">
        <f t="shared" si="60"/>
        <v>774.30242037220705</v>
      </c>
      <c r="L641" s="24">
        <v>2000</v>
      </c>
      <c r="M641" s="24">
        <v>2000</v>
      </c>
      <c r="N641" s="24">
        <f t="shared" si="61"/>
        <v>0</v>
      </c>
      <c r="O641" s="24">
        <f t="shared" si="62"/>
        <v>0</v>
      </c>
      <c r="P641" s="24">
        <f t="shared" si="63"/>
        <v>0</v>
      </c>
    </row>
    <row r="642" spans="5:16" x14ac:dyDescent="0.25">
      <c r="E642" s="2">
        <f t="shared" si="58"/>
        <v>273.14999999999998</v>
      </c>
      <c r="F642" s="2">
        <v>617</v>
      </c>
      <c r="G642" s="2">
        <f t="shared" si="59"/>
        <v>311.14999999999998</v>
      </c>
      <c r="H642" s="24">
        <v>789</v>
      </c>
      <c r="I642" s="24">
        <v>772</v>
      </c>
      <c r="J642" s="93">
        <v>793.42149532710289</v>
      </c>
      <c r="K642" s="24">
        <f t="shared" si="60"/>
        <v>774.30934885007161</v>
      </c>
      <c r="L642" s="24">
        <v>2000</v>
      </c>
      <c r="M642" s="24">
        <v>2000</v>
      </c>
      <c r="N642" s="24">
        <f t="shared" si="61"/>
        <v>0</v>
      </c>
      <c r="O642" s="24">
        <f t="shared" si="62"/>
        <v>0</v>
      </c>
      <c r="P642" s="24">
        <f t="shared" si="63"/>
        <v>0</v>
      </c>
    </row>
    <row r="643" spans="5:16" x14ac:dyDescent="0.25">
      <c r="E643" s="2">
        <f t="shared" si="58"/>
        <v>273.14999999999998</v>
      </c>
      <c r="F643" s="2">
        <v>618</v>
      </c>
      <c r="G643" s="2">
        <f t="shared" si="59"/>
        <v>311.14999999999998</v>
      </c>
      <c r="H643" s="24">
        <v>789</v>
      </c>
      <c r="I643" s="24">
        <v>772</v>
      </c>
      <c r="J643" s="93">
        <v>793.42149532710289</v>
      </c>
      <c r="K643" s="24">
        <f t="shared" si="60"/>
        <v>774.31623216920821</v>
      </c>
      <c r="L643" s="24">
        <v>2000</v>
      </c>
      <c r="M643" s="24">
        <v>2000</v>
      </c>
      <c r="N643" s="24">
        <f t="shared" si="61"/>
        <v>0</v>
      </c>
      <c r="O643" s="24">
        <f t="shared" si="62"/>
        <v>0</v>
      </c>
      <c r="P643" s="24">
        <f t="shared" si="63"/>
        <v>0</v>
      </c>
    </row>
    <row r="644" spans="5:16" x14ac:dyDescent="0.25">
      <c r="E644" s="2">
        <f t="shared" si="58"/>
        <v>273.14999999999998</v>
      </c>
      <c r="F644" s="2">
        <v>619</v>
      </c>
      <c r="G644" s="2">
        <f t="shared" si="59"/>
        <v>311.14999999999998</v>
      </c>
      <c r="H644" s="24">
        <v>789</v>
      </c>
      <c r="I644" s="24">
        <v>772</v>
      </c>
      <c r="J644" s="93">
        <v>793.42149532710289</v>
      </c>
      <c r="K644" s="24">
        <f t="shared" si="60"/>
        <v>774.32307076968857</v>
      </c>
      <c r="L644" s="24">
        <v>2000</v>
      </c>
      <c r="M644" s="24">
        <v>2000</v>
      </c>
      <c r="N644" s="24">
        <f t="shared" si="61"/>
        <v>0</v>
      </c>
      <c r="O644" s="24">
        <f t="shared" si="62"/>
        <v>0</v>
      </c>
      <c r="P644" s="24">
        <f t="shared" si="63"/>
        <v>0</v>
      </c>
    </row>
    <row r="645" spans="5:16" x14ac:dyDescent="0.25">
      <c r="E645" s="2">
        <f t="shared" si="58"/>
        <v>273.14999999999998</v>
      </c>
      <c r="F645" s="2">
        <v>620</v>
      </c>
      <c r="G645" s="2">
        <f t="shared" si="59"/>
        <v>311.14999999999998</v>
      </c>
      <c r="H645" s="24">
        <v>789</v>
      </c>
      <c r="I645" s="24">
        <v>772</v>
      </c>
      <c r="J645" s="93">
        <v>793.42149532710289</v>
      </c>
      <c r="K645" s="24">
        <f t="shared" si="60"/>
        <v>774.32986508588544</v>
      </c>
      <c r="L645" s="24">
        <v>2000</v>
      </c>
      <c r="M645" s="24">
        <v>2000</v>
      </c>
      <c r="N645" s="24">
        <f t="shared" si="61"/>
        <v>0</v>
      </c>
      <c r="O645" s="24">
        <f t="shared" si="62"/>
        <v>0</v>
      </c>
      <c r="P645" s="24">
        <f t="shared" si="63"/>
        <v>0</v>
      </c>
    </row>
    <row r="646" spans="5:16" x14ac:dyDescent="0.25">
      <c r="E646" s="2">
        <f t="shared" si="58"/>
        <v>273.14999999999998</v>
      </c>
      <c r="F646" s="2">
        <v>621</v>
      </c>
      <c r="G646" s="2">
        <f t="shared" si="59"/>
        <v>311.14999999999998</v>
      </c>
      <c r="H646" s="24">
        <v>789</v>
      </c>
      <c r="I646" s="24">
        <v>772</v>
      </c>
      <c r="J646" s="93">
        <v>793.42149532710289</v>
      </c>
      <c r="K646" s="24">
        <f t="shared" si="60"/>
        <v>774.33661554656396</v>
      </c>
      <c r="L646" s="24">
        <v>2000</v>
      </c>
      <c r="M646" s="24">
        <v>2000</v>
      </c>
      <c r="N646" s="24">
        <f t="shared" si="61"/>
        <v>0</v>
      </c>
      <c r="O646" s="24">
        <f t="shared" si="62"/>
        <v>0</v>
      </c>
      <c r="P646" s="24">
        <f t="shared" si="63"/>
        <v>0</v>
      </c>
    </row>
    <row r="647" spans="5:16" x14ac:dyDescent="0.25">
      <c r="E647" s="2">
        <f t="shared" si="58"/>
        <v>273.14999999999998</v>
      </c>
      <c r="F647" s="2">
        <v>622</v>
      </c>
      <c r="G647" s="2">
        <f t="shared" si="59"/>
        <v>311.14999999999998</v>
      </c>
      <c r="H647" s="24">
        <v>789</v>
      </c>
      <c r="I647" s="24">
        <v>772</v>
      </c>
      <c r="J647" s="93">
        <v>793.42149532710289</v>
      </c>
      <c r="K647" s="24">
        <f t="shared" si="60"/>
        <v>774.34332257497158</v>
      </c>
      <c r="L647" s="24">
        <v>2000</v>
      </c>
      <c r="M647" s="24">
        <v>2000</v>
      </c>
      <c r="N647" s="24">
        <f t="shared" si="61"/>
        <v>0</v>
      </c>
      <c r="O647" s="24">
        <f t="shared" si="62"/>
        <v>0</v>
      </c>
      <c r="P647" s="24">
        <f t="shared" si="63"/>
        <v>0</v>
      </c>
    </row>
    <row r="648" spans="5:16" x14ac:dyDescent="0.25">
      <c r="E648" s="2">
        <f t="shared" si="58"/>
        <v>273.14999999999998</v>
      </c>
      <c r="F648" s="2">
        <v>623</v>
      </c>
      <c r="G648" s="2">
        <f t="shared" si="59"/>
        <v>311.14999999999998</v>
      </c>
      <c r="H648" s="24">
        <v>789</v>
      </c>
      <c r="I648" s="24">
        <v>772</v>
      </c>
      <c r="J648" s="93">
        <v>793.42149532710289</v>
      </c>
      <c r="K648" s="24">
        <f t="shared" si="60"/>
        <v>774.34998658892744</v>
      </c>
      <c r="L648" s="24">
        <v>2000</v>
      </c>
      <c r="M648" s="24">
        <v>2000</v>
      </c>
      <c r="N648" s="24">
        <f t="shared" si="61"/>
        <v>0</v>
      </c>
      <c r="O648" s="24">
        <f t="shared" si="62"/>
        <v>0</v>
      </c>
      <c r="P648" s="24">
        <f t="shared" si="63"/>
        <v>0</v>
      </c>
    </row>
    <row r="649" spans="5:16" x14ac:dyDescent="0.25">
      <c r="E649" s="2">
        <f t="shared" ref="E649:E712" si="64">D649+273.15</f>
        <v>273.14999999999998</v>
      </c>
      <c r="F649" s="2">
        <v>624</v>
      </c>
      <c r="G649" s="2">
        <f t="shared" ref="G649:G712" si="65">38+273.15</f>
        <v>311.14999999999998</v>
      </c>
      <c r="H649" s="24">
        <v>789</v>
      </c>
      <c r="I649" s="24">
        <v>772</v>
      </c>
      <c r="J649" s="93">
        <v>793.42149532710289</v>
      </c>
      <c r="K649" s="24">
        <f t="shared" si="60"/>
        <v>774.35660800090818</v>
      </c>
      <c r="L649" s="24">
        <v>2000</v>
      </c>
      <c r="M649" s="24">
        <v>2000</v>
      </c>
      <c r="N649" s="24">
        <f t="shared" si="61"/>
        <v>0</v>
      </c>
      <c r="O649" s="24">
        <f t="shared" si="62"/>
        <v>0</v>
      </c>
      <c r="P649" s="24">
        <f t="shared" si="63"/>
        <v>0</v>
      </c>
    </row>
    <row r="650" spans="5:16" x14ac:dyDescent="0.25">
      <c r="E650" s="2">
        <f t="shared" si="64"/>
        <v>273.14999999999998</v>
      </c>
      <c r="F650" s="2">
        <v>625</v>
      </c>
      <c r="G650" s="2">
        <f t="shared" si="65"/>
        <v>311.14999999999998</v>
      </c>
      <c r="H650" s="24">
        <v>789</v>
      </c>
      <c r="I650" s="24">
        <v>772</v>
      </c>
      <c r="J650" s="93">
        <v>793.42149532710289</v>
      </c>
      <c r="K650" s="24">
        <f t="shared" si="60"/>
        <v>774.36318721813359</v>
      </c>
      <c r="L650" s="24">
        <v>2000</v>
      </c>
      <c r="M650" s="24">
        <v>2000</v>
      </c>
      <c r="N650" s="24">
        <f t="shared" si="61"/>
        <v>0</v>
      </c>
      <c r="O650" s="24">
        <f t="shared" si="62"/>
        <v>0</v>
      </c>
      <c r="P650" s="24">
        <f t="shared" si="63"/>
        <v>0</v>
      </c>
    </row>
    <row r="651" spans="5:16" x14ac:dyDescent="0.25">
      <c r="E651" s="2">
        <f t="shared" si="64"/>
        <v>273.14999999999998</v>
      </c>
      <c r="F651" s="2">
        <v>626</v>
      </c>
      <c r="G651" s="2">
        <f t="shared" si="65"/>
        <v>311.14999999999998</v>
      </c>
      <c r="H651" s="24">
        <v>789</v>
      </c>
      <c r="I651" s="24">
        <v>772</v>
      </c>
      <c r="J651" s="93">
        <v>793.42149532710289</v>
      </c>
      <c r="K651" s="24">
        <f t="shared" si="60"/>
        <v>774.36972464265</v>
      </c>
      <c r="L651" s="24">
        <v>2000</v>
      </c>
      <c r="M651" s="24">
        <v>2000</v>
      </c>
      <c r="N651" s="24">
        <f t="shared" si="61"/>
        <v>0</v>
      </c>
      <c r="O651" s="24">
        <f t="shared" si="62"/>
        <v>0</v>
      </c>
      <c r="P651" s="24">
        <f t="shared" si="63"/>
        <v>0</v>
      </c>
    </row>
    <row r="652" spans="5:16" x14ac:dyDescent="0.25">
      <c r="E652" s="2">
        <f t="shared" si="64"/>
        <v>273.14999999999998</v>
      </c>
      <c r="F652" s="2">
        <v>627</v>
      </c>
      <c r="G652" s="2">
        <f t="shared" si="65"/>
        <v>311.14999999999998</v>
      </c>
      <c r="H652" s="24">
        <v>789</v>
      </c>
      <c r="I652" s="24">
        <v>772</v>
      </c>
      <c r="J652" s="93">
        <v>793.42149532710289</v>
      </c>
      <c r="K652" s="24">
        <f t="shared" si="60"/>
        <v>774.37622067141194</v>
      </c>
      <c r="L652" s="24">
        <v>2000</v>
      </c>
      <c r="M652" s="24">
        <v>2000</v>
      </c>
      <c r="N652" s="24">
        <f t="shared" si="61"/>
        <v>0</v>
      </c>
      <c r="O652" s="24">
        <f t="shared" si="62"/>
        <v>0</v>
      </c>
      <c r="P652" s="24">
        <f t="shared" si="63"/>
        <v>0</v>
      </c>
    </row>
    <row r="653" spans="5:16" x14ac:dyDescent="0.25">
      <c r="E653" s="2">
        <f t="shared" si="64"/>
        <v>273.14999999999998</v>
      </c>
      <c r="F653" s="2">
        <v>628</v>
      </c>
      <c r="G653" s="2">
        <f t="shared" si="65"/>
        <v>311.14999999999998</v>
      </c>
      <c r="H653" s="24">
        <v>789</v>
      </c>
      <c r="I653" s="24">
        <v>772</v>
      </c>
      <c r="J653" s="93">
        <v>793.42149532710289</v>
      </c>
      <c r="K653" s="24">
        <f t="shared" si="60"/>
        <v>774.38267569636275</v>
      </c>
      <c r="L653" s="24">
        <v>2000</v>
      </c>
      <c r="M653" s="24">
        <v>2000</v>
      </c>
      <c r="N653" s="24">
        <f t="shared" si="61"/>
        <v>0</v>
      </c>
      <c r="O653" s="24">
        <f t="shared" si="62"/>
        <v>0</v>
      </c>
      <c r="P653" s="24">
        <f t="shared" si="63"/>
        <v>0</v>
      </c>
    </row>
    <row r="654" spans="5:16" x14ac:dyDescent="0.25">
      <c r="E654" s="2">
        <f t="shared" si="64"/>
        <v>273.14999999999998</v>
      </c>
      <c r="F654" s="2">
        <v>629</v>
      </c>
      <c r="G654" s="2">
        <f t="shared" si="65"/>
        <v>311.14999999999998</v>
      </c>
      <c r="H654" s="24">
        <v>789</v>
      </c>
      <c r="I654" s="24">
        <v>772</v>
      </c>
      <c r="J654" s="93">
        <v>793.42149532710289</v>
      </c>
      <c r="K654" s="24">
        <f t="shared" si="60"/>
        <v>774.38909010451357</v>
      </c>
      <c r="L654" s="24">
        <v>2000</v>
      </c>
      <c r="M654" s="24">
        <v>2000</v>
      </c>
      <c r="N654" s="24">
        <f t="shared" si="61"/>
        <v>0</v>
      </c>
      <c r="O654" s="24">
        <f t="shared" si="62"/>
        <v>0</v>
      </c>
      <c r="P654" s="24">
        <f t="shared" si="63"/>
        <v>0</v>
      </c>
    </row>
    <row r="655" spans="5:16" x14ac:dyDescent="0.25">
      <c r="E655" s="2">
        <f t="shared" si="64"/>
        <v>273.14999999999998</v>
      </c>
      <c r="F655" s="2">
        <v>630</v>
      </c>
      <c r="G655" s="2">
        <f t="shared" si="65"/>
        <v>311.14999999999998</v>
      </c>
      <c r="H655" s="24">
        <v>789</v>
      </c>
      <c r="I655" s="24">
        <v>772</v>
      </c>
      <c r="J655" s="93">
        <v>793.42149532710289</v>
      </c>
      <c r="K655" s="24">
        <f t="shared" si="60"/>
        <v>774.3954642780202</v>
      </c>
      <c r="L655" s="24">
        <v>2000</v>
      </c>
      <c r="M655" s="24">
        <v>2000</v>
      </c>
      <c r="N655" s="24">
        <f t="shared" si="61"/>
        <v>0</v>
      </c>
      <c r="O655" s="24">
        <f t="shared" si="62"/>
        <v>0</v>
      </c>
      <c r="P655" s="24">
        <f t="shared" si="63"/>
        <v>0</v>
      </c>
    </row>
    <row r="656" spans="5:16" x14ac:dyDescent="0.25">
      <c r="E656" s="2">
        <f t="shared" si="64"/>
        <v>273.14999999999998</v>
      </c>
      <c r="F656" s="2">
        <v>631</v>
      </c>
      <c r="G656" s="2">
        <f t="shared" si="65"/>
        <v>311.14999999999998</v>
      </c>
      <c r="H656" s="24">
        <v>789</v>
      </c>
      <c r="I656" s="24">
        <v>772</v>
      </c>
      <c r="J656" s="93">
        <v>793.42149532710289</v>
      </c>
      <c r="K656" s="24">
        <f t="shared" si="60"/>
        <v>774.40179859425939</v>
      </c>
      <c r="L656" s="24">
        <v>2000</v>
      </c>
      <c r="M656" s="24">
        <v>2000</v>
      </c>
      <c r="N656" s="24">
        <f t="shared" si="61"/>
        <v>0</v>
      </c>
      <c r="O656" s="24">
        <f t="shared" si="62"/>
        <v>0</v>
      </c>
      <c r="P656" s="24">
        <f t="shared" si="63"/>
        <v>0</v>
      </c>
    </row>
    <row r="657" spans="5:16" x14ac:dyDescent="0.25">
      <c r="E657" s="2">
        <f t="shared" si="64"/>
        <v>273.14999999999998</v>
      </c>
      <c r="F657" s="2">
        <v>632</v>
      </c>
      <c r="G657" s="2">
        <f t="shared" si="65"/>
        <v>311.14999999999998</v>
      </c>
      <c r="H657" s="24">
        <v>789</v>
      </c>
      <c r="I657" s="24">
        <v>772</v>
      </c>
      <c r="J657" s="93">
        <v>793.42149532710289</v>
      </c>
      <c r="K657" s="24">
        <f t="shared" si="60"/>
        <v>774.40809342590296</v>
      </c>
      <c r="L657" s="24">
        <v>2000</v>
      </c>
      <c r="M657" s="24">
        <v>2000</v>
      </c>
      <c r="N657" s="24">
        <f t="shared" si="61"/>
        <v>0</v>
      </c>
      <c r="O657" s="24">
        <f t="shared" si="62"/>
        <v>0</v>
      </c>
      <c r="P657" s="24">
        <f t="shared" si="63"/>
        <v>0</v>
      </c>
    </row>
    <row r="658" spans="5:16" x14ac:dyDescent="0.25">
      <c r="E658" s="2">
        <f t="shared" si="64"/>
        <v>273.14999999999998</v>
      </c>
      <c r="F658" s="2">
        <v>633</v>
      </c>
      <c r="G658" s="2">
        <f t="shared" si="65"/>
        <v>311.14999999999998</v>
      </c>
      <c r="H658" s="24">
        <v>789</v>
      </c>
      <c r="I658" s="24">
        <v>772</v>
      </c>
      <c r="J658" s="93">
        <v>793.42149532710289</v>
      </c>
      <c r="K658" s="24">
        <f t="shared" si="60"/>
        <v>774.41434914099136</v>
      </c>
      <c r="L658" s="24">
        <v>2000</v>
      </c>
      <c r="M658" s="24">
        <v>2000</v>
      </c>
      <c r="N658" s="24">
        <f t="shared" si="61"/>
        <v>0</v>
      </c>
      <c r="O658" s="24">
        <f t="shared" si="62"/>
        <v>0</v>
      </c>
      <c r="P658" s="24">
        <f t="shared" si="63"/>
        <v>0</v>
      </c>
    </row>
    <row r="659" spans="5:16" x14ac:dyDescent="0.25">
      <c r="E659" s="2">
        <f t="shared" si="64"/>
        <v>273.14999999999998</v>
      </c>
      <c r="F659" s="2">
        <v>634</v>
      </c>
      <c r="G659" s="2">
        <f t="shared" si="65"/>
        <v>311.14999999999998</v>
      </c>
      <c r="H659" s="24">
        <v>789</v>
      </c>
      <c r="I659" s="24">
        <v>772</v>
      </c>
      <c r="J659" s="93">
        <v>793.42149532710289</v>
      </c>
      <c r="K659" s="24">
        <f t="shared" si="60"/>
        <v>774.42056610300506</v>
      </c>
      <c r="L659" s="24">
        <v>2000</v>
      </c>
      <c r="M659" s="24">
        <v>2000</v>
      </c>
      <c r="N659" s="24">
        <f t="shared" si="61"/>
        <v>0</v>
      </c>
      <c r="O659" s="24">
        <f t="shared" si="62"/>
        <v>0</v>
      </c>
      <c r="P659" s="24">
        <f t="shared" si="63"/>
        <v>0</v>
      </c>
    </row>
    <row r="660" spans="5:16" x14ac:dyDescent="0.25">
      <c r="E660" s="2">
        <f t="shared" si="64"/>
        <v>273.14999999999998</v>
      </c>
      <c r="F660" s="2">
        <v>635</v>
      </c>
      <c r="G660" s="2">
        <f t="shared" si="65"/>
        <v>311.14999999999998</v>
      </c>
      <c r="H660" s="24">
        <v>789</v>
      </c>
      <c r="I660" s="24">
        <v>772</v>
      </c>
      <c r="J660" s="93">
        <v>793.42149532710289</v>
      </c>
      <c r="K660" s="24">
        <f t="shared" si="60"/>
        <v>774.42674467093491</v>
      </c>
      <c r="L660" s="24">
        <v>2000</v>
      </c>
      <c r="M660" s="24">
        <v>2000</v>
      </c>
      <c r="N660" s="24">
        <f t="shared" si="61"/>
        <v>0</v>
      </c>
      <c r="O660" s="24">
        <f t="shared" si="62"/>
        <v>0</v>
      </c>
      <c r="P660" s="24">
        <f t="shared" si="63"/>
        <v>0</v>
      </c>
    </row>
    <row r="661" spans="5:16" x14ac:dyDescent="0.25">
      <c r="E661" s="2">
        <f t="shared" si="64"/>
        <v>273.14999999999998</v>
      </c>
      <c r="F661" s="2">
        <v>636</v>
      </c>
      <c r="G661" s="2">
        <f t="shared" si="65"/>
        <v>311.14999999999998</v>
      </c>
      <c r="H661" s="24">
        <v>789</v>
      </c>
      <c r="I661" s="24">
        <v>772</v>
      </c>
      <c r="J661" s="93">
        <v>793.42149532710289</v>
      </c>
      <c r="K661" s="24">
        <f t="shared" si="60"/>
        <v>774.43288519935163</v>
      </c>
      <c r="L661" s="24">
        <v>2000</v>
      </c>
      <c r="M661" s="24">
        <v>2000</v>
      </c>
      <c r="N661" s="24">
        <f t="shared" si="61"/>
        <v>0</v>
      </c>
      <c r="O661" s="24">
        <f t="shared" si="62"/>
        <v>0</v>
      </c>
      <c r="P661" s="24">
        <f t="shared" si="63"/>
        <v>0</v>
      </c>
    </row>
    <row r="662" spans="5:16" x14ac:dyDescent="0.25">
      <c r="E662" s="2">
        <f t="shared" si="64"/>
        <v>273.14999999999998</v>
      </c>
      <c r="F662" s="2">
        <v>637</v>
      </c>
      <c r="G662" s="2">
        <f t="shared" si="65"/>
        <v>311.14999999999998</v>
      </c>
      <c r="H662" s="24">
        <v>789</v>
      </c>
      <c r="I662" s="24">
        <v>772</v>
      </c>
      <c r="J662" s="93">
        <v>793.42149532710289</v>
      </c>
      <c r="K662" s="24">
        <f t="shared" si="60"/>
        <v>774.4389880384731</v>
      </c>
      <c r="L662" s="24">
        <v>2000</v>
      </c>
      <c r="M662" s="24">
        <v>2000</v>
      </c>
      <c r="N662" s="24">
        <f t="shared" si="61"/>
        <v>0</v>
      </c>
      <c r="O662" s="24">
        <f t="shared" si="62"/>
        <v>0</v>
      </c>
      <c r="P662" s="24">
        <f t="shared" si="63"/>
        <v>0</v>
      </c>
    </row>
    <row r="663" spans="5:16" x14ac:dyDescent="0.25">
      <c r="E663" s="2">
        <f t="shared" si="64"/>
        <v>273.14999999999998</v>
      </c>
      <c r="F663" s="2">
        <v>638</v>
      </c>
      <c r="G663" s="2">
        <f t="shared" si="65"/>
        <v>311.14999999999998</v>
      </c>
      <c r="H663" s="24">
        <v>789</v>
      </c>
      <c r="I663" s="24">
        <v>772</v>
      </c>
      <c r="J663" s="93">
        <v>793.42149532710289</v>
      </c>
      <c r="K663" s="24">
        <f t="shared" si="60"/>
        <v>774.44505353423153</v>
      </c>
      <c r="L663" s="24">
        <v>2000</v>
      </c>
      <c r="M663" s="24">
        <v>2000</v>
      </c>
      <c r="N663" s="24">
        <f t="shared" si="61"/>
        <v>0</v>
      </c>
      <c r="O663" s="24">
        <f t="shared" si="62"/>
        <v>0</v>
      </c>
      <c r="P663" s="24">
        <f t="shared" si="63"/>
        <v>0</v>
      </c>
    </row>
    <row r="664" spans="5:16" x14ac:dyDescent="0.25">
      <c r="E664" s="2">
        <f t="shared" si="64"/>
        <v>273.14999999999998</v>
      </c>
      <c r="F664" s="2">
        <v>639</v>
      </c>
      <c r="G664" s="2">
        <f t="shared" si="65"/>
        <v>311.14999999999998</v>
      </c>
      <c r="H664" s="24">
        <v>789</v>
      </c>
      <c r="I664" s="24">
        <v>772</v>
      </c>
      <c r="J664" s="93">
        <v>793.42149532710289</v>
      </c>
      <c r="K664" s="24">
        <f t="shared" si="60"/>
        <v>774.45108202833819</v>
      </c>
      <c r="L664" s="24">
        <v>2000</v>
      </c>
      <c r="M664" s="24">
        <v>2000</v>
      </c>
      <c r="N664" s="24">
        <f t="shared" si="61"/>
        <v>0</v>
      </c>
      <c r="O664" s="24">
        <f t="shared" si="62"/>
        <v>0</v>
      </c>
      <c r="P664" s="24">
        <f t="shared" si="63"/>
        <v>0</v>
      </c>
    </row>
    <row r="665" spans="5:16" x14ac:dyDescent="0.25">
      <c r="E665" s="2">
        <f t="shared" si="64"/>
        <v>273.14999999999998</v>
      </c>
      <c r="F665" s="2">
        <v>640</v>
      </c>
      <c r="G665" s="2">
        <f t="shared" si="65"/>
        <v>311.14999999999998</v>
      </c>
      <c r="H665" s="24">
        <v>789</v>
      </c>
      <c r="I665" s="24">
        <v>772</v>
      </c>
      <c r="J665" s="93">
        <v>793.42149532710289</v>
      </c>
      <c r="K665" s="24">
        <f t="shared" si="60"/>
        <v>774.45707385834817</v>
      </c>
      <c r="L665" s="24">
        <v>2000</v>
      </c>
      <c r="M665" s="24">
        <v>2000</v>
      </c>
      <c r="N665" s="24">
        <f t="shared" si="61"/>
        <v>0</v>
      </c>
      <c r="O665" s="24">
        <f t="shared" si="62"/>
        <v>0</v>
      </c>
      <c r="P665" s="24">
        <f t="shared" si="63"/>
        <v>0</v>
      </c>
    </row>
    <row r="666" spans="5:16" x14ac:dyDescent="0.25">
      <c r="E666" s="2">
        <f t="shared" si="64"/>
        <v>273.14999999999998</v>
      </c>
      <c r="F666" s="2">
        <v>641</v>
      </c>
      <c r="G666" s="2">
        <f t="shared" si="65"/>
        <v>311.14999999999998</v>
      </c>
      <c r="H666" s="24">
        <v>789</v>
      </c>
      <c r="I666" s="24">
        <v>772</v>
      </c>
      <c r="J666" s="93">
        <v>793.42149532710289</v>
      </c>
      <c r="K666" s="24">
        <f t="shared" si="60"/>
        <v>774.46302935772292</v>
      </c>
      <c r="L666" s="24">
        <v>2000</v>
      </c>
      <c r="M666" s="24">
        <v>2000</v>
      </c>
      <c r="N666" s="24">
        <f t="shared" si="61"/>
        <v>0</v>
      </c>
      <c r="O666" s="24">
        <f t="shared" si="62"/>
        <v>0</v>
      </c>
      <c r="P666" s="24">
        <f t="shared" si="63"/>
        <v>0</v>
      </c>
    </row>
    <row r="667" spans="5:16" x14ac:dyDescent="0.25">
      <c r="E667" s="2">
        <f t="shared" si="64"/>
        <v>273.14999999999998</v>
      </c>
      <c r="F667" s="2">
        <v>642</v>
      </c>
      <c r="G667" s="2">
        <f t="shared" si="65"/>
        <v>311.14999999999998</v>
      </c>
      <c r="H667" s="24">
        <v>789</v>
      </c>
      <c r="I667" s="24">
        <v>772</v>
      </c>
      <c r="J667" s="93">
        <v>793.42149532710289</v>
      </c>
      <c r="K667" s="24">
        <f t="shared" si="60"/>
        <v>774.46894885589234</v>
      </c>
      <c r="L667" s="24">
        <v>2000</v>
      </c>
      <c r="M667" s="24">
        <v>2000</v>
      </c>
      <c r="N667" s="24">
        <f t="shared" si="61"/>
        <v>0</v>
      </c>
      <c r="O667" s="24">
        <f t="shared" si="62"/>
        <v>0</v>
      </c>
      <c r="P667" s="24">
        <f t="shared" si="63"/>
        <v>0</v>
      </c>
    </row>
    <row r="668" spans="5:16" x14ac:dyDescent="0.25">
      <c r="E668" s="2">
        <f t="shared" si="64"/>
        <v>273.14999999999998</v>
      </c>
      <c r="F668" s="2">
        <v>643</v>
      </c>
      <c r="G668" s="2">
        <f t="shared" si="65"/>
        <v>311.14999999999998</v>
      </c>
      <c r="H668" s="24">
        <v>789</v>
      </c>
      <c r="I668" s="24">
        <v>772</v>
      </c>
      <c r="J668" s="93">
        <v>793.42149532710289</v>
      </c>
      <c r="K668" s="24">
        <f t="shared" si="60"/>
        <v>774.47483267831581</v>
      </c>
      <c r="L668" s="24">
        <v>2000</v>
      </c>
      <c r="M668" s="24">
        <v>2000</v>
      </c>
      <c r="N668" s="24">
        <f t="shared" si="61"/>
        <v>0</v>
      </c>
      <c r="O668" s="24">
        <f t="shared" si="62"/>
        <v>0</v>
      </c>
      <c r="P668" s="24">
        <f t="shared" si="63"/>
        <v>0</v>
      </c>
    </row>
    <row r="669" spans="5:16" x14ac:dyDescent="0.25">
      <c r="E669" s="2">
        <f t="shared" si="64"/>
        <v>273.14999999999998</v>
      </c>
      <c r="F669" s="2">
        <v>644</v>
      </c>
      <c r="G669" s="2">
        <f t="shared" si="65"/>
        <v>311.14999999999998</v>
      </c>
      <c r="H669" s="24">
        <v>789</v>
      </c>
      <c r="I669" s="24">
        <v>772</v>
      </c>
      <c r="J669" s="93">
        <v>793.42149532710289</v>
      </c>
      <c r="K669" s="24">
        <f t="shared" si="60"/>
        <v>774.48068114654109</v>
      </c>
      <c r="L669" s="24">
        <v>2000</v>
      </c>
      <c r="M669" s="24">
        <v>2000</v>
      </c>
      <c r="N669" s="24">
        <f t="shared" si="61"/>
        <v>0</v>
      </c>
      <c r="O669" s="24">
        <f t="shared" si="62"/>
        <v>0</v>
      </c>
      <c r="P669" s="24">
        <f t="shared" si="63"/>
        <v>0</v>
      </c>
    </row>
    <row r="670" spans="5:16" x14ac:dyDescent="0.25">
      <c r="E670" s="2">
        <f t="shared" si="64"/>
        <v>273.14999999999998</v>
      </c>
      <c r="F670" s="2">
        <v>645</v>
      </c>
      <c r="G670" s="2">
        <f t="shared" si="65"/>
        <v>311.14999999999998</v>
      </c>
      <c r="H670" s="24">
        <v>789</v>
      </c>
      <c r="I670" s="24">
        <v>772</v>
      </c>
      <c r="J670" s="93">
        <v>793.42149532710289</v>
      </c>
      <c r="K670" s="24">
        <f t="shared" si="60"/>
        <v>774.48649457826355</v>
      </c>
      <c r="L670" s="24">
        <v>2000</v>
      </c>
      <c r="M670" s="24">
        <v>2000</v>
      </c>
      <c r="N670" s="24">
        <f t="shared" si="61"/>
        <v>0</v>
      </c>
      <c r="O670" s="24">
        <f t="shared" si="62"/>
        <v>0</v>
      </c>
      <c r="P670" s="24">
        <f t="shared" si="63"/>
        <v>0</v>
      </c>
    </row>
    <row r="671" spans="5:16" x14ac:dyDescent="0.25">
      <c r="E671" s="2">
        <f t="shared" si="64"/>
        <v>273.14999999999998</v>
      </c>
      <c r="F671" s="2">
        <v>646</v>
      </c>
      <c r="G671" s="2">
        <f t="shared" si="65"/>
        <v>311.14999999999998</v>
      </c>
      <c r="H671" s="24">
        <v>789</v>
      </c>
      <c r="I671" s="24">
        <v>772</v>
      </c>
      <c r="J671" s="93">
        <v>793.42149532710289</v>
      </c>
      <c r="K671" s="24">
        <f t="shared" si="60"/>
        <v>774.49227328738357</v>
      </c>
      <c r="L671" s="24">
        <v>2000</v>
      </c>
      <c r="M671" s="24">
        <v>2000</v>
      </c>
      <c r="N671" s="24">
        <f t="shared" si="61"/>
        <v>0</v>
      </c>
      <c r="O671" s="24">
        <f t="shared" si="62"/>
        <v>0</v>
      </c>
      <c r="P671" s="24">
        <f t="shared" si="63"/>
        <v>0</v>
      </c>
    </row>
    <row r="672" spans="5:16" x14ac:dyDescent="0.25">
      <c r="E672" s="2">
        <f t="shared" si="64"/>
        <v>273.14999999999998</v>
      </c>
      <c r="F672" s="2">
        <v>647</v>
      </c>
      <c r="G672" s="2">
        <f t="shared" si="65"/>
        <v>311.14999999999998</v>
      </c>
      <c r="H672" s="24">
        <v>789</v>
      </c>
      <c r="I672" s="24">
        <v>772</v>
      </c>
      <c r="J672" s="93">
        <v>793.42149532710289</v>
      </c>
      <c r="K672" s="24">
        <f t="shared" si="60"/>
        <v>774.49801758406284</v>
      </c>
      <c r="L672" s="24">
        <v>2000</v>
      </c>
      <c r="M672" s="24">
        <v>2000</v>
      </c>
      <c r="N672" s="24">
        <f t="shared" si="61"/>
        <v>0</v>
      </c>
      <c r="O672" s="24">
        <f t="shared" si="62"/>
        <v>0</v>
      </c>
      <c r="P672" s="24">
        <f t="shared" si="63"/>
        <v>0</v>
      </c>
    </row>
    <row r="673" spans="5:16" x14ac:dyDescent="0.25">
      <c r="E673" s="2">
        <f t="shared" si="64"/>
        <v>273.14999999999998</v>
      </c>
      <c r="F673" s="2">
        <v>648</v>
      </c>
      <c r="G673" s="2">
        <f t="shared" si="65"/>
        <v>311.14999999999998</v>
      </c>
      <c r="H673" s="24">
        <v>789</v>
      </c>
      <c r="I673" s="24">
        <v>772</v>
      </c>
      <c r="J673" s="93">
        <v>793.42149532710289</v>
      </c>
      <c r="K673" s="24">
        <f t="shared" si="60"/>
        <v>774.50372777477992</v>
      </c>
      <c r="L673" s="24">
        <v>2000</v>
      </c>
      <c r="M673" s="24">
        <v>2000</v>
      </c>
      <c r="N673" s="24">
        <f t="shared" si="61"/>
        <v>0</v>
      </c>
      <c r="O673" s="24">
        <f t="shared" si="62"/>
        <v>0</v>
      </c>
      <c r="P673" s="24">
        <f t="shared" si="63"/>
        <v>0</v>
      </c>
    </row>
    <row r="674" spans="5:16" x14ac:dyDescent="0.25">
      <c r="E674" s="2">
        <f t="shared" si="64"/>
        <v>273.14999999999998</v>
      </c>
      <c r="F674" s="2">
        <v>649</v>
      </c>
      <c r="G674" s="2">
        <f t="shared" si="65"/>
        <v>311.14999999999998</v>
      </c>
      <c r="H674" s="24">
        <v>789</v>
      </c>
      <c r="I674" s="24">
        <v>772</v>
      </c>
      <c r="J674" s="93">
        <v>793.42149532710289</v>
      </c>
      <c r="K674" s="24">
        <f t="shared" si="60"/>
        <v>774.50940416238484</v>
      </c>
      <c r="L674" s="24">
        <v>2000</v>
      </c>
      <c r="M674" s="24">
        <v>2000</v>
      </c>
      <c r="N674" s="24">
        <f t="shared" si="61"/>
        <v>0</v>
      </c>
      <c r="O674" s="24">
        <f t="shared" si="62"/>
        <v>0</v>
      </c>
      <c r="P674" s="24">
        <f t="shared" si="63"/>
        <v>0</v>
      </c>
    </row>
    <row r="675" spans="5:16" x14ac:dyDescent="0.25">
      <c r="E675" s="2">
        <f t="shared" si="64"/>
        <v>273.14999999999998</v>
      </c>
      <c r="F675" s="2">
        <v>650</v>
      </c>
      <c r="G675" s="2">
        <f t="shared" si="65"/>
        <v>311.14999999999998</v>
      </c>
      <c r="H675" s="24">
        <v>789</v>
      </c>
      <c r="I675" s="24">
        <v>772</v>
      </c>
      <c r="J675" s="93">
        <v>793.42149532710289</v>
      </c>
      <c r="K675" s="24">
        <f t="shared" si="60"/>
        <v>774.51504704615263</v>
      </c>
      <c r="L675" s="24">
        <v>2000</v>
      </c>
      <c r="M675" s="24">
        <v>2000</v>
      </c>
      <c r="N675" s="24">
        <f t="shared" si="61"/>
        <v>0</v>
      </c>
      <c r="O675" s="24">
        <f t="shared" si="62"/>
        <v>0</v>
      </c>
      <c r="P675" s="24">
        <f t="shared" si="63"/>
        <v>0</v>
      </c>
    </row>
    <row r="676" spans="5:16" x14ac:dyDescent="0.25">
      <c r="E676" s="2">
        <f t="shared" si="64"/>
        <v>273.14999999999998</v>
      </c>
      <c r="F676" s="2">
        <v>651</v>
      </c>
      <c r="G676" s="2">
        <f t="shared" si="65"/>
        <v>311.14999999999998</v>
      </c>
      <c r="H676" s="24">
        <v>789</v>
      </c>
      <c r="I676" s="24">
        <v>772</v>
      </c>
      <c r="J676" s="93">
        <v>793.42149532710289</v>
      </c>
      <c r="K676" s="24">
        <f t="shared" si="60"/>
        <v>774.52065672183585</v>
      </c>
      <c r="L676" s="24">
        <v>2000</v>
      </c>
      <c r="M676" s="24">
        <v>2000</v>
      </c>
      <c r="N676" s="24">
        <f t="shared" si="61"/>
        <v>0</v>
      </c>
      <c r="O676" s="24">
        <f t="shared" si="62"/>
        <v>0</v>
      </c>
      <c r="P676" s="24">
        <f t="shared" si="63"/>
        <v>0</v>
      </c>
    </row>
    <row r="677" spans="5:16" x14ac:dyDescent="0.25">
      <c r="E677" s="2">
        <f t="shared" si="64"/>
        <v>273.14999999999998</v>
      </c>
      <c r="F677" s="2">
        <v>652</v>
      </c>
      <c r="G677" s="2">
        <f t="shared" si="65"/>
        <v>311.14999999999998</v>
      </c>
      <c r="H677" s="24">
        <v>789</v>
      </c>
      <c r="I677" s="24">
        <v>772</v>
      </c>
      <c r="J677" s="93">
        <v>793.42149532710289</v>
      </c>
      <c r="K677" s="24">
        <f t="shared" si="60"/>
        <v>774.5262334817163</v>
      </c>
      <c r="L677" s="24">
        <v>2000</v>
      </c>
      <c r="M677" s="24">
        <v>2000</v>
      </c>
      <c r="N677" s="24">
        <f t="shared" si="61"/>
        <v>0</v>
      </c>
      <c r="O677" s="24">
        <f t="shared" si="62"/>
        <v>0</v>
      </c>
      <c r="P677" s="24">
        <f t="shared" si="63"/>
        <v>0</v>
      </c>
    </row>
    <row r="678" spans="5:16" x14ac:dyDescent="0.25">
      <c r="E678" s="2">
        <f t="shared" si="64"/>
        <v>273.14999999999998</v>
      </c>
      <c r="F678" s="2">
        <v>653</v>
      </c>
      <c r="G678" s="2">
        <f t="shared" si="65"/>
        <v>311.14999999999998</v>
      </c>
      <c r="H678" s="24">
        <v>789</v>
      </c>
      <c r="I678" s="24">
        <v>772</v>
      </c>
      <c r="J678" s="93">
        <v>793.42149532710289</v>
      </c>
      <c r="K678" s="24">
        <f t="shared" si="60"/>
        <v>774.53177761465588</v>
      </c>
      <c r="L678" s="24">
        <v>2000</v>
      </c>
      <c r="M678" s="24">
        <v>2000</v>
      </c>
      <c r="N678" s="24">
        <f t="shared" si="61"/>
        <v>0</v>
      </c>
      <c r="O678" s="24">
        <f t="shared" si="62"/>
        <v>0</v>
      </c>
      <c r="P678" s="24">
        <f t="shared" si="63"/>
        <v>0</v>
      </c>
    </row>
    <row r="679" spans="5:16" x14ac:dyDescent="0.25">
      <c r="E679" s="2">
        <f t="shared" si="64"/>
        <v>273.14999999999998</v>
      </c>
      <c r="F679" s="2">
        <v>654</v>
      </c>
      <c r="G679" s="2">
        <f t="shared" si="65"/>
        <v>311.14999999999998</v>
      </c>
      <c r="H679" s="24">
        <v>789</v>
      </c>
      <c r="I679" s="24">
        <v>772</v>
      </c>
      <c r="J679" s="93">
        <v>793.42149532710289</v>
      </c>
      <c r="K679" s="24">
        <f t="shared" si="60"/>
        <v>774.53728940614621</v>
      </c>
      <c r="L679" s="24">
        <v>2000</v>
      </c>
      <c r="M679" s="24">
        <v>2000</v>
      </c>
      <c r="N679" s="24">
        <f t="shared" si="61"/>
        <v>0</v>
      </c>
      <c r="O679" s="24">
        <f t="shared" si="62"/>
        <v>0</v>
      </c>
      <c r="P679" s="24">
        <f t="shared" si="63"/>
        <v>0</v>
      </c>
    </row>
    <row r="680" spans="5:16" x14ac:dyDescent="0.25">
      <c r="E680" s="2">
        <f t="shared" si="64"/>
        <v>273.14999999999998</v>
      </c>
      <c r="F680" s="2">
        <v>655</v>
      </c>
      <c r="G680" s="2">
        <f t="shared" si="65"/>
        <v>311.14999999999998</v>
      </c>
      <c r="H680" s="24">
        <v>789</v>
      </c>
      <c r="I680" s="24">
        <v>772</v>
      </c>
      <c r="J680" s="93">
        <v>793.42149532710289</v>
      </c>
      <c r="K680" s="24">
        <f t="shared" si="60"/>
        <v>774.54276913835781</v>
      </c>
      <c r="L680" s="24">
        <v>2000</v>
      </c>
      <c r="M680" s="24">
        <v>2000</v>
      </c>
      <c r="N680" s="24">
        <f t="shared" si="61"/>
        <v>0</v>
      </c>
      <c r="O680" s="24">
        <f t="shared" si="62"/>
        <v>0</v>
      </c>
      <c r="P680" s="24">
        <f t="shared" si="63"/>
        <v>0</v>
      </c>
    </row>
    <row r="681" spans="5:16" x14ac:dyDescent="0.25">
      <c r="E681" s="2">
        <f t="shared" si="64"/>
        <v>273.14999999999998</v>
      </c>
      <c r="F681" s="2">
        <v>656</v>
      </c>
      <c r="G681" s="2">
        <f t="shared" si="65"/>
        <v>311.14999999999998</v>
      </c>
      <c r="H681" s="24">
        <v>789</v>
      </c>
      <c r="I681" s="24">
        <v>772</v>
      </c>
      <c r="J681" s="93">
        <v>793.42149532710289</v>
      </c>
      <c r="K681" s="24">
        <f t="shared" si="60"/>
        <v>774.54821709018825</v>
      </c>
      <c r="L681" s="24">
        <v>2000</v>
      </c>
      <c r="M681" s="24">
        <v>2000</v>
      </c>
      <c r="N681" s="24">
        <f t="shared" si="61"/>
        <v>0</v>
      </c>
      <c r="O681" s="24">
        <f t="shared" si="62"/>
        <v>0</v>
      </c>
      <c r="P681" s="24">
        <f t="shared" si="63"/>
        <v>0</v>
      </c>
    </row>
    <row r="682" spans="5:16" x14ac:dyDescent="0.25">
      <c r="E682" s="2">
        <f t="shared" si="64"/>
        <v>273.14999999999998</v>
      </c>
      <c r="F682" s="2">
        <v>657</v>
      </c>
      <c r="G682" s="2">
        <f t="shared" si="65"/>
        <v>311.14999999999998</v>
      </c>
      <c r="H682" s="24">
        <v>789</v>
      </c>
      <c r="I682" s="24">
        <v>772</v>
      </c>
      <c r="J682" s="93">
        <v>793.42149532710289</v>
      </c>
      <c r="K682" s="24">
        <f t="shared" si="60"/>
        <v>774.55363353730968</v>
      </c>
      <c r="L682" s="24">
        <v>2000</v>
      </c>
      <c r="M682" s="24">
        <v>2000</v>
      </c>
      <c r="N682" s="24">
        <f t="shared" si="61"/>
        <v>0</v>
      </c>
      <c r="O682" s="24">
        <f t="shared" si="62"/>
        <v>0</v>
      </c>
      <c r="P682" s="24">
        <f t="shared" si="63"/>
        <v>0</v>
      </c>
    </row>
    <row r="683" spans="5:16" x14ac:dyDescent="0.25">
      <c r="E683" s="2">
        <f t="shared" si="64"/>
        <v>273.14999999999998</v>
      </c>
      <c r="F683" s="2">
        <v>658</v>
      </c>
      <c r="G683" s="2">
        <f t="shared" si="65"/>
        <v>311.14999999999998</v>
      </c>
      <c r="H683" s="24">
        <v>789</v>
      </c>
      <c r="I683" s="24">
        <v>772</v>
      </c>
      <c r="J683" s="93">
        <v>793.42149532710289</v>
      </c>
      <c r="K683" s="24">
        <f t="shared" si="60"/>
        <v>774.55901875221457</v>
      </c>
      <c r="L683" s="24">
        <v>2000</v>
      </c>
      <c r="M683" s="24">
        <v>2000</v>
      </c>
      <c r="N683" s="24">
        <f t="shared" si="61"/>
        <v>0</v>
      </c>
      <c r="O683" s="24">
        <f t="shared" si="62"/>
        <v>0</v>
      </c>
      <c r="P683" s="24">
        <f t="shared" si="63"/>
        <v>0</v>
      </c>
    </row>
    <row r="684" spans="5:16" x14ac:dyDescent="0.25">
      <c r="E684" s="2">
        <f t="shared" si="64"/>
        <v>273.14999999999998</v>
      </c>
      <c r="F684" s="2">
        <v>659</v>
      </c>
      <c r="G684" s="2">
        <f t="shared" si="65"/>
        <v>311.14999999999998</v>
      </c>
      <c r="H684" s="24">
        <v>789</v>
      </c>
      <c r="I684" s="24">
        <v>772</v>
      </c>
      <c r="J684" s="93">
        <v>793.42149532710289</v>
      </c>
      <c r="K684" s="24">
        <f t="shared" si="60"/>
        <v>774.56437300426262</v>
      </c>
      <c r="L684" s="24">
        <v>2000</v>
      </c>
      <c r="M684" s="24">
        <v>2000</v>
      </c>
      <c r="N684" s="24">
        <f t="shared" si="61"/>
        <v>0</v>
      </c>
      <c r="O684" s="24">
        <f t="shared" si="62"/>
        <v>0</v>
      </c>
      <c r="P684" s="24">
        <f t="shared" si="63"/>
        <v>0</v>
      </c>
    </row>
    <row r="685" spans="5:16" x14ac:dyDescent="0.25">
      <c r="E685" s="2">
        <f t="shared" si="64"/>
        <v>273.14999999999998</v>
      </c>
      <c r="F685" s="2">
        <v>660</v>
      </c>
      <c r="G685" s="2">
        <f t="shared" si="65"/>
        <v>311.14999999999998</v>
      </c>
      <c r="H685" s="24">
        <v>789</v>
      </c>
      <c r="I685" s="24">
        <v>772</v>
      </c>
      <c r="J685" s="93">
        <v>793.42149532710289</v>
      </c>
      <c r="K685" s="24">
        <f t="shared" si="60"/>
        <v>774.56969655972432</v>
      </c>
      <c r="L685" s="24">
        <v>2000</v>
      </c>
      <c r="M685" s="24">
        <v>2000</v>
      </c>
      <c r="N685" s="24">
        <f t="shared" si="61"/>
        <v>0</v>
      </c>
      <c r="O685" s="24">
        <f t="shared" si="62"/>
        <v>0</v>
      </c>
      <c r="P685" s="24">
        <f t="shared" si="63"/>
        <v>0</v>
      </c>
    </row>
    <row r="686" spans="5:16" x14ac:dyDescent="0.25">
      <c r="E686" s="2">
        <f t="shared" si="64"/>
        <v>273.14999999999998</v>
      </c>
      <c r="F686" s="2">
        <v>661</v>
      </c>
      <c r="G686" s="2">
        <f t="shared" si="65"/>
        <v>311.14999999999998</v>
      </c>
      <c r="H686" s="24">
        <v>789</v>
      </c>
      <c r="I686" s="24">
        <v>772</v>
      </c>
      <c r="J686" s="93">
        <v>793.42149532710289</v>
      </c>
      <c r="K686" s="24">
        <f t="shared" si="60"/>
        <v>774.57498968182631</v>
      </c>
      <c r="L686" s="24">
        <v>2000</v>
      </c>
      <c r="M686" s="24">
        <v>2000</v>
      </c>
      <c r="N686" s="24">
        <f t="shared" si="61"/>
        <v>0</v>
      </c>
      <c r="O686" s="24">
        <f t="shared" si="62"/>
        <v>0</v>
      </c>
      <c r="P686" s="24">
        <f t="shared" si="63"/>
        <v>0</v>
      </c>
    </row>
    <row r="687" spans="5:16" x14ac:dyDescent="0.25">
      <c r="E687" s="2">
        <f t="shared" si="64"/>
        <v>273.14999999999998</v>
      </c>
      <c r="F687" s="2">
        <v>662</v>
      </c>
      <c r="G687" s="2">
        <f t="shared" si="65"/>
        <v>311.14999999999998</v>
      </c>
      <c r="H687" s="24">
        <v>789</v>
      </c>
      <c r="I687" s="24">
        <v>772</v>
      </c>
      <c r="J687" s="93">
        <v>793.42149532710289</v>
      </c>
      <c r="K687" s="24">
        <f t="shared" si="60"/>
        <v>774.58025263079389</v>
      </c>
      <c r="L687" s="24">
        <v>2000</v>
      </c>
      <c r="M687" s="24">
        <v>2000</v>
      </c>
      <c r="N687" s="24">
        <f t="shared" si="61"/>
        <v>0</v>
      </c>
      <c r="O687" s="24">
        <f t="shared" si="62"/>
        <v>0</v>
      </c>
      <c r="P687" s="24">
        <f t="shared" si="63"/>
        <v>0</v>
      </c>
    </row>
    <row r="688" spans="5:16" x14ac:dyDescent="0.25">
      <c r="E688" s="2">
        <f t="shared" si="64"/>
        <v>273.14999999999998</v>
      </c>
      <c r="F688" s="2">
        <v>663</v>
      </c>
      <c r="G688" s="2">
        <f t="shared" si="65"/>
        <v>311.14999999999998</v>
      </c>
      <c r="H688" s="24">
        <v>789</v>
      </c>
      <c r="I688" s="24">
        <v>772</v>
      </c>
      <c r="J688" s="93">
        <v>793.42149532710289</v>
      </c>
      <c r="K688" s="24">
        <f t="shared" si="60"/>
        <v>774.58548566389413</v>
      </c>
      <c r="L688" s="24">
        <v>2000</v>
      </c>
      <c r="M688" s="24">
        <v>2000</v>
      </c>
      <c r="N688" s="24">
        <f t="shared" si="61"/>
        <v>0</v>
      </c>
      <c r="O688" s="24">
        <f t="shared" si="62"/>
        <v>0</v>
      </c>
      <c r="P688" s="24">
        <f t="shared" si="63"/>
        <v>0</v>
      </c>
    </row>
    <row r="689" spans="5:16" x14ac:dyDescent="0.25">
      <c r="E689" s="2">
        <f t="shared" si="64"/>
        <v>273.14999999999998</v>
      </c>
      <c r="F689" s="2">
        <v>664</v>
      </c>
      <c r="G689" s="2">
        <f t="shared" si="65"/>
        <v>311.14999999999998</v>
      </c>
      <c r="H689" s="24">
        <v>789</v>
      </c>
      <c r="I689" s="24">
        <v>772</v>
      </c>
      <c r="J689" s="93">
        <v>793.42149532710289</v>
      </c>
      <c r="K689" s="24">
        <f t="shared" si="60"/>
        <v>774.59068903547757</v>
      </c>
      <c r="L689" s="24">
        <v>2000</v>
      </c>
      <c r="M689" s="24">
        <v>2000</v>
      </c>
      <c r="N689" s="24">
        <f t="shared" si="61"/>
        <v>0</v>
      </c>
      <c r="O689" s="24">
        <f t="shared" si="62"/>
        <v>0</v>
      </c>
      <c r="P689" s="24">
        <f t="shared" si="63"/>
        <v>0</v>
      </c>
    </row>
    <row r="690" spans="5:16" x14ac:dyDescent="0.25">
      <c r="E690" s="2">
        <f t="shared" si="64"/>
        <v>273.14999999999998</v>
      </c>
      <c r="F690" s="2">
        <v>665</v>
      </c>
      <c r="G690" s="2">
        <f t="shared" si="65"/>
        <v>311.14999999999998</v>
      </c>
      <c r="H690" s="24">
        <v>789</v>
      </c>
      <c r="I690" s="24">
        <v>772</v>
      </c>
      <c r="J690" s="93">
        <v>793.42149532710289</v>
      </c>
      <c r="K690" s="24">
        <f t="shared" si="60"/>
        <v>774.59586299701948</v>
      </c>
      <c r="L690" s="24">
        <v>2000</v>
      </c>
      <c r="M690" s="24">
        <v>2000</v>
      </c>
      <c r="N690" s="24">
        <f t="shared" si="61"/>
        <v>0</v>
      </c>
      <c r="O690" s="24">
        <f t="shared" si="62"/>
        <v>0</v>
      </c>
      <c r="P690" s="24">
        <f t="shared" si="63"/>
        <v>0</v>
      </c>
    </row>
    <row r="691" spans="5:16" x14ac:dyDescent="0.25">
      <c r="E691" s="2">
        <f t="shared" si="64"/>
        <v>273.14999999999998</v>
      </c>
      <c r="F691" s="2">
        <v>666</v>
      </c>
      <c r="G691" s="2">
        <f t="shared" si="65"/>
        <v>311.14999999999998</v>
      </c>
      <c r="H691" s="24">
        <v>789</v>
      </c>
      <c r="I691" s="24">
        <v>772</v>
      </c>
      <c r="J691" s="93">
        <v>793.42149532710289</v>
      </c>
      <c r="K691" s="24">
        <f t="shared" si="60"/>
        <v>774.60100779716072</v>
      </c>
      <c r="L691" s="24">
        <v>2000</v>
      </c>
      <c r="M691" s="24">
        <v>2000</v>
      </c>
      <c r="N691" s="24">
        <f t="shared" si="61"/>
        <v>0</v>
      </c>
      <c r="O691" s="24">
        <f t="shared" si="62"/>
        <v>0</v>
      </c>
      <c r="P691" s="24">
        <f t="shared" si="63"/>
        <v>0</v>
      </c>
    </row>
    <row r="692" spans="5:16" x14ac:dyDescent="0.25">
      <c r="E692" s="2">
        <f t="shared" si="64"/>
        <v>273.14999999999998</v>
      </c>
      <c r="F692" s="2">
        <v>667</v>
      </c>
      <c r="G692" s="2">
        <f t="shared" si="65"/>
        <v>311.14999999999998</v>
      </c>
      <c r="H692" s="24">
        <v>789</v>
      </c>
      <c r="I692" s="24">
        <v>772</v>
      </c>
      <c r="J692" s="93">
        <v>793.42149532710289</v>
      </c>
      <c r="K692" s="24">
        <f t="shared" si="60"/>
        <v>774.60612368174668</v>
      </c>
      <c r="L692" s="24">
        <v>2000</v>
      </c>
      <c r="M692" s="24">
        <v>2000</v>
      </c>
      <c r="N692" s="24">
        <f t="shared" si="61"/>
        <v>0</v>
      </c>
      <c r="O692" s="24">
        <f t="shared" si="62"/>
        <v>0</v>
      </c>
      <c r="P692" s="24">
        <f t="shared" si="63"/>
        <v>0</v>
      </c>
    </row>
    <row r="693" spans="5:16" x14ac:dyDescent="0.25">
      <c r="E693" s="2">
        <f t="shared" si="64"/>
        <v>273.14999999999998</v>
      </c>
      <c r="F693" s="2">
        <v>668</v>
      </c>
      <c r="G693" s="2">
        <f t="shared" si="65"/>
        <v>311.14999999999998</v>
      </c>
      <c r="H693" s="24">
        <v>789</v>
      </c>
      <c r="I693" s="24">
        <v>772</v>
      </c>
      <c r="J693" s="93">
        <v>793.42149532710289</v>
      </c>
      <c r="K693" s="24">
        <f t="shared" si="60"/>
        <v>774.61121089386768</v>
      </c>
      <c r="L693" s="24">
        <v>2000</v>
      </c>
      <c r="M693" s="24">
        <v>2000</v>
      </c>
      <c r="N693" s="24">
        <f t="shared" si="61"/>
        <v>0</v>
      </c>
      <c r="O693" s="24">
        <f t="shared" si="62"/>
        <v>0</v>
      </c>
      <c r="P693" s="24">
        <f t="shared" si="63"/>
        <v>0</v>
      </c>
    </row>
    <row r="694" spans="5:16" x14ac:dyDescent="0.25">
      <c r="E694" s="2">
        <f t="shared" si="64"/>
        <v>273.14999999999998</v>
      </c>
      <c r="F694" s="2">
        <v>669</v>
      </c>
      <c r="G694" s="2">
        <f t="shared" si="65"/>
        <v>311.14999999999998</v>
      </c>
      <c r="H694" s="24">
        <v>789</v>
      </c>
      <c r="I694" s="24">
        <v>772</v>
      </c>
      <c r="J694" s="93">
        <v>793.42149532710289</v>
      </c>
      <c r="K694" s="24">
        <f t="shared" si="60"/>
        <v>774.61626967389623</v>
      </c>
      <c r="L694" s="24">
        <v>2000</v>
      </c>
      <c r="M694" s="24">
        <v>2000</v>
      </c>
      <c r="N694" s="24">
        <f t="shared" si="61"/>
        <v>0</v>
      </c>
      <c r="O694" s="24">
        <f t="shared" si="62"/>
        <v>0</v>
      </c>
      <c r="P694" s="24">
        <f t="shared" si="63"/>
        <v>0</v>
      </c>
    </row>
    <row r="695" spans="5:16" x14ac:dyDescent="0.25">
      <c r="E695" s="2">
        <f t="shared" si="64"/>
        <v>273.14999999999998</v>
      </c>
      <c r="F695" s="2">
        <v>670</v>
      </c>
      <c r="G695" s="2">
        <f t="shared" si="65"/>
        <v>311.14999999999998</v>
      </c>
      <c r="H695" s="24">
        <v>789</v>
      </c>
      <c r="I695" s="24">
        <v>772</v>
      </c>
      <c r="J695" s="93">
        <v>793.42149532710289</v>
      </c>
      <c r="K695" s="24">
        <f t="shared" si="60"/>
        <v>774.62130025952592</v>
      </c>
      <c r="L695" s="24">
        <v>2000</v>
      </c>
      <c r="M695" s="24">
        <v>2000</v>
      </c>
      <c r="N695" s="24">
        <f t="shared" si="61"/>
        <v>0</v>
      </c>
      <c r="O695" s="24">
        <f t="shared" si="62"/>
        <v>0</v>
      </c>
      <c r="P695" s="24">
        <f t="shared" si="63"/>
        <v>0</v>
      </c>
    </row>
    <row r="696" spans="5:16" x14ac:dyDescent="0.25">
      <c r="E696" s="2">
        <f t="shared" si="64"/>
        <v>273.14999999999998</v>
      </c>
      <c r="F696" s="2">
        <v>671</v>
      </c>
      <c r="G696" s="2">
        <f t="shared" si="65"/>
        <v>311.14999999999998</v>
      </c>
      <c r="H696" s="24">
        <v>789</v>
      </c>
      <c r="I696" s="24">
        <v>772</v>
      </c>
      <c r="J696" s="93">
        <v>793.42149532710289</v>
      </c>
      <c r="K696" s="24">
        <f t="shared" si="60"/>
        <v>774.62630288580795</v>
      </c>
      <c r="L696" s="24">
        <v>2000</v>
      </c>
      <c r="M696" s="24">
        <v>2000</v>
      </c>
      <c r="N696" s="24">
        <f t="shared" si="61"/>
        <v>0</v>
      </c>
      <c r="O696" s="24">
        <f t="shared" si="62"/>
        <v>0</v>
      </c>
      <c r="P696" s="24">
        <f t="shared" si="63"/>
        <v>0</v>
      </c>
    </row>
    <row r="697" spans="5:16" x14ac:dyDescent="0.25">
      <c r="E697" s="2">
        <f t="shared" si="64"/>
        <v>273.14999999999998</v>
      </c>
      <c r="F697" s="2">
        <v>672</v>
      </c>
      <c r="G697" s="2">
        <f t="shared" si="65"/>
        <v>311.14999999999998</v>
      </c>
      <c r="H697" s="24">
        <v>789</v>
      </c>
      <c r="I697" s="24">
        <v>772</v>
      </c>
      <c r="J697" s="93">
        <v>793.42149532710289</v>
      </c>
      <c r="K697" s="24">
        <f t="shared" si="60"/>
        <v>774.63127778518799</v>
      </c>
      <c r="L697" s="24">
        <v>2000</v>
      </c>
      <c r="M697" s="24">
        <v>2000</v>
      </c>
      <c r="N697" s="24">
        <f t="shared" si="61"/>
        <v>0</v>
      </c>
      <c r="O697" s="24">
        <f t="shared" si="62"/>
        <v>0</v>
      </c>
      <c r="P697" s="24">
        <f t="shared" si="63"/>
        <v>0</v>
      </c>
    </row>
    <row r="698" spans="5:16" x14ac:dyDescent="0.25">
      <c r="E698" s="2">
        <f t="shared" si="64"/>
        <v>273.14999999999998</v>
      </c>
      <c r="F698" s="2">
        <v>673</v>
      </c>
      <c r="G698" s="2">
        <f t="shared" si="65"/>
        <v>311.14999999999998</v>
      </c>
      <c r="H698" s="24">
        <v>789</v>
      </c>
      <c r="I698" s="24">
        <v>772</v>
      </c>
      <c r="J698" s="93">
        <v>793.42149532710289</v>
      </c>
      <c r="K698" s="24">
        <f t="shared" ref="K698:K761" si="66">J698+((I698-H698)*((E698-F698)/(G698-F698)))</f>
        <v>774.63622518754232</v>
      </c>
      <c r="L698" s="24">
        <v>2000</v>
      </c>
      <c r="M698" s="24">
        <v>2000</v>
      </c>
      <c r="N698" s="24">
        <f t="shared" ref="N698:N761" si="67">C698*(SQRT(K698/I698))*(H698/J698)*(L698/M698)</f>
        <v>0</v>
      </c>
      <c r="O698" s="24">
        <f t="shared" ref="O698:O761" si="68">N698*J698/24</f>
        <v>0</v>
      </c>
      <c r="P698" s="24">
        <f t="shared" ref="P698:P761" si="69">N698/159</f>
        <v>0</v>
      </c>
    </row>
    <row r="699" spans="5:16" x14ac:dyDescent="0.25">
      <c r="E699" s="2">
        <f t="shared" si="64"/>
        <v>273.14999999999998</v>
      </c>
      <c r="F699" s="2">
        <v>674</v>
      </c>
      <c r="G699" s="2">
        <f t="shared" si="65"/>
        <v>311.14999999999998</v>
      </c>
      <c r="H699" s="24">
        <v>789</v>
      </c>
      <c r="I699" s="24">
        <v>772</v>
      </c>
      <c r="J699" s="93">
        <v>793.42149532710289</v>
      </c>
      <c r="K699" s="24">
        <f t="shared" si="66"/>
        <v>774.64114532021301</v>
      </c>
      <c r="L699" s="24">
        <v>2000</v>
      </c>
      <c r="M699" s="24">
        <v>2000</v>
      </c>
      <c r="N699" s="24">
        <f t="shared" si="67"/>
        <v>0</v>
      </c>
      <c r="O699" s="24">
        <f t="shared" si="68"/>
        <v>0</v>
      </c>
      <c r="P699" s="24">
        <f t="shared" si="69"/>
        <v>0</v>
      </c>
    </row>
    <row r="700" spans="5:16" x14ac:dyDescent="0.25">
      <c r="E700" s="2">
        <f t="shared" si="64"/>
        <v>273.14999999999998</v>
      </c>
      <c r="F700" s="2">
        <v>675</v>
      </c>
      <c r="G700" s="2">
        <f t="shared" si="65"/>
        <v>311.14999999999998</v>
      </c>
      <c r="H700" s="24">
        <v>789</v>
      </c>
      <c r="I700" s="24">
        <v>772</v>
      </c>
      <c r="J700" s="93">
        <v>793.42149532710289</v>
      </c>
      <c r="K700" s="24">
        <f t="shared" si="66"/>
        <v>774.64603840804284</v>
      </c>
      <c r="L700" s="24">
        <v>2000</v>
      </c>
      <c r="M700" s="24">
        <v>2000</v>
      </c>
      <c r="N700" s="24">
        <f t="shared" si="67"/>
        <v>0</v>
      </c>
      <c r="O700" s="24">
        <f t="shared" si="68"/>
        <v>0</v>
      </c>
      <c r="P700" s="24">
        <f t="shared" si="69"/>
        <v>0</v>
      </c>
    </row>
    <row r="701" spans="5:16" x14ac:dyDescent="0.25">
      <c r="E701" s="2">
        <f t="shared" si="64"/>
        <v>273.14999999999998</v>
      </c>
      <c r="F701" s="2">
        <v>676</v>
      </c>
      <c r="G701" s="2">
        <f t="shared" si="65"/>
        <v>311.14999999999998</v>
      </c>
      <c r="H701" s="24">
        <v>789</v>
      </c>
      <c r="I701" s="24">
        <v>772</v>
      </c>
      <c r="J701" s="93">
        <v>793.42149532710289</v>
      </c>
      <c r="K701" s="24">
        <f t="shared" si="66"/>
        <v>774.65090467340963</v>
      </c>
      <c r="L701" s="24">
        <v>2000</v>
      </c>
      <c r="M701" s="24">
        <v>2000</v>
      </c>
      <c r="N701" s="24">
        <f t="shared" si="67"/>
        <v>0</v>
      </c>
      <c r="O701" s="24">
        <f t="shared" si="68"/>
        <v>0</v>
      </c>
      <c r="P701" s="24">
        <f t="shared" si="69"/>
        <v>0</v>
      </c>
    </row>
    <row r="702" spans="5:16" x14ac:dyDescent="0.25">
      <c r="E702" s="2">
        <f t="shared" si="64"/>
        <v>273.14999999999998</v>
      </c>
      <c r="F702" s="2">
        <v>677</v>
      </c>
      <c r="G702" s="2">
        <f t="shared" si="65"/>
        <v>311.14999999999998</v>
      </c>
      <c r="H702" s="24">
        <v>789</v>
      </c>
      <c r="I702" s="24">
        <v>772</v>
      </c>
      <c r="J702" s="93">
        <v>793.42149532710289</v>
      </c>
      <c r="K702" s="24">
        <f t="shared" si="66"/>
        <v>774.65574433625966</v>
      </c>
      <c r="L702" s="24">
        <v>2000</v>
      </c>
      <c r="M702" s="24">
        <v>2000</v>
      </c>
      <c r="N702" s="24">
        <f t="shared" si="67"/>
        <v>0</v>
      </c>
      <c r="O702" s="24">
        <f t="shared" si="68"/>
        <v>0</v>
      </c>
      <c r="P702" s="24">
        <f t="shared" si="69"/>
        <v>0</v>
      </c>
    </row>
    <row r="703" spans="5:16" x14ac:dyDescent="0.25">
      <c r="E703" s="2">
        <f t="shared" si="64"/>
        <v>273.14999999999998</v>
      </c>
      <c r="F703" s="2">
        <v>678</v>
      </c>
      <c r="G703" s="2">
        <f t="shared" si="65"/>
        <v>311.14999999999998</v>
      </c>
      <c r="H703" s="24">
        <v>789</v>
      </c>
      <c r="I703" s="24">
        <v>772</v>
      </c>
      <c r="J703" s="93">
        <v>793.42149532710289</v>
      </c>
      <c r="K703" s="24">
        <f t="shared" si="66"/>
        <v>774.66055761414123</v>
      </c>
      <c r="L703" s="24">
        <v>2000</v>
      </c>
      <c r="M703" s="24">
        <v>2000</v>
      </c>
      <c r="N703" s="24">
        <f t="shared" si="67"/>
        <v>0</v>
      </c>
      <c r="O703" s="24">
        <f t="shared" si="68"/>
        <v>0</v>
      </c>
      <c r="P703" s="24">
        <f t="shared" si="69"/>
        <v>0</v>
      </c>
    </row>
    <row r="704" spans="5:16" x14ac:dyDescent="0.25">
      <c r="E704" s="2">
        <f t="shared" si="64"/>
        <v>273.14999999999998</v>
      </c>
      <c r="F704" s="2">
        <v>679</v>
      </c>
      <c r="G704" s="2">
        <f t="shared" si="65"/>
        <v>311.14999999999998</v>
      </c>
      <c r="H704" s="24">
        <v>789</v>
      </c>
      <c r="I704" s="24">
        <v>772</v>
      </c>
      <c r="J704" s="93">
        <v>793.42149532710289</v>
      </c>
      <c r="K704" s="24">
        <f t="shared" si="66"/>
        <v>774.6653447222368</v>
      </c>
      <c r="L704" s="24">
        <v>2000</v>
      </c>
      <c r="M704" s="24">
        <v>2000</v>
      </c>
      <c r="N704" s="24">
        <f t="shared" si="67"/>
        <v>0</v>
      </c>
      <c r="O704" s="24">
        <f t="shared" si="68"/>
        <v>0</v>
      </c>
      <c r="P704" s="24">
        <f t="shared" si="69"/>
        <v>0</v>
      </c>
    </row>
    <row r="705" spans="5:16" x14ac:dyDescent="0.25">
      <c r="E705" s="2">
        <f t="shared" si="64"/>
        <v>273.14999999999998</v>
      </c>
      <c r="F705" s="2">
        <v>680</v>
      </c>
      <c r="G705" s="2">
        <f t="shared" si="65"/>
        <v>311.14999999999998</v>
      </c>
      <c r="H705" s="24">
        <v>789</v>
      </c>
      <c r="I705" s="24">
        <v>772</v>
      </c>
      <c r="J705" s="93">
        <v>793.42149532710289</v>
      </c>
      <c r="K705" s="24">
        <f t="shared" si="66"/>
        <v>774.67010587339541</v>
      </c>
      <c r="L705" s="24">
        <v>2000</v>
      </c>
      <c r="M705" s="24">
        <v>2000</v>
      </c>
      <c r="N705" s="24">
        <f t="shared" si="67"/>
        <v>0</v>
      </c>
      <c r="O705" s="24">
        <f t="shared" si="68"/>
        <v>0</v>
      </c>
      <c r="P705" s="24">
        <f t="shared" si="69"/>
        <v>0</v>
      </c>
    </row>
    <row r="706" spans="5:16" x14ac:dyDescent="0.25">
      <c r="E706" s="2">
        <f t="shared" si="64"/>
        <v>273.14999999999998</v>
      </c>
      <c r="F706" s="2">
        <v>681</v>
      </c>
      <c r="G706" s="2">
        <f t="shared" si="65"/>
        <v>311.14999999999998</v>
      </c>
      <c r="H706" s="24">
        <v>789</v>
      </c>
      <c r="I706" s="24">
        <v>772</v>
      </c>
      <c r="J706" s="93">
        <v>793.42149532710289</v>
      </c>
      <c r="K706" s="24">
        <f t="shared" si="66"/>
        <v>774.67484127816408</v>
      </c>
      <c r="L706" s="24">
        <v>2000</v>
      </c>
      <c r="M706" s="24">
        <v>2000</v>
      </c>
      <c r="N706" s="24">
        <f t="shared" si="67"/>
        <v>0</v>
      </c>
      <c r="O706" s="24">
        <f t="shared" si="68"/>
        <v>0</v>
      </c>
      <c r="P706" s="24">
        <f t="shared" si="69"/>
        <v>0</v>
      </c>
    </row>
    <row r="707" spans="5:16" x14ac:dyDescent="0.25">
      <c r="E707" s="2">
        <f t="shared" si="64"/>
        <v>273.14999999999998</v>
      </c>
      <c r="F707" s="2">
        <v>682</v>
      </c>
      <c r="G707" s="2">
        <f t="shared" si="65"/>
        <v>311.14999999999998</v>
      </c>
      <c r="H707" s="24">
        <v>789</v>
      </c>
      <c r="I707" s="24">
        <v>772</v>
      </c>
      <c r="J707" s="93">
        <v>793.42149532710289</v>
      </c>
      <c r="K707" s="24">
        <f t="shared" si="66"/>
        <v>774.6795511448189</v>
      </c>
      <c r="L707" s="24">
        <v>2000</v>
      </c>
      <c r="M707" s="24">
        <v>2000</v>
      </c>
      <c r="N707" s="24">
        <f t="shared" si="67"/>
        <v>0</v>
      </c>
      <c r="O707" s="24">
        <f t="shared" si="68"/>
        <v>0</v>
      </c>
      <c r="P707" s="24">
        <f t="shared" si="69"/>
        <v>0</v>
      </c>
    </row>
    <row r="708" spans="5:16" x14ac:dyDescent="0.25">
      <c r="E708" s="2">
        <f t="shared" si="64"/>
        <v>273.14999999999998</v>
      </c>
      <c r="F708" s="2">
        <v>683</v>
      </c>
      <c r="G708" s="2">
        <f t="shared" si="65"/>
        <v>311.14999999999998</v>
      </c>
      <c r="H708" s="24">
        <v>789</v>
      </c>
      <c r="I708" s="24">
        <v>772</v>
      </c>
      <c r="J708" s="93">
        <v>793.42149532710289</v>
      </c>
      <c r="K708" s="24">
        <f t="shared" si="66"/>
        <v>774.68423567939544</v>
      </c>
      <c r="L708" s="24">
        <v>2000</v>
      </c>
      <c r="M708" s="24">
        <v>2000</v>
      </c>
      <c r="N708" s="24">
        <f t="shared" si="67"/>
        <v>0</v>
      </c>
      <c r="O708" s="24">
        <f t="shared" si="68"/>
        <v>0</v>
      </c>
      <c r="P708" s="24">
        <f t="shared" si="69"/>
        <v>0</v>
      </c>
    </row>
    <row r="709" spans="5:16" x14ac:dyDescent="0.25">
      <c r="E709" s="2">
        <f t="shared" si="64"/>
        <v>273.14999999999998</v>
      </c>
      <c r="F709" s="2">
        <v>684</v>
      </c>
      <c r="G709" s="2">
        <f t="shared" si="65"/>
        <v>311.14999999999998</v>
      </c>
      <c r="H709" s="24">
        <v>789</v>
      </c>
      <c r="I709" s="24">
        <v>772</v>
      </c>
      <c r="J709" s="93">
        <v>793.42149532710289</v>
      </c>
      <c r="K709" s="24">
        <f t="shared" si="66"/>
        <v>774.68889508571897</v>
      </c>
      <c r="L709" s="24">
        <v>2000</v>
      </c>
      <c r="M709" s="24">
        <v>2000</v>
      </c>
      <c r="N709" s="24">
        <f t="shared" si="67"/>
        <v>0</v>
      </c>
      <c r="O709" s="24">
        <f t="shared" si="68"/>
        <v>0</v>
      </c>
      <c r="P709" s="24">
        <f t="shared" si="69"/>
        <v>0</v>
      </c>
    </row>
    <row r="710" spans="5:16" x14ac:dyDescent="0.25">
      <c r="E710" s="2">
        <f t="shared" si="64"/>
        <v>273.14999999999998</v>
      </c>
      <c r="F710" s="2">
        <v>685</v>
      </c>
      <c r="G710" s="2">
        <f t="shared" si="65"/>
        <v>311.14999999999998</v>
      </c>
      <c r="H710" s="24">
        <v>789</v>
      </c>
      <c r="I710" s="24">
        <v>772</v>
      </c>
      <c r="J710" s="93">
        <v>793.42149532710289</v>
      </c>
      <c r="K710" s="24">
        <f t="shared" si="66"/>
        <v>774.69352956543378</v>
      </c>
      <c r="L710" s="24">
        <v>2000</v>
      </c>
      <c r="M710" s="24">
        <v>2000</v>
      </c>
      <c r="N710" s="24">
        <f t="shared" si="67"/>
        <v>0</v>
      </c>
      <c r="O710" s="24">
        <f t="shared" si="68"/>
        <v>0</v>
      </c>
      <c r="P710" s="24">
        <f t="shared" si="69"/>
        <v>0</v>
      </c>
    </row>
    <row r="711" spans="5:16" x14ac:dyDescent="0.25">
      <c r="E711" s="2">
        <f t="shared" si="64"/>
        <v>273.14999999999998</v>
      </c>
      <c r="F711" s="2">
        <v>686</v>
      </c>
      <c r="G711" s="2">
        <f t="shared" si="65"/>
        <v>311.14999999999998</v>
      </c>
      <c r="H711" s="24">
        <v>789</v>
      </c>
      <c r="I711" s="24">
        <v>772</v>
      </c>
      <c r="J711" s="93">
        <v>793.42149532710289</v>
      </c>
      <c r="K711" s="24">
        <f t="shared" si="66"/>
        <v>774.69813931803264</v>
      </c>
      <c r="L711" s="24">
        <v>2000</v>
      </c>
      <c r="M711" s="24">
        <v>2000</v>
      </c>
      <c r="N711" s="24">
        <f t="shared" si="67"/>
        <v>0</v>
      </c>
      <c r="O711" s="24">
        <f t="shared" si="68"/>
        <v>0</v>
      </c>
      <c r="P711" s="24">
        <f t="shared" si="69"/>
        <v>0</v>
      </c>
    </row>
    <row r="712" spans="5:16" x14ac:dyDescent="0.25">
      <c r="E712" s="2">
        <f t="shared" si="64"/>
        <v>273.14999999999998</v>
      </c>
      <c r="F712" s="2">
        <v>687</v>
      </c>
      <c r="G712" s="2">
        <f t="shared" si="65"/>
        <v>311.14999999999998</v>
      </c>
      <c r="H712" s="24">
        <v>789</v>
      </c>
      <c r="I712" s="24">
        <v>772</v>
      </c>
      <c r="J712" s="93">
        <v>793.42149532710289</v>
      </c>
      <c r="K712" s="24">
        <f t="shared" si="66"/>
        <v>774.70272454088501</v>
      </c>
      <c r="L712" s="24">
        <v>2000</v>
      </c>
      <c r="M712" s="24">
        <v>2000</v>
      </c>
      <c r="N712" s="24">
        <f t="shared" si="67"/>
        <v>0</v>
      </c>
      <c r="O712" s="24">
        <f t="shared" si="68"/>
        <v>0</v>
      </c>
      <c r="P712" s="24">
        <f t="shared" si="69"/>
        <v>0</v>
      </c>
    </row>
    <row r="713" spans="5:16" x14ac:dyDescent="0.25">
      <c r="E713" s="2">
        <f t="shared" ref="E713:E776" si="70">D713+273.15</f>
        <v>273.14999999999998</v>
      </c>
      <c r="F713" s="2">
        <v>688</v>
      </c>
      <c r="G713" s="2">
        <f t="shared" ref="G713:G776" si="71">38+273.15</f>
        <v>311.14999999999998</v>
      </c>
      <c r="H713" s="24">
        <v>789</v>
      </c>
      <c r="I713" s="24">
        <v>772</v>
      </c>
      <c r="J713" s="93">
        <v>793.42149532710289</v>
      </c>
      <c r="K713" s="24">
        <f t="shared" si="66"/>
        <v>774.70728542926554</v>
      </c>
      <c r="L713" s="24">
        <v>2000</v>
      </c>
      <c r="M713" s="24">
        <v>2000</v>
      </c>
      <c r="N713" s="24">
        <f t="shared" si="67"/>
        <v>0</v>
      </c>
      <c r="O713" s="24">
        <f t="shared" si="68"/>
        <v>0</v>
      </c>
      <c r="P713" s="24">
        <f t="shared" si="69"/>
        <v>0</v>
      </c>
    </row>
    <row r="714" spans="5:16" x14ac:dyDescent="0.25">
      <c r="E714" s="2">
        <f t="shared" si="70"/>
        <v>273.14999999999998</v>
      </c>
      <c r="F714" s="2">
        <v>689</v>
      </c>
      <c r="G714" s="2">
        <f t="shared" si="71"/>
        <v>311.14999999999998</v>
      </c>
      <c r="H714" s="24">
        <v>789</v>
      </c>
      <c r="I714" s="24">
        <v>772</v>
      </c>
      <c r="J714" s="93">
        <v>793.42149532710289</v>
      </c>
      <c r="K714" s="24">
        <f t="shared" si="66"/>
        <v>774.7118221763817</v>
      </c>
      <c r="L714" s="24">
        <v>2000</v>
      </c>
      <c r="M714" s="24">
        <v>2000</v>
      </c>
      <c r="N714" s="24">
        <f t="shared" si="67"/>
        <v>0</v>
      </c>
      <c r="O714" s="24">
        <f t="shared" si="68"/>
        <v>0</v>
      </c>
      <c r="P714" s="24">
        <f t="shared" si="69"/>
        <v>0</v>
      </c>
    </row>
    <row r="715" spans="5:16" x14ac:dyDescent="0.25">
      <c r="E715" s="2">
        <f t="shared" si="70"/>
        <v>273.14999999999998</v>
      </c>
      <c r="F715" s="2">
        <v>690</v>
      </c>
      <c r="G715" s="2">
        <f t="shared" si="71"/>
        <v>311.14999999999998</v>
      </c>
      <c r="H715" s="24">
        <v>789</v>
      </c>
      <c r="I715" s="24">
        <v>772</v>
      </c>
      <c r="J715" s="93">
        <v>793.42149532710289</v>
      </c>
      <c r="K715" s="24">
        <f t="shared" si="66"/>
        <v>774.71633497340088</v>
      </c>
      <c r="L715" s="24">
        <v>2000</v>
      </c>
      <c r="M715" s="24">
        <v>2000</v>
      </c>
      <c r="N715" s="24">
        <f t="shared" si="67"/>
        <v>0</v>
      </c>
      <c r="O715" s="24">
        <f t="shared" si="68"/>
        <v>0</v>
      </c>
      <c r="P715" s="24">
        <f t="shared" si="69"/>
        <v>0</v>
      </c>
    </row>
    <row r="716" spans="5:16" x14ac:dyDescent="0.25">
      <c r="E716" s="2">
        <f t="shared" si="70"/>
        <v>273.14999999999998</v>
      </c>
      <c r="F716" s="2">
        <v>691</v>
      </c>
      <c r="G716" s="2">
        <f t="shared" si="71"/>
        <v>311.14999999999998</v>
      </c>
      <c r="H716" s="24">
        <v>789</v>
      </c>
      <c r="I716" s="24">
        <v>772</v>
      </c>
      <c r="J716" s="93">
        <v>793.42149532710289</v>
      </c>
      <c r="K716" s="24">
        <f t="shared" si="66"/>
        <v>774.7208240094775</v>
      </c>
      <c r="L716" s="24">
        <v>2000</v>
      </c>
      <c r="M716" s="24">
        <v>2000</v>
      </c>
      <c r="N716" s="24">
        <f t="shared" si="67"/>
        <v>0</v>
      </c>
      <c r="O716" s="24">
        <f t="shared" si="68"/>
        <v>0</v>
      </c>
      <c r="P716" s="24">
        <f t="shared" si="69"/>
        <v>0</v>
      </c>
    </row>
    <row r="717" spans="5:16" x14ac:dyDescent="0.25">
      <c r="E717" s="2">
        <f t="shared" si="70"/>
        <v>273.14999999999998</v>
      </c>
      <c r="F717" s="2">
        <v>692</v>
      </c>
      <c r="G717" s="2">
        <f t="shared" si="71"/>
        <v>311.14999999999998</v>
      </c>
      <c r="H717" s="24">
        <v>789</v>
      </c>
      <c r="I717" s="24">
        <v>772</v>
      </c>
      <c r="J717" s="93">
        <v>793.42149532710289</v>
      </c>
      <c r="K717" s="24">
        <f t="shared" si="66"/>
        <v>774.72528947177932</v>
      </c>
      <c r="L717" s="24">
        <v>2000</v>
      </c>
      <c r="M717" s="24">
        <v>2000</v>
      </c>
      <c r="N717" s="24">
        <f t="shared" si="67"/>
        <v>0</v>
      </c>
      <c r="O717" s="24">
        <f t="shared" si="68"/>
        <v>0</v>
      </c>
      <c r="P717" s="24">
        <f t="shared" si="69"/>
        <v>0</v>
      </c>
    </row>
    <row r="718" spans="5:16" x14ac:dyDescent="0.25">
      <c r="E718" s="2">
        <f t="shared" si="70"/>
        <v>273.14999999999998</v>
      </c>
      <c r="F718" s="2">
        <v>693</v>
      </c>
      <c r="G718" s="2">
        <f t="shared" si="71"/>
        <v>311.14999999999998</v>
      </c>
      <c r="H718" s="24">
        <v>789</v>
      </c>
      <c r="I718" s="24">
        <v>772</v>
      </c>
      <c r="J718" s="93">
        <v>793.42149532710289</v>
      </c>
      <c r="K718" s="24">
        <f t="shared" si="66"/>
        <v>774.72973154551323</v>
      </c>
      <c r="L718" s="24">
        <v>2000</v>
      </c>
      <c r="M718" s="24">
        <v>2000</v>
      </c>
      <c r="N718" s="24">
        <f t="shared" si="67"/>
        <v>0</v>
      </c>
      <c r="O718" s="24">
        <f t="shared" si="68"/>
        <v>0</v>
      </c>
      <c r="P718" s="24">
        <f t="shared" si="69"/>
        <v>0</v>
      </c>
    </row>
    <row r="719" spans="5:16" x14ac:dyDescent="0.25">
      <c r="E719" s="2">
        <f t="shared" si="70"/>
        <v>273.14999999999998</v>
      </c>
      <c r="F719" s="2">
        <v>694</v>
      </c>
      <c r="G719" s="2">
        <f t="shared" si="71"/>
        <v>311.14999999999998</v>
      </c>
      <c r="H719" s="24">
        <v>789</v>
      </c>
      <c r="I719" s="24">
        <v>772</v>
      </c>
      <c r="J719" s="93">
        <v>793.42149532710289</v>
      </c>
      <c r="K719" s="24">
        <f t="shared" si="66"/>
        <v>774.73415041395151</v>
      </c>
      <c r="L719" s="24">
        <v>2000</v>
      </c>
      <c r="M719" s="24">
        <v>2000</v>
      </c>
      <c r="N719" s="24">
        <f t="shared" si="67"/>
        <v>0</v>
      </c>
      <c r="O719" s="24">
        <f t="shared" si="68"/>
        <v>0</v>
      </c>
      <c r="P719" s="24">
        <f t="shared" si="69"/>
        <v>0</v>
      </c>
    </row>
    <row r="720" spans="5:16" x14ac:dyDescent="0.25">
      <c r="E720" s="2">
        <f t="shared" si="70"/>
        <v>273.14999999999998</v>
      </c>
      <c r="F720" s="2">
        <v>695</v>
      </c>
      <c r="G720" s="2">
        <f t="shared" si="71"/>
        <v>311.14999999999998</v>
      </c>
      <c r="H720" s="24">
        <v>789</v>
      </c>
      <c r="I720" s="24">
        <v>772</v>
      </c>
      <c r="J720" s="93">
        <v>793.42149532710289</v>
      </c>
      <c r="K720" s="24">
        <f t="shared" si="66"/>
        <v>774.73854625845627</v>
      </c>
      <c r="L720" s="24">
        <v>2000</v>
      </c>
      <c r="M720" s="24">
        <v>2000</v>
      </c>
      <c r="N720" s="24">
        <f t="shared" si="67"/>
        <v>0</v>
      </c>
      <c r="O720" s="24">
        <f t="shared" si="68"/>
        <v>0</v>
      </c>
      <c r="P720" s="24">
        <f t="shared" si="69"/>
        <v>0</v>
      </c>
    </row>
    <row r="721" spans="5:16" x14ac:dyDescent="0.25">
      <c r="E721" s="2">
        <f t="shared" si="70"/>
        <v>273.14999999999998</v>
      </c>
      <c r="F721" s="2">
        <v>696</v>
      </c>
      <c r="G721" s="2">
        <f t="shared" si="71"/>
        <v>311.14999999999998</v>
      </c>
      <c r="H721" s="24">
        <v>789</v>
      </c>
      <c r="I721" s="24">
        <v>772</v>
      </c>
      <c r="J721" s="93">
        <v>793.42149532710289</v>
      </c>
      <c r="K721" s="24">
        <f t="shared" si="66"/>
        <v>774.74291925850468</v>
      </c>
      <c r="L721" s="24">
        <v>2000</v>
      </c>
      <c r="M721" s="24">
        <v>2000</v>
      </c>
      <c r="N721" s="24">
        <f t="shared" si="67"/>
        <v>0</v>
      </c>
      <c r="O721" s="24">
        <f t="shared" si="68"/>
        <v>0</v>
      </c>
      <c r="P721" s="24">
        <f t="shared" si="69"/>
        <v>0</v>
      </c>
    </row>
    <row r="722" spans="5:16" x14ac:dyDescent="0.25">
      <c r="E722" s="2">
        <f t="shared" si="70"/>
        <v>273.14999999999998</v>
      </c>
      <c r="F722" s="2">
        <v>697</v>
      </c>
      <c r="G722" s="2">
        <f t="shared" si="71"/>
        <v>311.14999999999998</v>
      </c>
      <c r="H722" s="24">
        <v>789</v>
      </c>
      <c r="I722" s="24">
        <v>772</v>
      </c>
      <c r="J722" s="93">
        <v>793.42149532710289</v>
      </c>
      <c r="K722" s="24">
        <f t="shared" si="66"/>
        <v>774.74726959171346</v>
      </c>
      <c r="L722" s="24">
        <v>2000</v>
      </c>
      <c r="M722" s="24">
        <v>2000</v>
      </c>
      <c r="N722" s="24">
        <f t="shared" si="67"/>
        <v>0</v>
      </c>
      <c r="O722" s="24">
        <f t="shared" si="68"/>
        <v>0</v>
      </c>
      <c r="P722" s="24">
        <f t="shared" si="69"/>
        <v>0</v>
      </c>
    </row>
    <row r="723" spans="5:16" x14ac:dyDescent="0.25">
      <c r="E723" s="2">
        <f t="shared" si="70"/>
        <v>273.14999999999998</v>
      </c>
      <c r="F723" s="2">
        <v>698</v>
      </c>
      <c r="G723" s="2">
        <f t="shared" si="71"/>
        <v>311.14999999999998</v>
      </c>
      <c r="H723" s="24">
        <v>789</v>
      </c>
      <c r="I723" s="24">
        <v>772</v>
      </c>
      <c r="J723" s="93">
        <v>793.42149532710289</v>
      </c>
      <c r="K723" s="24">
        <f t="shared" si="66"/>
        <v>774.75159743386257</v>
      </c>
      <c r="L723" s="24">
        <v>2000</v>
      </c>
      <c r="M723" s="24">
        <v>2000</v>
      </c>
      <c r="N723" s="24">
        <f t="shared" si="67"/>
        <v>0</v>
      </c>
      <c r="O723" s="24">
        <f t="shared" si="68"/>
        <v>0</v>
      </c>
      <c r="P723" s="24">
        <f t="shared" si="69"/>
        <v>0</v>
      </c>
    </row>
    <row r="724" spans="5:16" x14ac:dyDescent="0.25">
      <c r="E724" s="2">
        <f t="shared" si="70"/>
        <v>273.14999999999998</v>
      </c>
      <c r="F724" s="2">
        <v>699</v>
      </c>
      <c r="G724" s="2">
        <f t="shared" si="71"/>
        <v>311.14999999999998</v>
      </c>
      <c r="H724" s="24">
        <v>789</v>
      </c>
      <c r="I724" s="24">
        <v>772</v>
      </c>
      <c r="J724" s="93">
        <v>793.42149532710289</v>
      </c>
      <c r="K724" s="24">
        <f t="shared" si="66"/>
        <v>774.75590295891936</v>
      </c>
      <c r="L724" s="24">
        <v>2000</v>
      </c>
      <c r="M724" s="24">
        <v>2000</v>
      </c>
      <c r="N724" s="24">
        <f t="shared" si="67"/>
        <v>0</v>
      </c>
      <c r="O724" s="24">
        <f t="shared" si="68"/>
        <v>0</v>
      </c>
      <c r="P724" s="24">
        <f t="shared" si="69"/>
        <v>0</v>
      </c>
    </row>
    <row r="725" spans="5:16" x14ac:dyDescent="0.25">
      <c r="E725" s="2">
        <f t="shared" si="70"/>
        <v>273.14999999999998</v>
      </c>
      <c r="F725" s="2">
        <v>700</v>
      </c>
      <c r="G725" s="2">
        <f t="shared" si="71"/>
        <v>311.14999999999998</v>
      </c>
      <c r="H725" s="24">
        <v>789</v>
      </c>
      <c r="I725" s="24">
        <v>772</v>
      </c>
      <c r="J725" s="93">
        <v>793.42149532710289</v>
      </c>
      <c r="K725" s="24">
        <f t="shared" si="66"/>
        <v>774.76018633906119</v>
      </c>
      <c r="L725" s="24">
        <v>2000</v>
      </c>
      <c r="M725" s="24">
        <v>2000</v>
      </c>
      <c r="N725" s="24">
        <f t="shared" si="67"/>
        <v>0</v>
      </c>
      <c r="O725" s="24">
        <f t="shared" si="68"/>
        <v>0</v>
      </c>
      <c r="P725" s="24">
        <f t="shared" si="69"/>
        <v>0</v>
      </c>
    </row>
    <row r="726" spans="5:16" x14ac:dyDescent="0.25">
      <c r="E726" s="2">
        <f t="shared" si="70"/>
        <v>273.14999999999998</v>
      </c>
      <c r="F726" s="2">
        <v>701</v>
      </c>
      <c r="G726" s="2">
        <f t="shared" si="71"/>
        <v>311.14999999999998</v>
      </c>
      <c r="H726" s="24">
        <v>789</v>
      </c>
      <c r="I726" s="24">
        <v>772</v>
      </c>
      <c r="J726" s="93">
        <v>793.42149532710289</v>
      </c>
      <c r="K726" s="24">
        <f t="shared" si="66"/>
        <v>774.7644477446994</v>
      </c>
      <c r="L726" s="24">
        <v>2000</v>
      </c>
      <c r="M726" s="24">
        <v>2000</v>
      </c>
      <c r="N726" s="24">
        <f t="shared" si="67"/>
        <v>0</v>
      </c>
      <c r="O726" s="24">
        <f t="shared" si="68"/>
        <v>0</v>
      </c>
      <c r="P726" s="24">
        <f t="shared" si="69"/>
        <v>0</v>
      </c>
    </row>
    <row r="727" spans="5:16" x14ac:dyDescent="0.25">
      <c r="E727" s="2">
        <f t="shared" si="70"/>
        <v>273.14999999999998</v>
      </c>
      <c r="F727" s="2">
        <v>702</v>
      </c>
      <c r="G727" s="2">
        <f t="shared" si="71"/>
        <v>311.14999999999998</v>
      </c>
      <c r="H727" s="24">
        <v>789</v>
      </c>
      <c r="I727" s="24">
        <v>772</v>
      </c>
      <c r="J727" s="93">
        <v>793.42149532710289</v>
      </c>
      <c r="K727" s="24">
        <f t="shared" si="66"/>
        <v>774.7686873445009</v>
      </c>
      <c r="L727" s="24">
        <v>2000</v>
      </c>
      <c r="M727" s="24">
        <v>2000</v>
      </c>
      <c r="N727" s="24">
        <f t="shared" si="67"/>
        <v>0</v>
      </c>
      <c r="O727" s="24">
        <f t="shared" si="68"/>
        <v>0</v>
      </c>
      <c r="P727" s="24">
        <f t="shared" si="69"/>
        <v>0</v>
      </c>
    </row>
    <row r="728" spans="5:16" x14ac:dyDescent="0.25">
      <c r="E728" s="2">
        <f t="shared" si="70"/>
        <v>273.14999999999998</v>
      </c>
      <c r="F728" s="2">
        <v>703</v>
      </c>
      <c r="G728" s="2">
        <f t="shared" si="71"/>
        <v>311.14999999999998</v>
      </c>
      <c r="H728" s="24">
        <v>789</v>
      </c>
      <c r="I728" s="24">
        <v>772</v>
      </c>
      <c r="J728" s="93">
        <v>793.42149532710289</v>
      </c>
      <c r="K728" s="24">
        <f t="shared" si="66"/>
        <v>774.77290530541086</v>
      </c>
      <c r="L728" s="24">
        <v>2000</v>
      </c>
      <c r="M728" s="24">
        <v>2000</v>
      </c>
      <c r="N728" s="24">
        <f t="shared" si="67"/>
        <v>0</v>
      </c>
      <c r="O728" s="24">
        <f t="shared" si="68"/>
        <v>0</v>
      </c>
      <c r="P728" s="24">
        <f t="shared" si="69"/>
        <v>0</v>
      </c>
    </row>
    <row r="729" spans="5:16" x14ac:dyDescent="0.25">
      <c r="E729" s="2">
        <f t="shared" si="70"/>
        <v>273.14999999999998</v>
      </c>
      <c r="F729" s="2">
        <v>704</v>
      </c>
      <c r="G729" s="2">
        <f t="shared" si="71"/>
        <v>311.14999999999998</v>
      </c>
      <c r="H729" s="24">
        <v>789</v>
      </c>
      <c r="I729" s="24">
        <v>772</v>
      </c>
      <c r="J729" s="93">
        <v>793.42149532710289</v>
      </c>
      <c r="K729" s="24">
        <f t="shared" si="66"/>
        <v>774.77710179267501</v>
      </c>
      <c r="L729" s="24">
        <v>2000</v>
      </c>
      <c r="M729" s="24">
        <v>2000</v>
      </c>
      <c r="N729" s="24">
        <f t="shared" si="67"/>
        <v>0</v>
      </c>
      <c r="O729" s="24">
        <f t="shared" si="68"/>
        <v>0</v>
      </c>
      <c r="P729" s="24">
        <f t="shared" si="69"/>
        <v>0</v>
      </c>
    </row>
    <row r="730" spans="5:16" x14ac:dyDescent="0.25">
      <c r="E730" s="2">
        <f t="shared" si="70"/>
        <v>273.14999999999998</v>
      </c>
      <c r="F730" s="2">
        <v>705</v>
      </c>
      <c r="G730" s="2">
        <f t="shared" si="71"/>
        <v>311.14999999999998</v>
      </c>
      <c r="H730" s="24">
        <v>789</v>
      </c>
      <c r="I730" s="24">
        <v>772</v>
      </c>
      <c r="J730" s="93">
        <v>793.42149532710289</v>
      </c>
      <c r="K730" s="24">
        <f t="shared" si="66"/>
        <v>774.7812769698603</v>
      </c>
      <c r="L730" s="24">
        <v>2000</v>
      </c>
      <c r="M730" s="24">
        <v>2000</v>
      </c>
      <c r="N730" s="24">
        <f t="shared" si="67"/>
        <v>0</v>
      </c>
      <c r="O730" s="24">
        <f t="shared" si="68"/>
        <v>0</v>
      </c>
      <c r="P730" s="24">
        <f t="shared" si="69"/>
        <v>0</v>
      </c>
    </row>
    <row r="731" spans="5:16" x14ac:dyDescent="0.25">
      <c r="E731" s="2">
        <f t="shared" si="70"/>
        <v>273.14999999999998</v>
      </c>
      <c r="F731" s="2">
        <v>706</v>
      </c>
      <c r="G731" s="2">
        <f t="shared" si="71"/>
        <v>311.14999999999998</v>
      </c>
      <c r="H731" s="24">
        <v>789</v>
      </c>
      <c r="I731" s="24">
        <v>772</v>
      </c>
      <c r="J731" s="93">
        <v>793.42149532710289</v>
      </c>
      <c r="K731" s="24">
        <f t="shared" si="66"/>
        <v>774.78543099887702</v>
      </c>
      <c r="L731" s="24">
        <v>2000</v>
      </c>
      <c r="M731" s="24">
        <v>2000</v>
      </c>
      <c r="N731" s="24">
        <f t="shared" si="67"/>
        <v>0</v>
      </c>
      <c r="O731" s="24">
        <f t="shared" si="68"/>
        <v>0</v>
      </c>
      <c r="P731" s="24">
        <f t="shared" si="69"/>
        <v>0</v>
      </c>
    </row>
    <row r="732" spans="5:16" x14ac:dyDescent="0.25">
      <c r="E732" s="2">
        <f t="shared" si="70"/>
        <v>273.14999999999998</v>
      </c>
      <c r="F732" s="2">
        <v>707</v>
      </c>
      <c r="G732" s="2">
        <f t="shared" si="71"/>
        <v>311.14999999999998</v>
      </c>
      <c r="H732" s="24">
        <v>789</v>
      </c>
      <c r="I732" s="24">
        <v>772</v>
      </c>
      <c r="J732" s="93">
        <v>793.42149532710289</v>
      </c>
      <c r="K732" s="24">
        <f t="shared" si="66"/>
        <v>774.78956403999916</v>
      </c>
      <c r="L732" s="24">
        <v>2000</v>
      </c>
      <c r="M732" s="24">
        <v>2000</v>
      </c>
      <c r="N732" s="24">
        <f t="shared" si="67"/>
        <v>0</v>
      </c>
      <c r="O732" s="24">
        <f t="shared" si="68"/>
        <v>0</v>
      </c>
      <c r="P732" s="24">
        <f t="shared" si="69"/>
        <v>0</v>
      </c>
    </row>
    <row r="733" spans="5:16" x14ac:dyDescent="0.25">
      <c r="E733" s="2">
        <f t="shared" si="70"/>
        <v>273.14999999999998</v>
      </c>
      <c r="F733" s="2">
        <v>708</v>
      </c>
      <c r="G733" s="2">
        <f t="shared" si="71"/>
        <v>311.14999999999998</v>
      </c>
      <c r="H733" s="24">
        <v>789</v>
      </c>
      <c r="I733" s="24">
        <v>772</v>
      </c>
      <c r="J733" s="93">
        <v>793.42149532710289</v>
      </c>
      <c r="K733" s="24">
        <f t="shared" si="66"/>
        <v>774.79367625188559</v>
      </c>
      <c r="L733" s="24">
        <v>2000</v>
      </c>
      <c r="M733" s="24">
        <v>2000</v>
      </c>
      <c r="N733" s="24">
        <f t="shared" si="67"/>
        <v>0</v>
      </c>
      <c r="O733" s="24">
        <f t="shared" si="68"/>
        <v>0</v>
      </c>
      <c r="P733" s="24">
        <f t="shared" si="69"/>
        <v>0</v>
      </c>
    </row>
    <row r="734" spans="5:16" x14ac:dyDescent="0.25">
      <c r="E734" s="2">
        <f t="shared" si="70"/>
        <v>273.14999999999998</v>
      </c>
      <c r="F734" s="2">
        <v>709</v>
      </c>
      <c r="G734" s="2">
        <f t="shared" si="71"/>
        <v>311.14999999999998</v>
      </c>
      <c r="H734" s="24">
        <v>789</v>
      </c>
      <c r="I734" s="24">
        <v>772</v>
      </c>
      <c r="J734" s="93">
        <v>793.42149532710289</v>
      </c>
      <c r="K734" s="24">
        <f t="shared" si="66"/>
        <v>774.79776779159954</v>
      </c>
      <c r="L734" s="24">
        <v>2000</v>
      </c>
      <c r="M734" s="24">
        <v>2000</v>
      </c>
      <c r="N734" s="24">
        <f t="shared" si="67"/>
        <v>0</v>
      </c>
      <c r="O734" s="24">
        <f t="shared" si="68"/>
        <v>0</v>
      </c>
      <c r="P734" s="24">
        <f t="shared" si="69"/>
        <v>0</v>
      </c>
    </row>
    <row r="735" spans="5:16" x14ac:dyDescent="0.25">
      <c r="E735" s="2">
        <f t="shared" si="70"/>
        <v>273.14999999999998</v>
      </c>
      <c r="F735" s="2">
        <v>710</v>
      </c>
      <c r="G735" s="2">
        <f t="shared" si="71"/>
        <v>311.14999999999998</v>
      </c>
      <c r="H735" s="24">
        <v>789</v>
      </c>
      <c r="I735" s="24">
        <v>772</v>
      </c>
      <c r="J735" s="93">
        <v>793.42149532710289</v>
      </c>
      <c r="K735" s="24">
        <f t="shared" si="66"/>
        <v>774.80183881462949</v>
      </c>
      <c r="L735" s="24">
        <v>2000</v>
      </c>
      <c r="M735" s="24">
        <v>2000</v>
      </c>
      <c r="N735" s="24">
        <f t="shared" si="67"/>
        <v>0</v>
      </c>
      <c r="O735" s="24">
        <f t="shared" si="68"/>
        <v>0</v>
      </c>
      <c r="P735" s="24">
        <f t="shared" si="69"/>
        <v>0</v>
      </c>
    </row>
    <row r="736" spans="5:16" x14ac:dyDescent="0.25">
      <c r="E736" s="2">
        <f t="shared" si="70"/>
        <v>273.14999999999998</v>
      </c>
      <c r="F736" s="2">
        <v>711</v>
      </c>
      <c r="G736" s="2">
        <f t="shared" si="71"/>
        <v>311.14999999999998</v>
      </c>
      <c r="H736" s="24">
        <v>789</v>
      </c>
      <c r="I736" s="24">
        <v>772</v>
      </c>
      <c r="J736" s="93">
        <v>793.42149532710289</v>
      </c>
      <c r="K736" s="24">
        <f t="shared" si="66"/>
        <v>774.80588947490833</v>
      </c>
      <c r="L736" s="24">
        <v>2000</v>
      </c>
      <c r="M736" s="24">
        <v>2000</v>
      </c>
      <c r="N736" s="24">
        <f t="shared" si="67"/>
        <v>0</v>
      </c>
      <c r="O736" s="24">
        <f t="shared" si="68"/>
        <v>0</v>
      </c>
      <c r="P736" s="24">
        <f t="shared" si="69"/>
        <v>0</v>
      </c>
    </row>
    <row r="737" spans="5:16" x14ac:dyDescent="0.25">
      <c r="E737" s="2">
        <f t="shared" si="70"/>
        <v>273.14999999999998</v>
      </c>
      <c r="F737" s="2">
        <v>712</v>
      </c>
      <c r="G737" s="2">
        <f t="shared" si="71"/>
        <v>311.14999999999998</v>
      </c>
      <c r="H737" s="24">
        <v>789</v>
      </c>
      <c r="I737" s="24">
        <v>772</v>
      </c>
      <c r="J737" s="93">
        <v>793.42149532710289</v>
      </c>
      <c r="K737" s="24">
        <f t="shared" si="66"/>
        <v>774.80991992483268</v>
      </c>
      <c r="L737" s="24">
        <v>2000</v>
      </c>
      <c r="M737" s="24">
        <v>2000</v>
      </c>
      <c r="N737" s="24">
        <f t="shared" si="67"/>
        <v>0</v>
      </c>
      <c r="O737" s="24">
        <f t="shared" si="68"/>
        <v>0</v>
      </c>
      <c r="P737" s="24">
        <f t="shared" si="69"/>
        <v>0</v>
      </c>
    </row>
    <row r="738" spans="5:16" x14ac:dyDescent="0.25">
      <c r="E738" s="2">
        <f t="shared" si="70"/>
        <v>273.14999999999998</v>
      </c>
      <c r="F738" s="2">
        <v>713</v>
      </c>
      <c r="G738" s="2">
        <f t="shared" si="71"/>
        <v>311.14999999999998</v>
      </c>
      <c r="H738" s="24">
        <v>789</v>
      </c>
      <c r="I738" s="24">
        <v>772</v>
      </c>
      <c r="J738" s="93">
        <v>793.42149532710289</v>
      </c>
      <c r="K738" s="24">
        <f t="shared" si="66"/>
        <v>774.81393031528251</v>
      </c>
      <c r="L738" s="24">
        <v>2000</v>
      </c>
      <c r="M738" s="24">
        <v>2000</v>
      </c>
      <c r="N738" s="24">
        <f t="shared" si="67"/>
        <v>0</v>
      </c>
      <c r="O738" s="24">
        <f t="shared" si="68"/>
        <v>0</v>
      </c>
      <c r="P738" s="24">
        <f t="shared" si="69"/>
        <v>0</v>
      </c>
    </row>
    <row r="739" spans="5:16" x14ac:dyDescent="0.25">
      <c r="E739" s="2">
        <f t="shared" si="70"/>
        <v>273.14999999999998</v>
      </c>
      <c r="F739" s="2">
        <v>714</v>
      </c>
      <c r="G739" s="2">
        <f t="shared" si="71"/>
        <v>311.14999999999998</v>
      </c>
      <c r="H739" s="24">
        <v>789</v>
      </c>
      <c r="I739" s="24">
        <v>772</v>
      </c>
      <c r="J739" s="93">
        <v>793.42149532710289</v>
      </c>
      <c r="K739" s="24">
        <f t="shared" si="66"/>
        <v>774.81792079563957</v>
      </c>
      <c r="L739" s="24">
        <v>2000</v>
      </c>
      <c r="M739" s="24">
        <v>2000</v>
      </c>
      <c r="N739" s="24">
        <f t="shared" si="67"/>
        <v>0</v>
      </c>
      <c r="O739" s="24">
        <f t="shared" si="68"/>
        <v>0</v>
      </c>
      <c r="P739" s="24">
        <f t="shared" si="69"/>
        <v>0</v>
      </c>
    </row>
    <row r="740" spans="5:16" x14ac:dyDescent="0.25">
      <c r="E740" s="2">
        <f t="shared" si="70"/>
        <v>273.14999999999998</v>
      </c>
      <c r="F740" s="2">
        <v>715</v>
      </c>
      <c r="G740" s="2">
        <f t="shared" si="71"/>
        <v>311.14999999999998</v>
      </c>
      <c r="H740" s="24">
        <v>789</v>
      </c>
      <c r="I740" s="24">
        <v>772</v>
      </c>
      <c r="J740" s="93">
        <v>793.42149532710289</v>
      </c>
      <c r="K740" s="24">
        <f t="shared" si="66"/>
        <v>774.82189151380589</v>
      </c>
      <c r="L740" s="24">
        <v>2000</v>
      </c>
      <c r="M740" s="24">
        <v>2000</v>
      </c>
      <c r="N740" s="24">
        <f t="shared" si="67"/>
        <v>0</v>
      </c>
      <c r="O740" s="24">
        <f t="shared" si="68"/>
        <v>0</v>
      </c>
      <c r="P740" s="24">
        <f t="shared" si="69"/>
        <v>0</v>
      </c>
    </row>
    <row r="741" spans="5:16" x14ac:dyDescent="0.25">
      <c r="E741" s="2">
        <f t="shared" si="70"/>
        <v>273.14999999999998</v>
      </c>
      <c r="F741" s="2">
        <v>716</v>
      </c>
      <c r="G741" s="2">
        <f t="shared" si="71"/>
        <v>311.14999999999998</v>
      </c>
      <c r="H741" s="24">
        <v>789</v>
      </c>
      <c r="I741" s="24">
        <v>772</v>
      </c>
      <c r="J741" s="93">
        <v>793.42149532710289</v>
      </c>
      <c r="K741" s="24">
        <f t="shared" si="66"/>
        <v>774.8258426162223</v>
      </c>
      <c r="L741" s="24">
        <v>2000</v>
      </c>
      <c r="M741" s="24">
        <v>2000</v>
      </c>
      <c r="N741" s="24">
        <f t="shared" si="67"/>
        <v>0</v>
      </c>
      <c r="O741" s="24">
        <f t="shared" si="68"/>
        <v>0</v>
      </c>
      <c r="P741" s="24">
        <f t="shared" si="69"/>
        <v>0</v>
      </c>
    </row>
    <row r="742" spans="5:16" x14ac:dyDescent="0.25">
      <c r="E742" s="2">
        <f t="shared" si="70"/>
        <v>273.14999999999998</v>
      </c>
      <c r="F742" s="2">
        <v>717</v>
      </c>
      <c r="G742" s="2">
        <f t="shared" si="71"/>
        <v>311.14999999999998</v>
      </c>
      <c r="H742" s="24">
        <v>789</v>
      </c>
      <c r="I742" s="24">
        <v>772</v>
      </c>
      <c r="J742" s="93">
        <v>793.42149532710289</v>
      </c>
      <c r="K742" s="24">
        <f t="shared" si="66"/>
        <v>774.82977424788646</v>
      </c>
      <c r="L742" s="24">
        <v>2000</v>
      </c>
      <c r="M742" s="24">
        <v>2000</v>
      </c>
      <c r="N742" s="24">
        <f t="shared" si="67"/>
        <v>0</v>
      </c>
      <c r="O742" s="24">
        <f t="shared" si="68"/>
        <v>0</v>
      </c>
      <c r="P742" s="24">
        <f t="shared" si="69"/>
        <v>0</v>
      </c>
    </row>
    <row r="743" spans="5:16" x14ac:dyDescent="0.25">
      <c r="E743" s="2">
        <f t="shared" si="70"/>
        <v>273.14999999999998</v>
      </c>
      <c r="F743" s="2">
        <v>718</v>
      </c>
      <c r="G743" s="2">
        <f t="shared" si="71"/>
        <v>311.14999999999998</v>
      </c>
      <c r="H743" s="24">
        <v>789</v>
      </c>
      <c r="I743" s="24">
        <v>772</v>
      </c>
      <c r="J743" s="93">
        <v>793.42149532710289</v>
      </c>
      <c r="K743" s="24">
        <f t="shared" si="66"/>
        <v>774.83368655237018</v>
      </c>
      <c r="L743" s="24">
        <v>2000</v>
      </c>
      <c r="M743" s="24">
        <v>2000</v>
      </c>
      <c r="N743" s="24">
        <f t="shared" si="67"/>
        <v>0</v>
      </c>
      <c r="O743" s="24">
        <f t="shared" si="68"/>
        <v>0</v>
      </c>
      <c r="P743" s="24">
        <f t="shared" si="69"/>
        <v>0</v>
      </c>
    </row>
    <row r="744" spans="5:16" x14ac:dyDescent="0.25">
      <c r="E744" s="2">
        <f t="shared" si="70"/>
        <v>273.14999999999998</v>
      </c>
      <c r="F744" s="2">
        <v>719</v>
      </c>
      <c r="G744" s="2">
        <f t="shared" si="71"/>
        <v>311.14999999999998</v>
      </c>
      <c r="H744" s="24">
        <v>789</v>
      </c>
      <c r="I744" s="24">
        <v>772</v>
      </c>
      <c r="J744" s="93">
        <v>793.42149532710289</v>
      </c>
      <c r="K744" s="24">
        <f t="shared" si="66"/>
        <v>774.83757967183749</v>
      </c>
      <c r="L744" s="24">
        <v>2000</v>
      </c>
      <c r="M744" s="24">
        <v>2000</v>
      </c>
      <c r="N744" s="24">
        <f t="shared" si="67"/>
        <v>0</v>
      </c>
      <c r="O744" s="24">
        <f t="shared" si="68"/>
        <v>0</v>
      </c>
      <c r="P744" s="24">
        <f t="shared" si="69"/>
        <v>0</v>
      </c>
    </row>
    <row r="745" spans="5:16" x14ac:dyDescent="0.25">
      <c r="E745" s="2">
        <f t="shared" si="70"/>
        <v>273.14999999999998</v>
      </c>
      <c r="F745" s="2">
        <v>720</v>
      </c>
      <c r="G745" s="2">
        <f t="shared" si="71"/>
        <v>311.14999999999998</v>
      </c>
      <c r="H745" s="24">
        <v>789</v>
      </c>
      <c r="I745" s="24">
        <v>772</v>
      </c>
      <c r="J745" s="93">
        <v>793.42149532710289</v>
      </c>
      <c r="K745" s="24">
        <f t="shared" si="66"/>
        <v>774.84145374706134</v>
      </c>
      <c r="L745" s="24">
        <v>2000</v>
      </c>
      <c r="M745" s="24">
        <v>2000</v>
      </c>
      <c r="N745" s="24">
        <f t="shared" si="67"/>
        <v>0</v>
      </c>
      <c r="O745" s="24">
        <f t="shared" si="68"/>
        <v>0</v>
      </c>
      <c r="P745" s="24">
        <f t="shared" si="69"/>
        <v>0</v>
      </c>
    </row>
    <row r="746" spans="5:16" x14ac:dyDescent="0.25">
      <c r="E746" s="2">
        <f t="shared" si="70"/>
        <v>273.14999999999998</v>
      </c>
      <c r="F746" s="2">
        <v>721</v>
      </c>
      <c r="G746" s="2">
        <f t="shared" si="71"/>
        <v>311.14999999999998</v>
      </c>
      <c r="H746" s="24">
        <v>789</v>
      </c>
      <c r="I746" s="24">
        <v>772</v>
      </c>
      <c r="J746" s="93">
        <v>793.42149532710289</v>
      </c>
      <c r="K746" s="24">
        <f t="shared" si="66"/>
        <v>774.84530891744078</v>
      </c>
      <c r="L746" s="24">
        <v>2000</v>
      </c>
      <c r="M746" s="24">
        <v>2000</v>
      </c>
      <c r="N746" s="24">
        <f t="shared" si="67"/>
        <v>0</v>
      </c>
      <c r="O746" s="24">
        <f t="shared" si="68"/>
        <v>0</v>
      </c>
      <c r="P746" s="24">
        <f t="shared" si="69"/>
        <v>0</v>
      </c>
    </row>
    <row r="747" spans="5:16" x14ac:dyDescent="0.25">
      <c r="E747" s="2">
        <f t="shared" si="70"/>
        <v>273.14999999999998</v>
      </c>
      <c r="F747" s="2">
        <v>722</v>
      </c>
      <c r="G747" s="2">
        <f t="shared" si="71"/>
        <v>311.14999999999998</v>
      </c>
      <c r="H747" s="24">
        <v>789</v>
      </c>
      <c r="I747" s="24">
        <v>772</v>
      </c>
      <c r="J747" s="93">
        <v>793.42149532710289</v>
      </c>
      <c r="K747" s="24">
        <f t="shared" si="66"/>
        <v>774.84914532101789</v>
      </c>
      <c r="L747" s="24">
        <v>2000</v>
      </c>
      <c r="M747" s="24">
        <v>2000</v>
      </c>
      <c r="N747" s="24">
        <f t="shared" si="67"/>
        <v>0</v>
      </c>
      <c r="O747" s="24">
        <f t="shared" si="68"/>
        <v>0</v>
      </c>
      <c r="P747" s="24">
        <f t="shared" si="69"/>
        <v>0</v>
      </c>
    </row>
    <row r="748" spans="5:16" x14ac:dyDescent="0.25">
      <c r="E748" s="2">
        <f t="shared" si="70"/>
        <v>273.14999999999998</v>
      </c>
      <c r="F748" s="2">
        <v>723</v>
      </c>
      <c r="G748" s="2">
        <f t="shared" si="71"/>
        <v>311.14999999999998</v>
      </c>
      <c r="H748" s="24">
        <v>789</v>
      </c>
      <c r="I748" s="24">
        <v>772</v>
      </c>
      <c r="J748" s="93">
        <v>793.42149532710289</v>
      </c>
      <c r="K748" s="24">
        <f t="shared" si="66"/>
        <v>774.85296309449393</v>
      </c>
      <c r="L748" s="24">
        <v>2000</v>
      </c>
      <c r="M748" s="24">
        <v>2000</v>
      </c>
      <c r="N748" s="24">
        <f t="shared" si="67"/>
        <v>0</v>
      </c>
      <c r="O748" s="24">
        <f t="shared" si="68"/>
        <v>0</v>
      </c>
      <c r="P748" s="24">
        <f t="shared" si="69"/>
        <v>0</v>
      </c>
    </row>
    <row r="749" spans="5:16" x14ac:dyDescent="0.25">
      <c r="E749" s="2">
        <f t="shared" si="70"/>
        <v>273.14999999999998</v>
      </c>
      <c r="F749" s="2">
        <v>724</v>
      </c>
      <c r="G749" s="2">
        <f t="shared" si="71"/>
        <v>311.14999999999998</v>
      </c>
      <c r="H749" s="24">
        <v>789</v>
      </c>
      <c r="I749" s="24">
        <v>772</v>
      </c>
      <c r="J749" s="93">
        <v>793.42149532710289</v>
      </c>
      <c r="K749" s="24">
        <f t="shared" si="66"/>
        <v>774.8567623732456</v>
      </c>
      <c r="L749" s="24">
        <v>2000</v>
      </c>
      <c r="M749" s="24">
        <v>2000</v>
      </c>
      <c r="N749" s="24">
        <f t="shared" si="67"/>
        <v>0</v>
      </c>
      <c r="O749" s="24">
        <f t="shared" si="68"/>
        <v>0</v>
      </c>
      <c r="P749" s="24">
        <f t="shared" si="69"/>
        <v>0</v>
      </c>
    </row>
    <row r="750" spans="5:16" x14ac:dyDescent="0.25">
      <c r="E750" s="2">
        <f t="shared" si="70"/>
        <v>273.14999999999998</v>
      </c>
      <c r="F750" s="2">
        <v>725</v>
      </c>
      <c r="G750" s="2">
        <f t="shared" si="71"/>
        <v>311.14999999999998</v>
      </c>
      <c r="H750" s="24">
        <v>789</v>
      </c>
      <c r="I750" s="24">
        <v>772</v>
      </c>
      <c r="J750" s="93">
        <v>793.42149532710289</v>
      </c>
      <c r="K750" s="24">
        <f t="shared" si="66"/>
        <v>774.86054329134117</v>
      </c>
      <c r="L750" s="24">
        <v>2000</v>
      </c>
      <c r="M750" s="24">
        <v>2000</v>
      </c>
      <c r="N750" s="24">
        <f t="shared" si="67"/>
        <v>0</v>
      </c>
      <c r="O750" s="24">
        <f t="shared" si="68"/>
        <v>0</v>
      </c>
      <c r="P750" s="24">
        <f t="shared" si="69"/>
        <v>0</v>
      </c>
    </row>
    <row r="751" spans="5:16" x14ac:dyDescent="0.25">
      <c r="E751" s="2">
        <f t="shared" si="70"/>
        <v>273.14999999999998</v>
      </c>
      <c r="F751" s="2">
        <v>726</v>
      </c>
      <c r="G751" s="2">
        <f t="shared" si="71"/>
        <v>311.14999999999998</v>
      </c>
      <c r="H751" s="24">
        <v>789</v>
      </c>
      <c r="I751" s="24">
        <v>772</v>
      </c>
      <c r="J751" s="93">
        <v>793.42149532710289</v>
      </c>
      <c r="K751" s="24">
        <f t="shared" si="66"/>
        <v>774.8643059815563</v>
      </c>
      <c r="L751" s="24">
        <v>2000</v>
      </c>
      <c r="M751" s="24">
        <v>2000</v>
      </c>
      <c r="N751" s="24">
        <f t="shared" si="67"/>
        <v>0</v>
      </c>
      <c r="O751" s="24">
        <f t="shared" si="68"/>
        <v>0</v>
      </c>
      <c r="P751" s="24">
        <f t="shared" si="69"/>
        <v>0</v>
      </c>
    </row>
    <row r="752" spans="5:16" x14ac:dyDescent="0.25">
      <c r="E752" s="2">
        <f t="shared" si="70"/>
        <v>273.14999999999998</v>
      </c>
      <c r="F752" s="2">
        <v>727</v>
      </c>
      <c r="G752" s="2">
        <f t="shared" si="71"/>
        <v>311.14999999999998</v>
      </c>
      <c r="H752" s="24">
        <v>789</v>
      </c>
      <c r="I752" s="24">
        <v>772</v>
      </c>
      <c r="J752" s="93">
        <v>793.42149532710289</v>
      </c>
      <c r="K752" s="24">
        <f t="shared" si="66"/>
        <v>774.86805057538959</v>
      </c>
      <c r="L752" s="24">
        <v>2000</v>
      </c>
      <c r="M752" s="24">
        <v>2000</v>
      </c>
      <c r="N752" s="24">
        <f t="shared" si="67"/>
        <v>0</v>
      </c>
      <c r="O752" s="24">
        <f t="shared" si="68"/>
        <v>0</v>
      </c>
      <c r="P752" s="24">
        <f t="shared" si="69"/>
        <v>0</v>
      </c>
    </row>
    <row r="753" spans="5:16" x14ac:dyDescent="0.25">
      <c r="E753" s="2">
        <f t="shared" si="70"/>
        <v>273.14999999999998</v>
      </c>
      <c r="F753" s="2">
        <v>728</v>
      </c>
      <c r="G753" s="2">
        <f t="shared" si="71"/>
        <v>311.14999999999998</v>
      </c>
      <c r="H753" s="24">
        <v>789</v>
      </c>
      <c r="I753" s="24">
        <v>772</v>
      </c>
      <c r="J753" s="93">
        <v>793.42149532710289</v>
      </c>
      <c r="K753" s="24">
        <f t="shared" si="66"/>
        <v>774.8717772030775</v>
      </c>
      <c r="L753" s="24">
        <v>2000</v>
      </c>
      <c r="M753" s="24">
        <v>2000</v>
      </c>
      <c r="N753" s="24">
        <f t="shared" si="67"/>
        <v>0</v>
      </c>
      <c r="O753" s="24">
        <f t="shared" si="68"/>
        <v>0</v>
      </c>
      <c r="P753" s="24">
        <f t="shared" si="69"/>
        <v>0</v>
      </c>
    </row>
    <row r="754" spans="5:16" x14ac:dyDescent="0.25">
      <c r="E754" s="2">
        <f t="shared" si="70"/>
        <v>273.14999999999998</v>
      </c>
      <c r="F754" s="2">
        <v>729</v>
      </c>
      <c r="G754" s="2">
        <f t="shared" si="71"/>
        <v>311.14999999999998</v>
      </c>
      <c r="H754" s="24">
        <v>789</v>
      </c>
      <c r="I754" s="24">
        <v>772</v>
      </c>
      <c r="J754" s="93">
        <v>793.42149532710289</v>
      </c>
      <c r="K754" s="24">
        <f t="shared" si="66"/>
        <v>774.87548599361003</v>
      </c>
      <c r="L754" s="24">
        <v>2000</v>
      </c>
      <c r="M754" s="24">
        <v>2000</v>
      </c>
      <c r="N754" s="24">
        <f t="shared" si="67"/>
        <v>0</v>
      </c>
      <c r="O754" s="24">
        <f t="shared" si="68"/>
        <v>0</v>
      </c>
      <c r="P754" s="24">
        <f t="shared" si="69"/>
        <v>0</v>
      </c>
    </row>
    <row r="755" spans="5:16" x14ac:dyDescent="0.25">
      <c r="E755" s="2">
        <f t="shared" si="70"/>
        <v>273.14999999999998</v>
      </c>
      <c r="F755" s="2">
        <v>730</v>
      </c>
      <c r="G755" s="2">
        <f t="shared" si="71"/>
        <v>311.14999999999998</v>
      </c>
      <c r="H755" s="24">
        <v>789</v>
      </c>
      <c r="I755" s="24">
        <v>772</v>
      </c>
      <c r="J755" s="93">
        <v>793.42149532710289</v>
      </c>
      <c r="K755" s="24">
        <f t="shared" si="66"/>
        <v>774.87917707474526</v>
      </c>
      <c r="L755" s="24">
        <v>2000</v>
      </c>
      <c r="M755" s="24">
        <v>2000</v>
      </c>
      <c r="N755" s="24">
        <f t="shared" si="67"/>
        <v>0</v>
      </c>
      <c r="O755" s="24">
        <f t="shared" si="68"/>
        <v>0</v>
      </c>
      <c r="P755" s="24">
        <f t="shared" si="69"/>
        <v>0</v>
      </c>
    </row>
    <row r="756" spans="5:16" x14ac:dyDescent="0.25">
      <c r="E756" s="2">
        <f t="shared" si="70"/>
        <v>273.14999999999998</v>
      </c>
      <c r="F756" s="2">
        <v>731</v>
      </c>
      <c r="G756" s="2">
        <f t="shared" si="71"/>
        <v>311.14999999999998</v>
      </c>
      <c r="H756" s="24">
        <v>789</v>
      </c>
      <c r="I756" s="24">
        <v>772</v>
      </c>
      <c r="J756" s="93">
        <v>793.42149532710289</v>
      </c>
      <c r="K756" s="24">
        <f t="shared" si="66"/>
        <v>774.88285057302403</v>
      </c>
      <c r="L756" s="24">
        <v>2000</v>
      </c>
      <c r="M756" s="24">
        <v>2000</v>
      </c>
      <c r="N756" s="24">
        <f t="shared" si="67"/>
        <v>0</v>
      </c>
      <c r="O756" s="24">
        <f t="shared" si="68"/>
        <v>0</v>
      </c>
      <c r="P756" s="24">
        <f t="shared" si="69"/>
        <v>0</v>
      </c>
    </row>
    <row r="757" spans="5:16" x14ac:dyDescent="0.25">
      <c r="E757" s="2">
        <f t="shared" si="70"/>
        <v>273.14999999999998</v>
      </c>
      <c r="F757" s="2">
        <v>732</v>
      </c>
      <c r="G757" s="2">
        <f t="shared" si="71"/>
        <v>311.14999999999998</v>
      </c>
      <c r="H757" s="24">
        <v>789</v>
      </c>
      <c r="I757" s="24">
        <v>772</v>
      </c>
      <c r="J757" s="93">
        <v>793.42149532710289</v>
      </c>
      <c r="K757" s="24">
        <f t="shared" si="66"/>
        <v>774.8865066137846</v>
      </c>
      <c r="L757" s="24">
        <v>2000</v>
      </c>
      <c r="M757" s="24">
        <v>2000</v>
      </c>
      <c r="N757" s="24">
        <f t="shared" si="67"/>
        <v>0</v>
      </c>
      <c r="O757" s="24">
        <f t="shared" si="68"/>
        <v>0</v>
      </c>
      <c r="P757" s="24">
        <f t="shared" si="69"/>
        <v>0</v>
      </c>
    </row>
    <row r="758" spans="5:16" x14ac:dyDescent="0.25">
      <c r="E758" s="2">
        <f t="shared" si="70"/>
        <v>273.14999999999998</v>
      </c>
      <c r="F758" s="2">
        <v>733</v>
      </c>
      <c r="G758" s="2">
        <f t="shared" si="71"/>
        <v>311.14999999999998</v>
      </c>
      <c r="H758" s="24">
        <v>789</v>
      </c>
      <c r="I758" s="24">
        <v>772</v>
      </c>
      <c r="J758" s="93">
        <v>793.42149532710289</v>
      </c>
      <c r="K758" s="24">
        <f t="shared" si="66"/>
        <v>774.89014532117665</v>
      </c>
      <c r="L758" s="24">
        <v>2000</v>
      </c>
      <c r="M758" s="24">
        <v>2000</v>
      </c>
      <c r="N758" s="24">
        <f t="shared" si="67"/>
        <v>0</v>
      </c>
      <c r="O758" s="24">
        <f t="shared" si="68"/>
        <v>0</v>
      </c>
      <c r="P758" s="24">
        <f t="shared" si="69"/>
        <v>0</v>
      </c>
    </row>
    <row r="759" spans="5:16" x14ac:dyDescent="0.25">
      <c r="E759" s="2">
        <f t="shared" si="70"/>
        <v>273.14999999999998</v>
      </c>
      <c r="F759" s="2">
        <v>734</v>
      </c>
      <c r="G759" s="2">
        <f t="shared" si="71"/>
        <v>311.14999999999998</v>
      </c>
      <c r="H759" s="24">
        <v>789</v>
      </c>
      <c r="I759" s="24">
        <v>772</v>
      </c>
      <c r="J759" s="93">
        <v>793.42149532710289</v>
      </c>
      <c r="K759" s="24">
        <f t="shared" si="66"/>
        <v>774.89376681817532</v>
      </c>
      <c r="L759" s="24">
        <v>2000</v>
      </c>
      <c r="M759" s="24">
        <v>2000</v>
      </c>
      <c r="N759" s="24">
        <f t="shared" si="67"/>
        <v>0</v>
      </c>
      <c r="O759" s="24">
        <f t="shared" si="68"/>
        <v>0</v>
      </c>
      <c r="P759" s="24">
        <f t="shared" si="69"/>
        <v>0</v>
      </c>
    </row>
    <row r="760" spans="5:16" x14ac:dyDescent="0.25">
      <c r="E760" s="2">
        <f t="shared" si="70"/>
        <v>273.14999999999998</v>
      </c>
      <c r="F760" s="2">
        <v>735</v>
      </c>
      <c r="G760" s="2">
        <f t="shared" si="71"/>
        <v>311.14999999999998</v>
      </c>
      <c r="H760" s="24">
        <v>789</v>
      </c>
      <c r="I760" s="24">
        <v>772</v>
      </c>
      <c r="J760" s="93">
        <v>793.42149532710289</v>
      </c>
      <c r="K760" s="24">
        <f t="shared" si="66"/>
        <v>774.89737122659562</v>
      </c>
      <c r="L760" s="24">
        <v>2000</v>
      </c>
      <c r="M760" s="24">
        <v>2000</v>
      </c>
      <c r="N760" s="24">
        <f t="shared" si="67"/>
        <v>0</v>
      </c>
      <c r="O760" s="24">
        <f t="shared" si="68"/>
        <v>0</v>
      </c>
      <c r="P760" s="24">
        <f t="shared" si="69"/>
        <v>0</v>
      </c>
    </row>
    <row r="761" spans="5:16" x14ac:dyDescent="0.25">
      <c r="E761" s="2">
        <f t="shared" si="70"/>
        <v>273.14999999999998</v>
      </c>
      <c r="F761" s="2">
        <v>736</v>
      </c>
      <c r="G761" s="2">
        <f t="shared" si="71"/>
        <v>311.14999999999998</v>
      </c>
      <c r="H761" s="24">
        <v>789</v>
      </c>
      <c r="I761" s="24">
        <v>772</v>
      </c>
      <c r="J761" s="93">
        <v>793.42149532710289</v>
      </c>
      <c r="K761" s="24">
        <f t="shared" si="66"/>
        <v>774.90095866710521</v>
      </c>
      <c r="L761" s="24">
        <v>2000</v>
      </c>
      <c r="M761" s="24">
        <v>2000</v>
      </c>
      <c r="N761" s="24">
        <f t="shared" si="67"/>
        <v>0</v>
      </c>
      <c r="O761" s="24">
        <f t="shared" si="68"/>
        <v>0</v>
      </c>
      <c r="P761" s="24">
        <f t="shared" si="69"/>
        <v>0</v>
      </c>
    </row>
    <row r="762" spans="5:16" x14ac:dyDescent="0.25">
      <c r="E762" s="2">
        <f t="shared" si="70"/>
        <v>273.14999999999998</v>
      </c>
      <c r="F762" s="2">
        <v>737</v>
      </c>
      <c r="G762" s="2">
        <f t="shared" si="71"/>
        <v>311.14999999999998</v>
      </c>
      <c r="H762" s="24">
        <v>789</v>
      </c>
      <c r="I762" s="24">
        <v>772</v>
      </c>
      <c r="J762" s="93">
        <v>793.42149532710289</v>
      </c>
      <c r="K762" s="24">
        <f t="shared" ref="K762:K825" si="72">J762+((I762-H762)*((E762-F762)/(G762-F762)))</f>
        <v>774.90452925923864</v>
      </c>
      <c r="L762" s="24">
        <v>2000</v>
      </c>
      <c r="M762" s="24">
        <v>2000</v>
      </c>
      <c r="N762" s="24">
        <f t="shared" ref="N762:N825" si="73">C762*(SQRT(K762/I762))*(H762/J762)*(L762/M762)</f>
        <v>0</v>
      </c>
      <c r="O762" s="24">
        <f t="shared" ref="O762:O825" si="74">N762*J762/24</f>
        <v>0</v>
      </c>
      <c r="P762" s="24">
        <f t="shared" ref="P762:P825" si="75">N762/159</f>
        <v>0</v>
      </c>
    </row>
    <row r="763" spans="5:16" x14ac:dyDescent="0.25">
      <c r="E763" s="2">
        <f t="shared" si="70"/>
        <v>273.14999999999998</v>
      </c>
      <c r="F763" s="2">
        <v>738</v>
      </c>
      <c r="G763" s="2">
        <f t="shared" si="71"/>
        <v>311.14999999999998</v>
      </c>
      <c r="H763" s="24">
        <v>789</v>
      </c>
      <c r="I763" s="24">
        <v>772</v>
      </c>
      <c r="J763" s="93">
        <v>793.42149532710289</v>
      </c>
      <c r="K763" s="24">
        <f t="shared" si="72"/>
        <v>774.90808312141007</v>
      </c>
      <c r="L763" s="24">
        <v>2000</v>
      </c>
      <c r="M763" s="24">
        <v>2000</v>
      </c>
      <c r="N763" s="24">
        <f t="shared" si="73"/>
        <v>0</v>
      </c>
      <c r="O763" s="24">
        <f t="shared" si="74"/>
        <v>0</v>
      </c>
      <c r="P763" s="24">
        <f t="shared" si="75"/>
        <v>0</v>
      </c>
    </row>
    <row r="764" spans="5:16" x14ac:dyDescent="0.25">
      <c r="E764" s="2">
        <f t="shared" si="70"/>
        <v>273.14999999999998</v>
      </c>
      <c r="F764" s="2">
        <v>739</v>
      </c>
      <c r="G764" s="2">
        <f t="shared" si="71"/>
        <v>311.14999999999998</v>
      </c>
      <c r="H764" s="24">
        <v>789</v>
      </c>
      <c r="I764" s="24">
        <v>772</v>
      </c>
      <c r="J764" s="93">
        <v>793.42149532710289</v>
      </c>
      <c r="K764" s="24">
        <f t="shared" si="72"/>
        <v>774.9116203709267</v>
      </c>
      <c r="L764" s="24">
        <v>2000</v>
      </c>
      <c r="M764" s="24">
        <v>2000</v>
      </c>
      <c r="N764" s="24">
        <f t="shared" si="73"/>
        <v>0</v>
      </c>
      <c r="O764" s="24">
        <f t="shared" si="74"/>
        <v>0</v>
      </c>
      <c r="P764" s="24">
        <f t="shared" si="75"/>
        <v>0</v>
      </c>
    </row>
    <row r="765" spans="5:16" x14ac:dyDescent="0.25">
      <c r="E765" s="2">
        <f t="shared" si="70"/>
        <v>273.14999999999998</v>
      </c>
      <c r="F765" s="2">
        <v>740</v>
      </c>
      <c r="G765" s="2">
        <f t="shared" si="71"/>
        <v>311.14999999999998</v>
      </c>
      <c r="H765" s="24">
        <v>789</v>
      </c>
      <c r="I765" s="24">
        <v>772</v>
      </c>
      <c r="J765" s="93">
        <v>793.42149532710289</v>
      </c>
      <c r="K765" s="24">
        <f t="shared" si="72"/>
        <v>774.91514112400159</v>
      </c>
      <c r="L765" s="24">
        <v>2000</v>
      </c>
      <c r="M765" s="24">
        <v>2000</v>
      </c>
      <c r="N765" s="24">
        <f t="shared" si="73"/>
        <v>0</v>
      </c>
      <c r="O765" s="24">
        <f t="shared" si="74"/>
        <v>0</v>
      </c>
      <c r="P765" s="24">
        <f t="shared" si="75"/>
        <v>0</v>
      </c>
    </row>
    <row r="766" spans="5:16" x14ac:dyDescent="0.25">
      <c r="E766" s="2">
        <f t="shared" si="70"/>
        <v>273.14999999999998</v>
      </c>
      <c r="F766" s="2">
        <v>741</v>
      </c>
      <c r="G766" s="2">
        <f t="shared" si="71"/>
        <v>311.14999999999998</v>
      </c>
      <c r="H766" s="24">
        <v>789</v>
      </c>
      <c r="I766" s="24">
        <v>772</v>
      </c>
      <c r="J766" s="93">
        <v>793.42149532710289</v>
      </c>
      <c r="K766" s="24">
        <f t="shared" si="72"/>
        <v>774.91864549576633</v>
      </c>
      <c r="L766" s="24">
        <v>2000</v>
      </c>
      <c r="M766" s="24">
        <v>2000</v>
      </c>
      <c r="N766" s="24">
        <f t="shared" si="73"/>
        <v>0</v>
      </c>
      <c r="O766" s="24">
        <f t="shared" si="74"/>
        <v>0</v>
      </c>
      <c r="P766" s="24">
        <f t="shared" si="75"/>
        <v>0</v>
      </c>
    </row>
    <row r="767" spans="5:16" x14ac:dyDescent="0.25">
      <c r="E767" s="2">
        <f t="shared" si="70"/>
        <v>273.14999999999998</v>
      </c>
      <c r="F767" s="2">
        <v>742</v>
      </c>
      <c r="G767" s="2">
        <f t="shared" si="71"/>
        <v>311.14999999999998</v>
      </c>
      <c r="H767" s="24">
        <v>789</v>
      </c>
      <c r="I767" s="24">
        <v>772</v>
      </c>
      <c r="J767" s="93">
        <v>793.42149532710289</v>
      </c>
      <c r="K767" s="24">
        <f t="shared" si="72"/>
        <v>774.92213360028381</v>
      </c>
      <c r="L767" s="24">
        <v>2000</v>
      </c>
      <c r="M767" s="24">
        <v>2000</v>
      </c>
      <c r="N767" s="24">
        <f t="shared" si="73"/>
        <v>0</v>
      </c>
      <c r="O767" s="24">
        <f t="shared" si="74"/>
        <v>0</v>
      </c>
      <c r="P767" s="24">
        <f t="shared" si="75"/>
        <v>0</v>
      </c>
    </row>
    <row r="768" spans="5:16" x14ac:dyDescent="0.25">
      <c r="E768" s="2">
        <f t="shared" si="70"/>
        <v>273.14999999999998</v>
      </c>
      <c r="F768" s="2">
        <v>743</v>
      </c>
      <c r="G768" s="2">
        <f t="shared" si="71"/>
        <v>311.14999999999998</v>
      </c>
      <c r="H768" s="24">
        <v>789</v>
      </c>
      <c r="I768" s="24">
        <v>772</v>
      </c>
      <c r="J768" s="93">
        <v>793.42149532710289</v>
      </c>
      <c r="K768" s="24">
        <f t="shared" si="72"/>
        <v>774.92560555056014</v>
      </c>
      <c r="L768" s="24">
        <v>2000</v>
      </c>
      <c r="M768" s="24">
        <v>2000</v>
      </c>
      <c r="N768" s="24">
        <f t="shared" si="73"/>
        <v>0</v>
      </c>
      <c r="O768" s="24">
        <f t="shared" si="74"/>
        <v>0</v>
      </c>
      <c r="P768" s="24">
        <f t="shared" si="75"/>
        <v>0</v>
      </c>
    </row>
    <row r="769" spans="5:16" x14ac:dyDescent="0.25">
      <c r="E769" s="2">
        <f t="shared" si="70"/>
        <v>273.14999999999998</v>
      </c>
      <c r="F769" s="2">
        <v>744</v>
      </c>
      <c r="G769" s="2">
        <f t="shared" si="71"/>
        <v>311.14999999999998</v>
      </c>
      <c r="H769" s="24">
        <v>789</v>
      </c>
      <c r="I769" s="24">
        <v>772</v>
      </c>
      <c r="J769" s="93">
        <v>793.42149532710289</v>
      </c>
      <c r="K769" s="24">
        <f t="shared" si="72"/>
        <v>774.92906145855716</v>
      </c>
      <c r="L769" s="24">
        <v>2000</v>
      </c>
      <c r="M769" s="24">
        <v>2000</v>
      </c>
      <c r="N769" s="24">
        <f t="shared" si="73"/>
        <v>0</v>
      </c>
      <c r="O769" s="24">
        <f t="shared" si="74"/>
        <v>0</v>
      </c>
      <c r="P769" s="24">
        <f t="shared" si="75"/>
        <v>0</v>
      </c>
    </row>
    <row r="770" spans="5:16" x14ac:dyDescent="0.25">
      <c r="E770" s="2">
        <f t="shared" si="70"/>
        <v>273.14999999999998</v>
      </c>
      <c r="F770" s="2">
        <v>745</v>
      </c>
      <c r="G770" s="2">
        <f t="shared" si="71"/>
        <v>311.14999999999998</v>
      </c>
      <c r="H770" s="24">
        <v>789</v>
      </c>
      <c r="I770" s="24">
        <v>772</v>
      </c>
      <c r="J770" s="93">
        <v>793.42149532710289</v>
      </c>
      <c r="K770" s="24">
        <f t="shared" si="72"/>
        <v>774.93250143520481</v>
      </c>
      <c r="L770" s="24">
        <v>2000</v>
      </c>
      <c r="M770" s="24">
        <v>2000</v>
      </c>
      <c r="N770" s="24">
        <f t="shared" si="73"/>
        <v>0</v>
      </c>
      <c r="O770" s="24">
        <f t="shared" si="74"/>
        <v>0</v>
      </c>
      <c r="P770" s="24">
        <f t="shared" si="75"/>
        <v>0</v>
      </c>
    </row>
    <row r="771" spans="5:16" x14ac:dyDescent="0.25">
      <c r="E771" s="2">
        <f t="shared" si="70"/>
        <v>273.14999999999998</v>
      </c>
      <c r="F771" s="2">
        <v>746</v>
      </c>
      <c r="G771" s="2">
        <f t="shared" si="71"/>
        <v>311.14999999999998</v>
      </c>
      <c r="H771" s="24">
        <v>789</v>
      </c>
      <c r="I771" s="24">
        <v>772</v>
      </c>
      <c r="J771" s="93">
        <v>793.42149532710289</v>
      </c>
      <c r="K771" s="24">
        <f t="shared" si="72"/>
        <v>774.93592559041213</v>
      </c>
      <c r="L771" s="24">
        <v>2000</v>
      </c>
      <c r="M771" s="24">
        <v>2000</v>
      </c>
      <c r="N771" s="24">
        <f t="shared" si="73"/>
        <v>0</v>
      </c>
      <c r="O771" s="24">
        <f t="shared" si="74"/>
        <v>0</v>
      </c>
      <c r="P771" s="24">
        <f t="shared" si="75"/>
        <v>0</v>
      </c>
    </row>
    <row r="772" spans="5:16" x14ac:dyDescent="0.25">
      <c r="E772" s="2">
        <f t="shared" si="70"/>
        <v>273.14999999999998</v>
      </c>
      <c r="F772" s="2">
        <v>747</v>
      </c>
      <c r="G772" s="2">
        <f t="shared" si="71"/>
        <v>311.14999999999998</v>
      </c>
      <c r="H772" s="24">
        <v>789</v>
      </c>
      <c r="I772" s="24">
        <v>772</v>
      </c>
      <c r="J772" s="93">
        <v>793.42149532710289</v>
      </c>
      <c r="K772" s="24">
        <f t="shared" si="72"/>
        <v>774.93933403307972</v>
      </c>
      <c r="L772" s="24">
        <v>2000</v>
      </c>
      <c r="M772" s="24">
        <v>2000</v>
      </c>
      <c r="N772" s="24">
        <f t="shared" si="73"/>
        <v>0</v>
      </c>
      <c r="O772" s="24">
        <f t="shared" si="74"/>
        <v>0</v>
      </c>
      <c r="P772" s="24">
        <f t="shared" si="75"/>
        <v>0</v>
      </c>
    </row>
    <row r="773" spans="5:16" x14ac:dyDescent="0.25">
      <c r="E773" s="2">
        <f t="shared" si="70"/>
        <v>273.14999999999998</v>
      </c>
      <c r="F773" s="2">
        <v>748</v>
      </c>
      <c r="G773" s="2">
        <f t="shared" si="71"/>
        <v>311.14999999999998</v>
      </c>
      <c r="H773" s="24">
        <v>789</v>
      </c>
      <c r="I773" s="24">
        <v>772</v>
      </c>
      <c r="J773" s="93">
        <v>793.42149532710289</v>
      </c>
      <c r="K773" s="24">
        <f t="shared" si="72"/>
        <v>774.94272687111118</v>
      </c>
      <c r="L773" s="24">
        <v>2000</v>
      </c>
      <c r="M773" s="24">
        <v>2000</v>
      </c>
      <c r="N773" s="24">
        <f t="shared" si="73"/>
        <v>0</v>
      </c>
      <c r="O773" s="24">
        <f t="shared" si="74"/>
        <v>0</v>
      </c>
      <c r="P773" s="24">
        <f t="shared" si="75"/>
        <v>0</v>
      </c>
    </row>
    <row r="774" spans="5:16" x14ac:dyDescent="0.25">
      <c r="E774" s="2">
        <f t="shared" si="70"/>
        <v>273.14999999999998</v>
      </c>
      <c r="F774" s="2">
        <v>749</v>
      </c>
      <c r="G774" s="2">
        <f t="shared" si="71"/>
        <v>311.14999999999998</v>
      </c>
      <c r="H774" s="24">
        <v>789</v>
      </c>
      <c r="I774" s="24">
        <v>772</v>
      </c>
      <c r="J774" s="93">
        <v>793.42149532710289</v>
      </c>
      <c r="K774" s="24">
        <f t="shared" si="72"/>
        <v>774.94610421142397</v>
      </c>
      <c r="L774" s="24">
        <v>2000</v>
      </c>
      <c r="M774" s="24">
        <v>2000</v>
      </c>
      <c r="N774" s="24">
        <f t="shared" si="73"/>
        <v>0</v>
      </c>
      <c r="O774" s="24">
        <f t="shared" si="74"/>
        <v>0</v>
      </c>
      <c r="P774" s="24">
        <f t="shared" si="75"/>
        <v>0</v>
      </c>
    </row>
    <row r="775" spans="5:16" x14ac:dyDescent="0.25">
      <c r="E775" s="2">
        <f t="shared" si="70"/>
        <v>273.14999999999998</v>
      </c>
      <c r="F775" s="2">
        <v>750</v>
      </c>
      <c r="G775" s="2">
        <f t="shared" si="71"/>
        <v>311.14999999999998</v>
      </c>
      <c r="H775" s="24">
        <v>789</v>
      </c>
      <c r="I775" s="24">
        <v>772</v>
      </c>
      <c r="J775" s="93">
        <v>793.42149532710289</v>
      </c>
      <c r="K775" s="24">
        <f t="shared" si="72"/>
        <v>774.9494661599615</v>
      </c>
      <c r="L775" s="24">
        <v>2000</v>
      </c>
      <c r="M775" s="24">
        <v>2000</v>
      </c>
      <c r="N775" s="24">
        <f t="shared" si="73"/>
        <v>0</v>
      </c>
      <c r="O775" s="24">
        <f t="shared" si="74"/>
        <v>0</v>
      </c>
      <c r="P775" s="24">
        <f t="shared" si="75"/>
        <v>0</v>
      </c>
    </row>
    <row r="776" spans="5:16" x14ac:dyDescent="0.25">
      <c r="E776" s="2">
        <f t="shared" si="70"/>
        <v>273.14999999999998</v>
      </c>
      <c r="F776" s="2">
        <v>751</v>
      </c>
      <c r="G776" s="2">
        <f t="shared" si="71"/>
        <v>311.14999999999998</v>
      </c>
      <c r="H776" s="24">
        <v>789</v>
      </c>
      <c r="I776" s="24">
        <v>772</v>
      </c>
      <c r="J776" s="93">
        <v>793.42149532710289</v>
      </c>
      <c r="K776" s="24">
        <f t="shared" si="72"/>
        <v>774.95281282170333</v>
      </c>
      <c r="L776" s="24">
        <v>2000</v>
      </c>
      <c r="M776" s="24">
        <v>2000</v>
      </c>
      <c r="N776" s="24">
        <f t="shared" si="73"/>
        <v>0</v>
      </c>
      <c r="O776" s="24">
        <f t="shared" si="74"/>
        <v>0</v>
      </c>
      <c r="P776" s="24">
        <f t="shared" si="75"/>
        <v>0</v>
      </c>
    </row>
    <row r="777" spans="5:16" x14ac:dyDescent="0.25">
      <c r="E777" s="2">
        <f t="shared" ref="E777:E840" si="76">D777+273.15</f>
        <v>273.14999999999998</v>
      </c>
      <c r="F777" s="2">
        <v>752</v>
      </c>
      <c r="G777" s="2">
        <f t="shared" ref="G777:G840" si="77">38+273.15</f>
        <v>311.14999999999998</v>
      </c>
      <c r="H777" s="24">
        <v>789</v>
      </c>
      <c r="I777" s="24">
        <v>772</v>
      </c>
      <c r="J777" s="93">
        <v>793.42149532710289</v>
      </c>
      <c r="K777" s="24">
        <f t="shared" si="72"/>
        <v>774.95614430067667</v>
      </c>
      <c r="L777" s="24">
        <v>2000</v>
      </c>
      <c r="M777" s="24">
        <v>2000</v>
      </c>
      <c r="N777" s="24">
        <f t="shared" si="73"/>
        <v>0</v>
      </c>
      <c r="O777" s="24">
        <f t="shared" si="74"/>
        <v>0</v>
      </c>
      <c r="P777" s="24">
        <f t="shared" si="75"/>
        <v>0</v>
      </c>
    </row>
    <row r="778" spans="5:16" x14ac:dyDescent="0.25">
      <c r="E778" s="2">
        <f t="shared" si="76"/>
        <v>273.14999999999998</v>
      </c>
      <c r="F778" s="2">
        <v>753</v>
      </c>
      <c r="G778" s="2">
        <f t="shared" si="77"/>
        <v>311.14999999999998</v>
      </c>
      <c r="H778" s="24">
        <v>789</v>
      </c>
      <c r="I778" s="24">
        <v>772</v>
      </c>
      <c r="J778" s="93">
        <v>793.42149532710289</v>
      </c>
      <c r="K778" s="24">
        <f t="shared" si="72"/>
        <v>774.95946069996694</v>
      </c>
      <c r="L778" s="24">
        <v>2000</v>
      </c>
      <c r="M778" s="24">
        <v>2000</v>
      </c>
      <c r="N778" s="24">
        <f t="shared" si="73"/>
        <v>0</v>
      </c>
      <c r="O778" s="24">
        <f t="shared" si="74"/>
        <v>0</v>
      </c>
      <c r="P778" s="24">
        <f t="shared" si="75"/>
        <v>0</v>
      </c>
    </row>
    <row r="779" spans="5:16" x14ac:dyDescent="0.25">
      <c r="E779" s="2">
        <f t="shared" si="76"/>
        <v>273.14999999999998</v>
      </c>
      <c r="F779" s="2">
        <v>754</v>
      </c>
      <c r="G779" s="2">
        <f t="shared" si="77"/>
        <v>311.14999999999998</v>
      </c>
      <c r="H779" s="24">
        <v>789</v>
      </c>
      <c r="I779" s="24">
        <v>772</v>
      </c>
      <c r="J779" s="93">
        <v>793.42149532710289</v>
      </c>
      <c r="K779" s="24">
        <f t="shared" si="72"/>
        <v>774.96276212172859</v>
      </c>
      <c r="L779" s="24">
        <v>2000</v>
      </c>
      <c r="M779" s="24">
        <v>2000</v>
      </c>
      <c r="N779" s="24">
        <f t="shared" si="73"/>
        <v>0</v>
      </c>
      <c r="O779" s="24">
        <f t="shared" si="74"/>
        <v>0</v>
      </c>
      <c r="P779" s="24">
        <f t="shared" si="75"/>
        <v>0</v>
      </c>
    </row>
    <row r="780" spans="5:16" x14ac:dyDescent="0.25">
      <c r="E780" s="2">
        <f t="shared" si="76"/>
        <v>273.14999999999998</v>
      </c>
      <c r="F780" s="2">
        <v>755</v>
      </c>
      <c r="G780" s="2">
        <f t="shared" si="77"/>
        <v>311.14999999999998</v>
      </c>
      <c r="H780" s="24">
        <v>789</v>
      </c>
      <c r="I780" s="24">
        <v>772</v>
      </c>
      <c r="J780" s="93">
        <v>793.42149532710289</v>
      </c>
      <c r="K780" s="24">
        <f t="shared" si="72"/>
        <v>774.96604866719531</v>
      </c>
      <c r="L780" s="24">
        <v>2000</v>
      </c>
      <c r="M780" s="24">
        <v>2000</v>
      </c>
      <c r="N780" s="24">
        <f t="shared" si="73"/>
        <v>0</v>
      </c>
      <c r="O780" s="24">
        <f t="shared" si="74"/>
        <v>0</v>
      </c>
      <c r="P780" s="24">
        <f t="shared" si="75"/>
        <v>0</v>
      </c>
    </row>
    <row r="781" spans="5:16" x14ac:dyDescent="0.25">
      <c r="E781" s="2">
        <f t="shared" si="76"/>
        <v>273.14999999999998</v>
      </c>
      <c r="F781" s="2">
        <v>756</v>
      </c>
      <c r="G781" s="2">
        <f t="shared" si="77"/>
        <v>311.14999999999998</v>
      </c>
      <c r="H781" s="24">
        <v>789</v>
      </c>
      <c r="I781" s="24">
        <v>772</v>
      </c>
      <c r="J781" s="93">
        <v>793.42149532710289</v>
      </c>
      <c r="K781" s="24">
        <f t="shared" si="72"/>
        <v>774.9693204366904</v>
      </c>
      <c r="L781" s="24">
        <v>2000</v>
      </c>
      <c r="M781" s="24">
        <v>2000</v>
      </c>
      <c r="N781" s="24">
        <f t="shared" si="73"/>
        <v>0</v>
      </c>
      <c r="O781" s="24">
        <f t="shared" si="74"/>
        <v>0</v>
      </c>
      <c r="P781" s="24">
        <f t="shared" si="75"/>
        <v>0</v>
      </c>
    </row>
    <row r="782" spans="5:16" x14ac:dyDescent="0.25">
      <c r="E782" s="2">
        <f t="shared" si="76"/>
        <v>273.14999999999998</v>
      </c>
      <c r="F782" s="2">
        <v>757</v>
      </c>
      <c r="G782" s="2">
        <f t="shared" si="77"/>
        <v>311.14999999999998</v>
      </c>
      <c r="H782" s="24">
        <v>789</v>
      </c>
      <c r="I782" s="24">
        <v>772</v>
      </c>
      <c r="J782" s="93">
        <v>793.42149532710289</v>
      </c>
      <c r="K782" s="24">
        <f t="shared" si="72"/>
        <v>774.97257752963742</v>
      </c>
      <c r="L782" s="24">
        <v>2000</v>
      </c>
      <c r="M782" s="24">
        <v>2000</v>
      </c>
      <c r="N782" s="24">
        <f t="shared" si="73"/>
        <v>0</v>
      </c>
      <c r="O782" s="24">
        <f t="shared" si="74"/>
        <v>0</v>
      </c>
      <c r="P782" s="24">
        <f t="shared" si="75"/>
        <v>0</v>
      </c>
    </row>
    <row r="783" spans="5:16" x14ac:dyDescent="0.25">
      <c r="E783" s="2">
        <f t="shared" si="76"/>
        <v>273.14999999999998</v>
      </c>
      <c r="F783" s="2">
        <v>758</v>
      </c>
      <c r="G783" s="2">
        <f t="shared" si="77"/>
        <v>311.14999999999998</v>
      </c>
      <c r="H783" s="24">
        <v>789</v>
      </c>
      <c r="I783" s="24">
        <v>772</v>
      </c>
      <c r="J783" s="93">
        <v>793.42149532710289</v>
      </c>
      <c r="K783" s="24">
        <f t="shared" si="72"/>
        <v>774.97582004456956</v>
      </c>
      <c r="L783" s="24">
        <v>2000</v>
      </c>
      <c r="M783" s="24">
        <v>2000</v>
      </c>
      <c r="N783" s="24">
        <f t="shared" si="73"/>
        <v>0</v>
      </c>
      <c r="O783" s="24">
        <f t="shared" si="74"/>
        <v>0</v>
      </c>
      <c r="P783" s="24">
        <f t="shared" si="75"/>
        <v>0</v>
      </c>
    </row>
    <row r="784" spans="5:16" x14ac:dyDescent="0.25">
      <c r="E784" s="2">
        <f t="shared" si="76"/>
        <v>273.14999999999998</v>
      </c>
      <c r="F784" s="2">
        <v>759</v>
      </c>
      <c r="G784" s="2">
        <f t="shared" si="77"/>
        <v>311.14999999999998</v>
      </c>
      <c r="H784" s="24">
        <v>789</v>
      </c>
      <c r="I784" s="24">
        <v>772</v>
      </c>
      <c r="J784" s="93">
        <v>793.42149532710289</v>
      </c>
      <c r="K784" s="24">
        <f t="shared" si="72"/>
        <v>774.9790480791404</v>
      </c>
      <c r="L784" s="24">
        <v>2000</v>
      </c>
      <c r="M784" s="24">
        <v>2000</v>
      </c>
      <c r="N784" s="24">
        <f t="shared" si="73"/>
        <v>0</v>
      </c>
      <c r="O784" s="24">
        <f t="shared" si="74"/>
        <v>0</v>
      </c>
      <c r="P784" s="24">
        <f t="shared" si="75"/>
        <v>0</v>
      </c>
    </row>
    <row r="785" spans="5:16" x14ac:dyDescent="0.25">
      <c r="E785" s="2">
        <f t="shared" si="76"/>
        <v>273.14999999999998</v>
      </c>
      <c r="F785" s="2">
        <v>760</v>
      </c>
      <c r="G785" s="2">
        <f t="shared" si="77"/>
        <v>311.14999999999998</v>
      </c>
      <c r="H785" s="24">
        <v>789</v>
      </c>
      <c r="I785" s="24">
        <v>772</v>
      </c>
      <c r="J785" s="93">
        <v>793.42149532710289</v>
      </c>
      <c r="K785" s="24">
        <f t="shared" si="72"/>
        <v>774.9822617301329</v>
      </c>
      <c r="L785" s="24">
        <v>2000</v>
      </c>
      <c r="M785" s="24">
        <v>2000</v>
      </c>
      <c r="N785" s="24">
        <f t="shared" si="73"/>
        <v>0</v>
      </c>
      <c r="O785" s="24">
        <f t="shared" si="74"/>
        <v>0</v>
      </c>
      <c r="P785" s="24">
        <f t="shared" si="75"/>
        <v>0</v>
      </c>
    </row>
    <row r="786" spans="5:16" x14ac:dyDescent="0.25">
      <c r="E786" s="2">
        <f t="shared" si="76"/>
        <v>273.14999999999998</v>
      </c>
      <c r="F786" s="2">
        <v>761</v>
      </c>
      <c r="G786" s="2">
        <f t="shared" si="77"/>
        <v>311.14999999999998</v>
      </c>
      <c r="H786" s="24">
        <v>789</v>
      </c>
      <c r="I786" s="24">
        <v>772</v>
      </c>
      <c r="J786" s="93">
        <v>793.42149532710289</v>
      </c>
      <c r="K786" s="24">
        <f t="shared" si="72"/>
        <v>774.98546109346944</v>
      </c>
      <c r="L786" s="24">
        <v>2000</v>
      </c>
      <c r="M786" s="24">
        <v>2000</v>
      </c>
      <c r="N786" s="24">
        <f t="shared" si="73"/>
        <v>0</v>
      </c>
      <c r="O786" s="24">
        <f t="shared" si="74"/>
        <v>0</v>
      </c>
      <c r="P786" s="24">
        <f t="shared" si="75"/>
        <v>0</v>
      </c>
    </row>
    <row r="787" spans="5:16" x14ac:dyDescent="0.25">
      <c r="E787" s="2">
        <f t="shared" si="76"/>
        <v>273.14999999999998</v>
      </c>
      <c r="F787" s="2">
        <v>762</v>
      </c>
      <c r="G787" s="2">
        <f t="shared" si="77"/>
        <v>311.14999999999998</v>
      </c>
      <c r="H787" s="24">
        <v>789</v>
      </c>
      <c r="I787" s="24">
        <v>772</v>
      </c>
      <c r="J787" s="93">
        <v>793.42149532710289</v>
      </c>
      <c r="K787" s="24">
        <f t="shared" si="72"/>
        <v>774.98864626422164</v>
      </c>
      <c r="L787" s="24">
        <v>2000</v>
      </c>
      <c r="M787" s="24">
        <v>2000</v>
      </c>
      <c r="N787" s="24">
        <f t="shared" si="73"/>
        <v>0</v>
      </c>
      <c r="O787" s="24">
        <f t="shared" si="74"/>
        <v>0</v>
      </c>
      <c r="P787" s="24">
        <f t="shared" si="75"/>
        <v>0</v>
      </c>
    </row>
    <row r="788" spans="5:16" x14ac:dyDescent="0.25">
      <c r="E788" s="2">
        <f t="shared" si="76"/>
        <v>273.14999999999998</v>
      </c>
      <c r="F788" s="2">
        <v>763</v>
      </c>
      <c r="G788" s="2">
        <f t="shared" si="77"/>
        <v>311.14999999999998</v>
      </c>
      <c r="H788" s="24">
        <v>789</v>
      </c>
      <c r="I788" s="24">
        <v>772</v>
      </c>
      <c r="J788" s="93">
        <v>793.42149532710289</v>
      </c>
      <c r="K788" s="24">
        <f t="shared" si="72"/>
        <v>774.99181733661931</v>
      </c>
      <c r="L788" s="24">
        <v>2000</v>
      </c>
      <c r="M788" s="24">
        <v>2000</v>
      </c>
      <c r="N788" s="24">
        <f t="shared" si="73"/>
        <v>0</v>
      </c>
      <c r="O788" s="24">
        <f t="shared" si="74"/>
        <v>0</v>
      </c>
      <c r="P788" s="24">
        <f t="shared" si="75"/>
        <v>0</v>
      </c>
    </row>
    <row r="789" spans="5:16" x14ac:dyDescent="0.25">
      <c r="E789" s="2">
        <f t="shared" si="76"/>
        <v>273.14999999999998</v>
      </c>
      <c r="F789" s="2">
        <v>764</v>
      </c>
      <c r="G789" s="2">
        <f t="shared" si="77"/>
        <v>311.14999999999998</v>
      </c>
      <c r="H789" s="24">
        <v>789</v>
      </c>
      <c r="I789" s="24">
        <v>772</v>
      </c>
      <c r="J789" s="93">
        <v>793.42149532710289</v>
      </c>
      <c r="K789" s="24">
        <f t="shared" si="72"/>
        <v>774.99497440405992</v>
      </c>
      <c r="L789" s="24">
        <v>2000</v>
      </c>
      <c r="M789" s="24">
        <v>2000</v>
      </c>
      <c r="N789" s="24">
        <f t="shared" si="73"/>
        <v>0</v>
      </c>
      <c r="O789" s="24">
        <f t="shared" si="74"/>
        <v>0</v>
      </c>
      <c r="P789" s="24">
        <f t="shared" si="75"/>
        <v>0</v>
      </c>
    </row>
    <row r="790" spans="5:16" x14ac:dyDescent="0.25">
      <c r="E790" s="2">
        <f t="shared" si="76"/>
        <v>273.14999999999998</v>
      </c>
      <c r="F790" s="2">
        <v>765</v>
      </c>
      <c r="G790" s="2">
        <f t="shared" si="77"/>
        <v>311.14999999999998</v>
      </c>
      <c r="H790" s="24">
        <v>789</v>
      </c>
      <c r="I790" s="24">
        <v>772</v>
      </c>
      <c r="J790" s="93">
        <v>793.42149532710289</v>
      </c>
      <c r="K790" s="24">
        <f t="shared" si="72"/>
        <v>774.99811755911787</v>
      </c>
      <c r="L790" s="24">
        <v>2000</v>
      </c>
      <c r="M790" s="24">
        <v>2000</v>
      </c>
      <c r="N790" s="24">
        <f t="shared" si="73"/>
        <v>0</v>
      </c>
      <c r="O790" s="24">
        <f t="shared" si="74"/>
        <v>0</v>
      </c>
      <c r="P790" s="24">
        <f t="shared" si="75"/>
        <v>0</v>
      </c>
    </row>
    <row r="791" spans="5:16" x14ac:dyDescent="0.25">
      <c r="E791" s="2">
        <f t="shared" si="76"/>
        <v>273.14999999999998</v>
      </c>
      <c r="F791" s="2">
        <v>766</v>
      </c>
      <c r="G791" s="2">
        <f t="shared" si="77"/>
        <v>311.14999999999998</v>
      </c>
      <c r="H791" s="24">
        <v>789</v>
      </c>
      <c r="I791" s="24">
        <v>772</v>
      </c>
      <c r="J791" s="93">
        <v>793.42149532710289</v>
      </c>
      <c r="K791" s="24">
        <f t="shared" si="72"/>
        <v>775.00124689355334</v>
      </c>
      <c r="L791" s="24">
        <v>2000</v>
      </c>
      <c r="M791" s="24">
        <v>2000</v>
      </c>
      <c r="N791" s="24">
        <f t="shared" si="73"/>
        <v>0</v>
      </c>
      <c r="O791" s="24">
        <f t="shared" si="74"/>
        <v>0</v>
      </c>
      <c r="P791" s="24">
        <f t="shared" si="75"/>
        <v>0</v>
      </c>
    </row>
    <row r="792" spans="5:16" x14ac:dyDescent="0.25">
      <c r="E792" s="2">
        <f t="shared" si="76"/>
        <v>273.14999999999998</v>
      </c>
      <c r="F792" s="2">
        <v>767</v>
      </c>
      <c r="G792" s="2">
        <f t="shared" si="77"/>
        <v>311.14999999999998</v>
      </c>
      <c r="H792" s="24">
        <v>789</v>
      </c>
      <c r="I792" s="24">
        <v>772</v>
      </c>
      <c r="J792" s="93">
        <v>793.42149532710289</v>
      </c>
      <c r="K792" s="24">
        <f t="shared" si="72"/>
        <v>775.00436249832148</v>
      </c>
      <c r="L792" s="24">
        <v>2000</v>
      </c>
      <c r="M792" s="24">
        <v>2000</v>
      </c>
      <c r="N792" s="24">
        <f t="shared" si="73"/>
        <v>0</v>
      </c>
      <c r="O792" s="24">
        <f t="shared" si="74"/>
        <v>0</v>
      </c>
      <c r="P792" s="24">
        <f t="shared" si="75"/>
        <v>0</v>
      </c>
    </row>
    <row r="793" spans="5:16" x14ac:dyDescent="0.25">
      <c r="E793" s="2">
        <f t="shared" si="76"/>
        <v>273.14999999999998</v>
      </c>
      <c r="F793" s="2">
        <v>768</v>
      </c>
      <c r="G793" s="2">
        <f t="shared" si="77"/>
        <v>311.14999999999998</v>
      </c>
      <c r="H793" s="24">
        <v>789</v>
      </c>
      <c r="I793" s="24">
        <v>772</v>
      </c>
      <c r="J793" s="93">
        <v>793.42149532710289</v>
      </c>
      <c r="K793" s="24">
        <f t="shared" si="72"/>
        <v>775.00746446358096</v>
      </c>
      <c r="L793" s="24">
        <v>2000</v>
      </c>
      <c r="M793" s="24">
        <v>2000</v>
      </c>
      <c r="N793" s="24">
        <f t="shared" si="73"/>
        <v>0</v>
      </c>
      <c r="O793" s="24">
        <f t="shared" si="74"/>
        <v>0</v>
      </c>
      <c r="P793" s="24">
        <f t="shared" si="75"/>
        <v>0</v>
      </c>
    </row>
    <row r="794" spans="5:16" x14ac:dyDescent="0.25">
      <c r="E794" s="2">
        <f t="shared" si="76"/>
        <v>273.14999999999998</v>
      </c>
      <c r="F794" s="2">
        <v>769</v>
      </c>
      <c r="G794" s="2">
        <f t="shared" si="77"/>
        <v>311.14999999999998</v>
      </c>
      <c r="H794" s="24">
        <v>789</v>
      </c>
      <c r="I794" s="24">
        <v>772</v>
      </c>
      <c r="J794" s="93">
        <v>793.42149532710289</v>
      </c>
      <c r="K794" s="24">
        <f t="shared" si="72"/>
        <v>775.01055287870281</v>
      </c>
      <c r="L794" s="24">
        <v>2000</v>
      </c>
      <c r="M794" s="24">
        <v>2000</v>
      </c>
      <c r="N794" s="24">
        <f t="shared" si="73"/>
        <v>0</v>
      </c>
      <c r="O794" s="24">
        <f t="shared" si="74"/>
        <v>0</v>
      </c>
      <c r="P794" s="24">
        <f t="shared" si="75"/>
        <v>0</v>
      </c>
    </row>
    <row r="795" spans="5:16" x14ac:dyDescent="0.25">
      <c r="E795" s="2">
        <f t="shared" si="76"/>
        <v>273.14999999999998</v>
      </c>
      <c r="F795" s="2">
        <v>770</v>
      </c>
      <c r="G795" s="2">
        <f t="shared" si="77"/>
        <v>311.14999999999998</v>
      </c>
      <c r="H795" s="24">
        <v>789</v>
      </c>
      <c r="I795" s="24">
        <v>772</v>
      </c>
      <c r="J795" s="93">
        <v>793.42149532710289</v>
      </c>
      <c r="K795" s="24">
        <f t="shared" si="72"/>
        <v>775.01362783227887</v>
      </c>
      <c r="L795" s="24">
        <v>2000</v>
      </c>
      <c r="M795" s="24">
        <v>2000</v>
      </c>
      <c r="N795" s="24">
        <f t="shared" si="73"/>
        <v>0</v>
      </c>
      <c r="O795" s="24">
        <f t="shared" si="74"/>
        <v>0</v>
      </c>
      <c r="P795" s="24">
        <f t="shared" si="75"/>
        <v>0</v>
      </c>
    </row>
    <row r="796" spans="5:16" x14ac:dyDescent="0.25">
      <c r="E796" s="2">
        <f t="shared" si="76"/>
        <v>273.14999999999998</v>
      </c>
      <c r="F796" s="2">
        <v>771</v>
      </c>
      <c r="G796" s="2">
        <f t="shared" si="77"/>
        <v>311.14999999999998</v>
      </c>
      <c r="H796" s="24">
        <v>789</v>
      </c>
      <c r="I796" s="24">
        <v>772</v>
      </c>
      <c r="J796" s="93">
        <v>793.42149532710289</v>
      </c>
      <c r="K796" s="24">
        <f t="shared" si="72"/>
        <v>775.01668941213063</v>
      </c>
      <c r="L796" s="24">
        <v>2000</v>
      </c>
      <c r="M796" s="24">
        <v>2000</v>
      </c>
      <c r="N796" s="24">
        <f t="shared" si="73"/>
        <v>0</v>
      </c>
      <c r="O796" s="24">
        <f t="shared" si="74"/>
        <v>0</v>
      </c>
      <c r="P796" s="24">
        <f t="shared" si="75"/>
        <v>0</v>
      </c>
    </row>
    <row r="797" spans="5:16" x14ac:dyDescent="0.25">
      <c r="E797" s="2">
        <f t="shared" si="76"/>
        <v>273.14999999999998</v>
      </c>
      <c r="F797" s="2">
        <v>772</v>
      </c>
      <c r="G797" s="2">
        <f t="shared" si="77"/>
        <v>311.14999999999998</v>
      </c>
      <c r="H797" s="24">
        <v>789</v>
      </c>
      <c r="I797" s="24">
        <v>772</v>
      </c>
      <c r="J797" s="93">
        <v>793.42149532710289</v>
      </c>
      <c r="K797" s="24">
        <f t="shared" si="72"/>
        <v>775.01973770531708</v>
      </c>
      <c r="L797" s="24">
        <v>2000</v>
      </c>
      <c r="M797" s="24">
        <v>2000</v>
      </c>
      <c r="N797" s="24">
        <f t="shared" si="73"/>
        <v>0</v>
      </c>
      <c r="O797" s="24">
        <f t="shared" si="74"/>
        <v>0</v>
      </c>
      <c r="P797" s="24">
        <f t="shared" si="75"/>
        <v>0</v>
      </c>
    </row>
    <row r="798" spans="5:16" x14ac:dyDescent="0.25">
      <c r="E798" s="2">
        <f t="shared" si="76"/>
        <v>273.14999999999998</v>
      </c>
      <c r="F798" s="2">
        <v>773</v>
      </c>
      <c r="G798" s="2">
        <f t="shared" si="77"/>
        <v>311.14999999999998</v>
      </c>
      <c r="H798" s="24">
        <v>789</v>
      </c>
      <c r="I798" s="24">
        <v>772</v>
      </c>
      <c r="J798" s="93">
        <v>793.42149532710289</v>
      </c>
      <c r="K798" s="24">
        <f t="shared" si="72"/>
        <v>775.02277279814325</v>
      </c>
      <c r="L798" s="24">
        <v>2000</v>
      </c>
      <c r="M798" s="24">
        <v>2000</v>
      </c>
      <c r="N798" s="24">
        <f t="shared" si="73"/>
        <v>0</v>
      </c>
      <c r="O798" s="24">
        <f t="shared" si="74"/>
        <v>0</v>
      </c>
      <c r="P798" s="24">
        <f t="shared" si="75"/>
        <v>0</v>
      </c>
    </row>
    <row r="799" spans="5:16" x14ac:dyDescent="0.25">
      <c r="E799" s="2">
        <f t="shared" si="76"/>
        <v>273.14999999999998</v>
      </c>
      <c r="F799" s="2">
        <v>774</v>
      </c>
      <c r="G799" s="2">
        <f t="shared" si="77"/>
        <v>311.14999999999998</v>
      </c>
      <c r="H799" s="24">
        <v>789</v>
      </c>
      <c r="I799" s="24">
        <v>772</v>
      </c>
      <c r="J799" s="93">
        <v>793.42149532710289</v>
      </c>
      <c r="K799" s="24">
        <f t="shared" si="72"/>
        <v>775.02579477616848</v>
      </c>
      <c r="L799" s="24">
        <v>2000</v>
      </c>
      <c r="M799" s="24">
        <v>2000</v>
      </c>
      <c r="N799" s="24">
        <f t="shared" si="73"/>
        <v>0</v>
      </c>
      <c r="O799" s="24">
        <f t="shared" si="74"/>
        <v>0</v>
      </c>
      <c r="P799" s="24">
        <f t="shared" si="75"/>
        <v>0</v>
      </c>
    </row>
    <row r="800" spans="5:16" x14ac:dyDescent="0.25">
      <c r="E800" s="2">
        <f t="shared" si="76"/>
        <v>273.14999999999998</v>
      </c>
      <c r="F800" s="2">
        <v>775</v>
      </c>
      <c r="G800" s="2">
        <f t="shared" si="77"/>
        <v>311.14999999999998</v>
      </c>
      <c r="H800" s="24">
        <v>789</v>
      </c>
      <c r="I800" s="24">
        <v>772</v>
      </c>
      <c r="J800" s="93">
        <v>793.42149532710289</v>
      </c>
      <c r="K800" s="24">
        <f t="shared" si="72"/>
        <v>775.02880372421407</v>
      </c>
      <c r="L800" s="24">
        <v>2000</v>
      </c>
      <c r="M800" s="24">
        <v>2000</v>
      </c>
      <c r="N800" s="24">
        <f t="shared" si="73"/>
        <v>0</v>
      </c>
      <c r="O800" s="24">
        <f t="shared" si="74"/>
        <v>0</v>
      </c>
      <c r="P800" s="24">
        <f t="shared" si="75"/>
        <v>0</v>
      </c>
    </row>
    <row r="801" spans="5:16" x14ac:dyDescent="0.25">
      <c r="E801" s="2">
        <f t="shared" si="76"/>
        <v>273.14999999999998</v>
      </c>
      <c r="F801" s="2">
        <v>776</v>
      </c>
      <c r="G801" s="2">
        <f t="shared" si="77"/>
        <v>311.14999999999998</v>
      </c>
      <c r="H801" s="24">
        <v>789</v>
      </c>
      <c r="I801" s="24">
        <v>772</v>
      </c>
      <c r="J801" s="93">
        <v>793.42149532710289</v>
      </c>
      <c r="K801" s="24">
        <f t="shared" si="72"/>
        <v>775.03179972637145</v>
      </c>
      <c r="L801" s="24">
        <v>2000</v>
      </c>
      <c r="M801" s="24">
        <v>2000</v>
      </c>
      <c r="N801" s="24">
        <f t="shared" si="73"/>
        <v>0</v>
      </c>
      <c r="O801" s="24">
        <f t="shared" si="74"/>
        <v>0</v>
      </c>
      <c r="P801" s="24">
        <f t="shared" si="75"/>
        <v>0</v>
      </c>
    </row>
    <row r="802" spans="5:16" x14ac:dyDescent="0.25">
      <c r="E802" s="2">
        <f t="shared" si="76"/>
        <v>273.14999999999998</v>
      </c>
      <c r="F802" s="2">
        <v>777</v>
      </c>
      <c r="G802" s="2">
        <f t="shared" si="77"/>
        <v>311.14999999999998</v>
      </c>
      <c r="H802" s="24">
        <v>789</v>
      </c>
      <c r="I802" s="24">
        <v>772</v>
      </c>
      <c r="J802" s="93">
        <v>793.42149532710289</v>
      </c>
      <c r="K802" s="24">
        <f t="shared" si="72"/>
        <v>775.03478286601023</v>
      </c>
      <c r="L802" s="24">
        <v>2000</v>
      </c>
      <c r="M802" s="24">
        <v>2000</v>
      </c>
      <c r="N802" s="24">
        <f t="shared" si="73"/>
        <v>0</v>
      </c>
      <c r="O802" s="24">
        <f t="shared" si="74"/>
        <v>0</v>
      </c>
      <c r="P802" s="24">
        <f t="shared" si="75"/>
        <v>0</v>
      </c>
    </row>
    <row r="803" spans="5:16" x14ac:dyDescent="0.25">
      <c r="E803" s="2">
        <f t="shared" si="76"/>
        <v>273.14999999999998</v>
      </c>
      <c r="F803" s="2">
        <v>778</v>
      </c>
      <c r="G803" s="2">
        <f t="shared" si="77"/>
        <v>311.14999999999998</v>
      </c>
      <c r="H803" s="24">
        <v>789</v>
      </c>
      <c r="I803" s="24">
        <v>772</v>
      </c>
      <c r="J803" s="93">
        <v>793.42149532710289</v>
      </c>
      <c r="K803" s="24">
        <f t="shared" si="72"/>
        <v>775.03775322578554</v>
      </c>
      <c r="L803" s="24">
        <v>2000</v>
      </c>
      <c r="M803" s="24">
        <v>2000</v>
      </c>
      <c r="N803" s="24">
        <f t="shared" si="73"/>
        <v>0</v>
      </c>
      <c r="O803" s="24">
        <f t="shared" si="74"/>
        <v>0</v>
      </c>
      <c r="P803" s="24">
        <f t="shared" si="75"/>
        <v>0</v>
      </c>
    </row>
    <row r="804" spans="5:16" x14ac:dyDescent="0.25">
      <c r="E804" s="2">
        <f t="shared" si="76"/>
        <v>273.14999999999998</v>
      </c>
      <c r="F804" s="2">
        <v>779</v>
      </c>
      <c r="G804" s="2">
        <f t="shared" si="77"/>
        <v>311.14999999999998</v>
      </c>
      <c r="H804" s="24">
        <v>789</v>
      </c>
      <c r="I804" s="24">
        <v>772</v>
      </c>
      <c r="J804" s="93">
        <v>793.42149532710289</v>
      </c>
      <c r="K804" s="24">
        <f t="shared" si="72"/>
        <v>775.04071088764579</v>
      </c>
      <c r="L804" s="24">
        <v>2000</v>
      </c>
      <c r="M804" s="24">
        <v>2000</v>
      </c>
      <c r="N804" s="24">
        <f t="shared" si="73"/>
        <v>0</v>
      </c>
      <c r="O804" s="24">
        <f t="shared" si="74"/>
        <v>0</v>
      </c>
      <c r="P804" s="24">
        <f t="shared" si="75"/>
        <v>0</v>
      </c>
    </row>
    <row r="805" spans="5:16" x14ac:dyDescent="0.25">
      <c r="E805" s="2">
        <f t="shared" si="76"/>
        <v>273.14999999999998</v>
      </c>
      <c r="F805" s="2">
        <v>780</v>
      </c>
      <c r="G805" s="2">
        <f t="shared" si="77"/>
        <v>311.14999999999998</v>
      </c>
      <c r="H805" s="24">
        <v>789</v>
      </c>
      <c r="I805" s="24">
        <v>772</v>
      </c>
      <c r="J805" s="93">
        <v>793.42149532710289</v>
      </c>
      <c r="K805" s="24">
        <f t="shared" si="72"/>
        <v>775.04365593284035</v>
      </c>
      <c r="L805" s="24">
        <v>2000</v>
      </c>
      <c r="M805" s="24">
        <v>2000</v>
      </c>
      <c r="N805" s="24">
        <f t="shared" si="73"/>
        <v>0</v>
      </c>
      <c r="O805" s="24">
        <f t="shared" si="74"/>
        <v>0</v>
      </c>
      <c r="P805" s="24">
        <f t="shared" si="75"/>
        <v>0</v>
      </c>
    </row>
    <row r="806" spans="5:16" x14ac:dyDescent="0.25">
      <c r="E806" s="2">
        <f t="shared" si="76"/>
        <v>273.14999999999998</v>
      </c>
      <c r="F806" s="2">
        <v>781</v>
      </c>
      <c r="G806" s="2">
        <f t="shared" si="77"/>
        <v>311.14999999999998</v>
      </c>
      <c r="H806" s="24">
        <v>789</v>
      </c>
      <c r="I806" s="24">
        <v>772</v>
      </c>
      <c r="J806" s="93">
        <v>793.42149532710289</v>
      </c>
      <c r="K806" s="24">
        <f t="shared" si="72"/>
        <v>775.04658844192681</v>
      </c>
      <c r="L806" s="24">
        <v>2000</v>
      </c>
      <c r="M806" s="24">
        <v>2000</v>
      </c>
      <c r="N806" s="24">
        <f t="shared" si="73"/>
        <v>0</v>
      </c>
      <c r="O806" s="24">
        <f t="shared" si="74"/>
        <v>0</v>
      </c>
      <c r="P806" s="24">
        <f t="shared" si="75"/>
        <v>0</v>
      </c>
    </row>
    <row r="807" spans="5:16" x14ac:dyDescent="0.25">
      <c r="E807" s="2">
        <f t="shared" si="76"/>
        <v>273.14999999999998</v>
      </c>
      <c r="F807" s="2">
        <v>782</v>
      </c>
      <c r="G807" s="2">
        <f t="shared" si="77"/>
        <v>311.14999999999998</v>
      </c>
      <c r="H807" s="24">
        <v>789</v>
      </c>
      <c r="I807" s="24">
        <v>772</v>
      </c>
      <c r="J807" s="93">
        <v>793.42149532710289</v>
      </c>
      <c r="K807" s="24">
        <f t="shared" si="72"/>
        <v>775.04950849477837</v>
      </c>
      <c r="L807" s="24">
        <v>2000</v>
      </c>
      <c r="M807" s="24">
        <v>2000</v>
      </c>
      <c r="N807" s="24">
        <f t="shared" si="73"/>
        <v>0</v>
      </c>
      <c r="O807" s="24">
        <f t="shared" si="74"/>
        <v>0</v>
      </c>
      <c r="P807" s="24">
        <f t="shared" si="75"/>
        <v>0</v>
      </c>
    </row>
    <row r="808" spans="5:16" x14ac:dyDescent="0.25">
      <c r="E808" s="2">
        <f t="shared" si="76"/>
        <v>273.14999999999998</v>
      </c>
      <c r="F808" s="2">
        <v>783</v>
      </c>
      <c r="G808" s="2">
        <f t="shared" si="77"/>
        <v>311.14999999999998</v>
      </c>
      <c r="H808" s="24">
        <v>789</v>
      </c>
      <c r="I808" s="24">
        <v>772</v>
      </c>
      <c r="J808" s="93">
        <v>793.42149532710289</v>
      </c>
      <c r="K808" s="24">
        <f t="shared" si="72"/>
        <v>775.0524161705913</v>
      </c>
      <c r="L808" s="24">
        <v>2000</v>
      </c>
      <c r="M808" s="24">
        <v>2000</v>
      </c>
      <c r="N808" s="24">
        <f t="shared" si="73"/>
        <v>0</v>
      </c>
      <c r="O808" s="24">
        <f t="shared" si="74"/>
        <v>0</v>
      </c>
      <c r="P808" s="24">
        <f t="shared" si="75"/>
        <v>0</v>
      </c>
    </row>
    <row r="809" spans="5:16" x14ac:dyDescent="0.25">
      <c r="E809" s="2">
        <f t="shared" si="76"/>
        <v>273.14999999999998</v>
      </c>
      <c r="F809" s="2">
        <v>784</v>
      </c>
      <c r="G809" s="2">
        <f t="shared" si="77"/>
        <v>311.14999999999998</v>
      </c>
      <c r="H809" s="24">
        <v>789</v>
      </c>
      <c r="I809" s="24">
        <v>772</v>
      </c>
      <c r="J809" s="93">
        <v>793.42149532710289</v>
      </c>
      <c r="K809" s="24">
        <f t="shared" si="72"/>
        <v>775.05531154789173</v>
      </c>
      <c r="L809" s="24">
        <v>2000</v>
      </c>
      <c r="M809" s="24">
        <v>2000</v>
      </c>
      <c r="N809" s="24">
        <f t="shared" si="73"/>
        <v>0</v>
      </c>
      <c r="O809" s="24">
        <f t="shared" si="74"/>
        <v>0</v>
      </c>
      <c r="P809" s="24">
        <f t="shared" si="75"/>
        <v>0</v>
      </c>
    </row>
    <row r="810" spans="5:16" x14ac:dyDescent="0.25">
      <c r="E810" s="2">
        <f t="shared" si="76"/>
        <v>273.14999999999998</v>
      </c>
      <c r="F810" s="2">
        <v>785</v>
      </c>
      <c r="G810" s="2">
        <f t="shared" si="77"/>
        <v>311.14999999999998</v>
      </c>
      <c r="H810" s="24">
        <v>789</v>
      </c>
      <c r="I810" s="24">
        <v>772</v>
      </c>
      <c r="J810" s="93">
        <v>793.42149532710289</v>
      </c>
      <c r="K810" s="24">
        <f t="shared" si="72"/>
        <v>775.05819470454298</v>
      </c>
      <c r="L810" s="24">
        <v>2000</v>
      </c>
      <c r="M810" s="24">
        <v>2000</v>
      </c>
      <c r="N810" s="24">
        <f t="shared" si="73"/>
        <v>0</v>
      </c>
      <c r="O810" s="24">
        <f t="shared" si="74"/>
        <v>0</v>
      </c>
      <c r="P810" s="24">
        <f t="shared" si="75"/>
        <v>0</v>
      </c>
    </row>
    <row r="811" spans="5:16" x14ac:dyDescent="0.25">
      <c r="E811" s="2">
        <f t="shared" si="76"/>
        <v>273.14999999999998</v>
      </c>
      <c r="F811" s="2">
        <v>786</v>
      </c>
      <c r="G811" s="2">
        <f t="shared" si="77"/>
        <v>311.14999999999998</v>
      </c>
      <c r="H811" s="24">
        <v>789</v>
      </c>
      <c r="I811" s="24">
        <v>772</v>
      </c>
      <c r="J811" s="93">
        <v>793.42149532710289</v>
      </c>
      <c r="K811" s="24">
        <f t="shared" si="72"/>
        <v>775.06106571775263</v>
      </c>
      <c r="L811" s="24">
        <v>2000</v>
      </c>
      <c r="M811" s="24">
        <v>2000</v>
      </c>
      <c r="N811" s="24">
        <f t="shared" si="73"/>
        <v>0</v>
      </c>
      <c r="O811" s="24">
        <f t="shared" si="74"/>
        <v>0</v>
      </c>
      <c r="P811" s="24">
        <f t="shared" si="75"/>
        <v>0</v>
      </c>
    </row>
    <row r="812" spans="5:16" x14ac:dyDescent="0.25">
      <c r="E812" s="2">
        <f t="shared" si="76"/>
        <v>273.14999999999998</v>
      </c>
      <c r="F812" s="2">
        <v>787</v>
      </c>
      <c r="G812" s="2">
        <f t="shared" si="77"/>
        <v>311.14999999999998</v>
      </c>
      <c r="H812" s="24">
        <v>789</v>
      </c>
      <c r="I812" s="24">
        <v>772</v>
      </c>
      <c r="J812" s="93">
        <v>793.42149532710289</v>
      </c>
      <c r="K812" s="24">
        <f t="shared" si="72"/>
        <v>775.06392466407885</v>
      </c>
      <c r="L812" s="24">
        <v>2000</v>
      </c>
      <c r="M812" s="24">
        <v>2000</v>
      </c>
      <c r="N812" s="24">
        <f t="shared" si="73"/>
        <v>0</v>
      </c>
      <c r="O812" s="24">
        <f t="shared" si="74"/>
        <v>0</v>
      </c>
      <c r="P812" s="24">
        <f t="shared" si="75"/>
        <v>0</v>
      </c>
    </row>
    <row r="813" spans="5:16" x14ac:dyDescent="0.25">
      <c r="E813" s="2">
        <f t="shared" si="76"/>
        <v>273.14999999999998</v>
      </c>
      <c r="F813" s="2">
        <v>788</v>
      </c>
      <c r="G813" s="2">
        <f t="shared" si="77"/>
        <v>311.14999999999998</v>
      </c>
      <c r="H813" s="24">
        <v>789</v>
      </c>
      <c r="I813" s="24">
        <v>772</v>
      </c>
      <c r="J813" s="93">
        <v>793.42149532710289</v>
      </c>
      <c r="K813" s="24">
        <f t="shared" si="72"/>
        <v>775.06677161943799</v>
      </c>
      <c r="L813" s="24">
        <v>2000</v>
      </c>
      <c r="M813" s="24">
        <v>2000</v>
      </c>
      <c r="N813" s="24">
        <f t="shared" si="73"/>
        <v>0</v>
      </c>
      <c r="O813" s="24">
        <f t="shared" si="74"/>
        <v>0</v>
      </c>
      <c r="P813" s="24">
        <f t="shared" si="75"/>
        <v>0</v>
      </c>
    </row>
    <row r="814" spans="5:16" x14ac:dyDescent="0.25">
      <c r="E814" s="2">
        <f t="shared" si="76"/>
        <v>273.14999999999998</v>
      </c>
      <c r="F814" s="2">
        <v>789</v>
      </c>
      <c r="G814" s="2">
        <f t="shared" si="77"/>
        <v>311.14999999999998</v>
      </c>
      <c r="H814" s="24">
        <v>789</v>
      </c>
      <c r="I814" s="24">
        <v>772</v>
      </c>
      <c r="J814" s="93">
        <v>793.42149532710289</v>
      </c>
      <c r="K814" s="24">
        <f t="shared" si="72"/>
        <v>775.06960665911083</v>
      </c>
      <c r="L814" s="24">
        <v>2000</v>
      </c>
      <c r="M814" s="24">
        <v>2000</v>
      </c>
      <c r="N814" s="24">
        <f t="shared" si="73"/>
        <v>0</v>
      </c>
      <c r="O814" s="24">
        <f t="shared" si="74"/>
        <v>0</v>
      </c>
      <c r="P814" s="24">
        <f t="shared" si="75"/>
        <v>0</v>
      </c>
    </row>
    <row r="815" spans="5:16" x14ac:dyDescent="0.25">
      <c r="E815" s="2">
        <f t="shared" si="76"/>
        <v>273.14999999999998</v>
      </c>
      <c r="F815" s="2">
        <v>790</v>
      </c>
      <c r="G815" s="2">
        <f t="shared" si="77"/>
        <v>311.14999999999998</v>
      </c>
      <c r="H815" s="24">
        <v>789</v>
      </c>
      <c r="I815" s="24">
        <v>772</v>
      </c>
      <c r="J815" s="93">
        <v>793.42149532710289</v>
      </c>
      <c r="K815" s="24">
        <f t="shared" si="72"/>
        <v>775.07242985774928</v>
      </c>
      <c r="L815" s="24">
        <v>2000</v>
      </c>
      <c r="M815" s="24">
        <v>2000</v>
      </c>
      <c r="N815" s="24">
        <f t="shared" si="73"/>
        <v>0</v>
      </c>
      <c r="O815" s="24">
        <f t="shared" si="74"/>
        <v>0</v>
      </c>
      <c r="P815" s="24">
        <f t="shared" si="75"/>
        <v>0</v>
      </c>
    </row>
    <row r="816" spans="5:16" x14ac:dyDescent="0.25">
      <c r="E816" s="2">
        <f t="shared" si="76"/>
        <v>273.14999999999998</v>
      </c>
      <c r="F816" s="2">
        <v>791</v>
      </c>
      <c r="G816" s="2">
        <f t="shared" si="77"/>
        <v>311.14999999999998</v>
      </c>
      <c r="H816" s="24">
        <v>789</v>
      </c>
      <c r="I816" s="24">
        <v>772</v>
      </c>
      <c r="J816" s="93">
        <v>793.42149532710289</v>
      </c>
      <c r="K816" s="24">
        <f t="shared" si="72"/>
        <v>775.0752412893828</v>
      </c>
      <c r="L816" s="24">
        <v>2000</v>
      </c>
      <c r="M816" s="24">
        <v>2000</v>
      </c>
      <c r="N816" s="24">
        <f t="shared" si="73"/>
        <v>0</v>
      </c>
      <c r="O816" s="24">
        <f t="shared" si="74"/>
        <v>0</v>
      </c>
      <c r="P816" s="24">
        <f t="shared" si="75"/>
        <v>0</v>
      </c>
    </row>
    <row r="817" spans="5:16" x14ac:dyDescent="0.25">
      <c r="E817" s="2">
        <f t="shared" si="76"/>
        <v>273.14999999999998</v>
      </c>
      <c r="F817" s="2">
        <v>792</v>
      </c>
      <c r="G817" s="2">
        <f t="shared" si="77"/>
        <v>311.14999999999998</v>
      </c>
      <c r="H817" s="24">
        <v>789</v>
      </c>
      <c r="I817" s="24">
        <v>772</v>
      </c>
      <c r="J817" s="93">
        <v>793.42149532710289</v>
      </c>
      <c r="K817" s="24">
        <f t="shared" si="72"/>
        <v>775.07804102742523</v>
      </c>
      <c r="L817" s="24">
        <v>2000</v>
      </c>
      <c r="M817" s="24">
        <v>2000</v>
      </c>
      <c r="N817" s="24">
        <f t="shared" si="73"/>
        <v>0</v>
      </c>
      <c r="O817" s="24">
        <f t="shared" si="74"/>
        <v>0</v>
      </c>
      <c r="P817" s="24">
        <f t="shared" si="75"/>
        <v>0</v>
      </c>
    </row>
    <row r="818" spans="5:16" x14ac:dyDescent="0.25">
      <c r="E818" s="2">
        <f t="shared" si="76"/>
        <v>273.14999999999998</v>
      </c>
      <c r="F818" s="2">
        <v>793</v>
      </c>
      <c r="G818" s="2">
        <f t="shared" si="77"/>
        <v>311.14999999999998</v>
      </c>
      <c r="H818" s="24">
        <v>789</v>
      </c>
      <c r="I818" s="24">
        <v>772</v>
      </c>
      <c r="J818" s="93">
        <v>793.42149532710289</v>
      </c>
      <c r="K818" s="24">
        <f t="shared" si="72"/>
        <v>775.08082914468093</v>
      </c>
      <c r="L818" s="24">
        <v>2000</v>
      </c>
      <c r="M818" s="24">
        <v>2000</v>
      </c>
      <c r="N818" s="24">
        <f t="shared" si="73"/>
        <v>0</v>
      </c>
      <c r="O818" s="24">
        <f t="shared" si="74"/>
        <v>0</v>
      </c>
      <c r="P818" s="24">
        <f t="shared" si="75"/>
        <v>0</v>
      </c>
    </row>
    <row r="819" spans="5:16" x14ac:dyDescent="0.25">
      <c r="E819" s="2">
        <f t="shared" si="76"/>
        <v>273.14999999999998</v>
      </c>
      <c r="F819" s="2">
        <v>794</v>
      </c>
      <c r="G819" s="2">
        <f t="shared" si="77"/>
        <v>311.14999999999998</v>
      </c>
      <c r="H819" s="24">
        <v>789</v>
      </c>
      <c r="I819" s="24">
        <v>772</v>
      </c>
      <c r="J819" s="93">
        <v>793.42149532710289</v>
      </c>
      <c r="K819" s="24">
        <f t="shared" si="72"/>
        <v>775.08360571335118</v>
      </c>
      <c r="L819" s="24">
        <v>2000</v>
      </c>
      <c r="M819" s="24">
        <v>2000</v>
      </c>
      <c r="N819" s="24">
        <f t="shared" si="73"/>
        <v>0</v>
      </c>
      <c r="O819" s="24">
        <f t="shared" si="74"/>
        <v>0</v>
      </c>
      <c r="P819" s="24">
        <f t="shared" si="75"/>
        <v>0</v>
      </c>
    </row>
    <row r="820" spans="5:16" x14ac:dyDescent="0.25">
      <c r="E820" s="2">
        <f t="shared" si="76"/>
        <v>273.14999999999998</v>
      </c>
      <c r="F820" s="2">
        <v>795</v>
      </c>
      <c r="G820" s="2">
        <f t="shared" si="77"/>
        <v>311.14999999999998</v>
      </c>
      <c r="H820" s="24">
        <v>789</v>
      </c>
      <c r="I820" s="24">
        <v>772</v>
      </c>
      <c r="J820" s="93">
        <v>793.42149532710289</v>
      </c>
      <c r="K820" s="24">
        <f t="shared" si="72"/>
        <v>775.08637080504025</v>
      </c>
      <c r="L820" s="24">
        <v>2000</v>
      </c>
      <c r="M820" s="24">
        <v>2000</v>
      </c>
      <c r="N820" s="24">
        <f t="shared" si="73"/>
        <v>0</v>
      </c>
      <c r="O820" s="24">
        <f t="shared" si="74"/>
        <v>0</v>
      </c>
      <c r="P820" s="24">
        <f t="shared" si="75"/>
        <v>0</v>
      </c>
    </row>
    <row r="821" spans="5:16" x14ac:dyDescent="0.25">
      <c r="E821" s="2">
        <f t="shared" si="76"/>
        <v>273.14999999999998</v>
      </c>
      <c r="F821" s="2">
        <v>796</v>
      </c>
      <c r="G821" s="2">
        <f t="shared" si="77"/>
        <v>311.14999999999998</v>
      </c>
      <c r="H821" s="24">
        <v>789</v>
      </c>
      <c r="I821" s="24">
        <v>772</v>
      </c>
      <c r="J821" s="93">
        <v>793.42149532710289</v>
      </c>
      <c r="K821" s="24">
        <f t="shared" si="72"/>
        <v>775.08912449076172</v>
      </c>
      <c r="L821" s="24">
        <v>2000</v>
      </c>
      <c r="M821" s="24">
        <v>2000</v>
      </c>
      <c r="N821" s="24">
        <f t="shared" si="73"/>
        <v>0</v>
      </c>
      <c r="O821" s="24">
        <f t="shared" si="74"/>
        <v>0</v>
      </c>
      <c r="P821" s="24">
        <f t="shared" si="75"/>
        <v>0</v>
      </c>
    </row>
    <row r="822" spans="5:16" x14ac:dyDescent="0.25">
      <c r="E822" s="2">
        <f t="shared" si="76"/>
        <v>273.14999999999998</v>
      </c>
      <c r="F822" s="2">
        <v>797</v>
      </c>
      <c r="G822" s="2">
        <f t="shared" si="77"/>
        <v>311.14999999999998</v>
      </c>
      <c r="H822" s="24">
        <v>789</v>
      </c>
      <c r="I822" s="24">
        <v>772</v>
      </c>
      <c r="J822" s="93">
        <v>793.42149532710289</v>
      </c>
      <c r="K822" s="24">
        <f t="shared" si="72"/>
        <v>775.09186684094459</v>
      </c>
      <c r="L822" s="24">
        <v>2000</v>
      </c>
      <c r="M822" s="24">
        <v>2000</v>
      </c>
      <c r="N822" s="24">
        <f t="shared" si="73"/>
        <v>0</v>
      </c>
      <c r="O822" s="24">
        <f t="shared" si="74"/>
        <v>0</v>
      </c>
      <c r="P822" s="24">
        <f t="shared" si="75"/>
        <v>0</v>
      </c>
    </row>
    <row r="823" spans="5:16" x14ac:dyDescent="0.25">
      <c r="E823" s="2">
        <f t="shared" si="76"/>
        <v>273.14999999999998</v>
      </c>
      <c r="F823" s="2">
        <v>798</v>
      </c>
      <c r="G823" s="2">
        <f t="shared" si="77"/>
        <v>311.14999999999998</v>
      </c>
      <c r="H823" s="24">
        <v>789</v>
      </c>
      <c r="I823" s="24">
        <v>772</v>
      </c>
      <c r="J823" s="93">
        <v>793.42149532710289</v>
      </c>
      <c r="K823" s="24">
        <f t="shared" si="72"/>
        <v>775.09459792543907</v>
      </c>
      <c r="L823" s="24">
        <v>2000</v>
      </c>
      <c r="M823" s="24">
        <v>2000</v>
      </c>
      <c r="N823" s="24">
        <f t="shared" si="73"/>
        <v>0</v>
      </c>
      <c r="O823" s="24">
        <f t="shared" si="74"/>
        <v>0</v>
      </c>
      <c r="P823" s="24">
        <f t="shared" si="75"/>
        <v>0</v>
      </c>
    </row>
    <row r="824" spans="5:16" x14ac:dyDescent="0.25">
      <c r="E824" s="2">
        <f t="shared" si="76"/>
        <v>273.14999999999998</v>
      </c>
      <c r="F824" s="2">
        <v>799</v>
      </c>
      <c r="G824" s="2">
        <f t="shared" si="77"/>
        <v>311.14999999999998</v>
      </c>
      <c r="H824" s="24">
        <v>789</v>
      </c>
      <c r="I824" s="24">
        <v>772</v>
      </c>
      <c r="J824" s="93">
        <v>793.42149532710289</v>
      </c>
      <c r="K824" s="24">
        <f t="shared" si="72"/>
        <v>775.09731781352286</v>
      </c>
      <c r="L824" s="24">
        <v>2000</v>
      </c>
      <c r="M824" s="24">
        <v>2000</v>
      </c>
      <c r="N824" s="24">
        <f t="shared" si="73"/>
        <v>0</v>
      </c>
      <c r="O824" s="24">
        <f t="shared" si="74"/>
        <v>0</v>
      </c>
      <c r="P824" s="24">
        <f t="shared" si="75"/>
        <v>0</v>
      </c>
    </row>
    <row r="825" spans="5:16" x14ac:dyDescent="0.25">
      <c r="E825" s="2">
        <f t="shared" si="76"/>
        <v>273.14999999999998</v>
      </c>
      <c r="F825" s="2">
        <v>800</v>
      </c>
      <c r="G825" s="2">
        <f t="shared" si="77"/>
        <v>311.14999999999998</v>
      </c>
      <c r="H825" s="24">
        <v>789</v>
      </c>
      <c r="I825" s="24">
        <v>772</v>
      </c>
      <c r="J825" s="93">
        <v>793.42149532710289</v>
      </c>
      <c r="K825" s="24">
        <f t="shared" si="72"/>
        <v>775.10002657390658</v>
      </c>
      <c r="L825" s="24">
        <v>2000</v>
      </c>
      <c r="M825" s="24">
        <v>2000</v>
      </c>
      <c r="N825" s="24">
        <f t="shared" si="73"/>
        <v>0</v>
      </c>
      <c r="O825" s="24">
        <f t="shared" si="74"/>
        <v>0</v>
      </c>
      <c r="P825" s="24">
        <f t="shared" si="75"/>
        <v>0</v>
      </c>
    </row>
    <row r="826" spans="5:16" x14ac:dyDescent="0.25">
      <c r="E826" s="2">
        <f t="shared" si="76"/>
        <v>273.14999999999998</v>
      </c>
      <c r="F826" s="2">
        <v>801</v>
      </c>
      <c r="G826" s="2">
        <f t="shared" si="77"/>
        <v>311.14999999999998</v>
      </c>
      <c r="H826" s="24">
        <v>789</v>
      </c>
      <c r="I826" s="24">
        <v>772</v>
      </c>
      <c r="J826" s="93">
        <v>793.42149532710289</v>
      </c>
      <c r="K826" s="24">
        <f t="shared" ref="K826:K889" si="78">J826+((I826-H826)*((E826-F826)/(G826-F826)))</f>
        <v>775.1027242747399</v>
      </c>
      <c r="L826" s="24">
        <v>2000</v>
      </c>
      <c r="M826" s="24">
        <v>2000</v>
      </c>
      <c r="N826" s="24">
        <f t="shared" ref="N826:N889" si="79">C826*(SQRT(K826/I826))*(H826/J826)*(L826/M826)</f>
        <v>0</v>
      </c>
      <c r="O826" s="24">
        <f t="shared" ref="O826:O889" si="80">N826*J826/24</f>
        <v>0</v>
      </c>
      <c r="P826" s="24">
        <f t="shared" ref="P826:P889" si="81">N826/159</f>
        <v>0</v>
      </c>
    </row>
    <row r="827" spans="5:16" x14ac:dyDescent="0.25">
      <c r="E827" s="2">
        <f t="shared" si="76"/>
        <v>273.14999999999998</v>
      </c>
      <c r="F827" s="2">
        <v>802</v>
      </c>
      <c r="G827" s="2">
        <f t="shared" si="77"/>
        <v>311.14999999999998</v>
      </c>
      <c r="H827" s="24">
        <v>789</v>
      </c>
      <c r="I827" s="24">
        <v>772</v>
      </c>
      <c r="J827" s="93">
        <v>793.42149532710289</v>
      </c>
      <c r="K827" s="24">
        <f t="shared" si="78"/>
        <v>775.10541098361705</v>
      </c>
      <c r="L827" s="24">
        <v>2000</v>
      </c>
      <c r="M827" s="24">
        <v>2000</v>
      </c>
      <c r="N827" s="24">
        <f t="shared" si="79"/>
        <v>0</v>
      </c>
      <c r="O827" s="24">
        <f t="shared" si="80"/>
        <v>0</v>
      </c>
      <c r="P827" s="24">
        <f t="shared" si="81"/>
        <v>0</v>
      </c>
    </row>
    <row r="828" spans="5:16" x14ac:dyDescent="0.25">
      <c r="E828" s="2">
        <f t="shared" si="76"/>
        <v>273.14999999999998</v>
      </c>
      <c r="F828" s="2">
        <v>803</v>
      </c>
      <c r="G828" s="2">
        <f t="shared" si="77"/>
        <v>311.14999999999998</v>
      </c>
      <c r="H828" s="24">
        <v>789</v>
      </c>
      <c r="I828" s="24">
        <v>772</v>
      </c>
      <c r="J828" s="93">
        <v>793.42149532710289</v>
      </c>
      <c r="K828" s="24">
        <f t="shared" si="78"/>
        <v>775.10808676758268</v>
      </c>
      <c r="L828" s="24">
        <v>2000</v>
      </c>
      <c r="M828" s="24">
        <v>2000</v>
      </c>
      <c r="N828" s="24">
        <f t="shared" si="79"/>
        <v>0</v>
      </c>
      <c r="O828" s="24">
        <f t="shared" si="80"/>
        <v>0</v>
      </c>
      <c r="P828" s="24">
        <f t="shared" si="81"/>
        <v>0</v>
      </c>
    </row>
    <row r="829" spans="5:16" x14ac:dyDescent="0.25">
      <c r="E829" s="2">
        <f t="shared" si="76"/>
        <v>273.14999999999998</v>
      </c>
      <c r="F829" s="2">
        <v>804</v>
      </c>
      <c r="G829" s="2">
        <f t="shared" si="77"/>
        <v>311.14999999999998</v>
      </c>
      <c r="H829" s="24">
        <v>789</v>
      </c>
      <c r="I829" s="24">
        <v>772</v>
      </c>
      <c r="J829" s="93">
        <v>793.42149532710289</v>
      </c>
      <c r="K829" s="24">
        <f t="shared" si="78"/>
        <v>775.11075169313722</v>
      </c>
      <c r="L829" s="24">
        <v>2000</v>
      </c>
      <c r="M829" s="24">
        <v>2000</v>
      </c>
      <c r="N829" s="24">
        <f t="shared" si="79"/>
        <v>0</v>
      </c>
      <c r="O829" s="24">
        <f t="shared" si="80"/>
        <v>0</v>
      </c>
      <c r="P829" s="24">
        <f t="shared" si="81"/>
        <v>0</v>
      </c>
    </row>
    <row r="830" spans="5:16" x14ac:dyDescent="0.25">
      <c r="E830" s="2">
        <f t="shared" si="76"/>
        <v>273.14999999999998</v>
      </c>
      <c r="F830" s="2">
        <v>805</v>
      </c>
      <c r="G830" s="2">
        <f t="shared" si="77"/>
        <v>311.14999999999998</v>
      </c>
      <c r="H830" s="24">
        <v>789</v>
      </c>
      <c r="I830" s="24">
        <v>772</v>
      </c>
      <c r="J830" s="93">
        <v>793.42149532710289</v>
      </c>
      <c r="K830" s="24">
        <f t="shared" si="78"/>
        <v>775.11340582624234</v>
      </c>
      <c r="L830" s="24">
        <v>2000</v>
      </c>
      <c r="M830" s="24">
        <v>2000</v>
      </c>
      <c r="N830" s="24">
        <f t="shared" si="79"/>
        <v>0</v>
      </c>
      <c r="O830" s="24">
        <f t="shared" si="80"/>
        <v>0</v>
      </c>
      <c r="P830" s="24">
        <f t="shared" si="81"/>
        <v>0</v>
      </c>
    </row>
    <row r="831" spans="5:16" x14ac:dyDescent="0.25">
      <c r="E831" s="2">
        <f t="shared" si="76"/>
        <v>273.14999999999998</v>
      </c>
      <c r="F831" s="2">
        <v>806</v>
      </c>
      <c r="G831" s="2">
        <f t="shared" si="77"/>
        <v>311.14999999999998</v>
      </c>
      <c r="H831" s="24">
        <v>789</v>
      </c>
      <c r="I831" s="24">
        <v>772</v>
      </c>
      <c r="J831" s="93">
        <v>793.42149532710289</v>
      </c>
      <c r="K831" s="24">
        <f t="shared" si="78"/>
        <v>775.11604923232665</v>
      </c>
      <c r="L831" s="24">
        <v>2000</v>
      </c>
      <c r="M831" s="24">
        <v>2000</v>
      </c>
      <c r="N831" s="24">
        <f t="shared" si="79"/>
        <v>0</v>
      </c>
      <c r="O831" s="24">
        <f t="shared" si="80"/>
        <v>0</v>
      </c>
      <c r="P831" s="24">
        <f t="shared" si="81"/>
        <v>0</v>
      </c>
    </row>
    <row r="832" spans="5:16" x14ac:dyDescent="0.25">
      <c r="E832" s="2">
        <f t="shared" si="76"/>
        <v>273.14999999999998</v>
      </c>
      <c r="F832" s="2">
        <v>807</v>
      </c>
      <c r="G832" s="2">
        <f t="shared" si="77"/>
        <v>311.14999999999998</v>
      </c>
      <c r="H832" s="24">
        <v>789</v>
      </c>
      <c r="I832" s="24">
        <v>772</v>
      </c>
      <c r="J832" s="93">
        <v>793.42149532710289</v>
      </c>
      <c r="K832" s="24">
        <f t="shared" si="78"/>
        <v>775.1186819762911</v>
      </c>
      <c r="L832" s="24">
        <v>2000</v>
      </c>
      <c r="M832" s="24">
        <v>2000</v>
      </c>
      <c r="N832" s="24">
        <f t="shared" si="79"/>
        <v>0</v>
      </c>
      <c r="O832" s="24">
        <f t="shared" si="80"/>
        <v>0</v>
      </c>
      <c r="P832" s="24">
        <f t="shared" si="81"/>
        <v>0</v>
      </c>
    </row>
    <row r="833" spans="5:16" x14ac:dyDescent="0.25">
      <c r="E833" s="2">
        <f t="shared" si="76"/>
        <v>273.14999999999998</v>
      </c>
      <c r="F833" s="2">
        <v>808</v>
      </c>
      <c r="G833" s="2">
        <f t="shared" si="77"/>
        <v>311.14999999999998</v>
      </c>
      <c r="H833" s="24">
        <v>789</v>
      </c>
      <c r="I833" s="24">
        <v>772</v>
      </c>
      <c r="J833" s="93">
        <v>793.42149532710289</v>
      </c>
      <c r="K833" s="24">
        <f t="shared" si="78"/>
        <v>775.12130412251395</v>
      </c>
      <c r="L833" s="24">
        <v>2000</v>
      </c>
      <c r="M833" s="24">
        <v>2000</v>
      </c>
      <c r="N833" s="24">
        <f t="shared" si="79"/>
        <v>0</v>
      </c>
      <c r="O833" s="24">
        <f t="shared" si="80"/>
        <v>0</v>
      </c>
      <c r="P833" s="24">
        <f t="shared" si="81"/>
        <v>0</v>
      </c>
    </row>
    <row r="834" spans="5:16" x14ac:dyDescent="0.25">
      <c r="E834" s="2">
        <f t="shared" si="76"/>
        <v>273.14999999999998</v>
      </c>
      <c r="F834" s="2">
        <v>809</v>
      </c>
      <c r="G834" s="2">
        <f t="shared" si="77"/>
        <v>311.14999999999998</v>
      </c>
      <c r="H834" s="24">
        <v>789</v>
      </c>
      <c r="I834" s="24">
        <v>772</v>
      </c>
      <c r="J834" s="93">
        <v>793.42149532710289</v>
      </c>
      <c r="K834" s="24">
        <f t="shared" si="78"/>
        <v>775.12391573485627</v>
      </c>
      <c r="L834" s="24">
        <v>2000</v>
      </c>
      <c r="M834" s="24">
        <v>2000</v>
      </c>
      <c r="N834" s="24">
        <f t="shared" si="79"/>
        <v>0</v>
      </c>
      <c r="O834" s="24">
        <f t="shared" si="80"/>
        <v>0</v>
      </c>
      <c r="P834" s="24">
        <f t="shared" si="81"/>
        <v>0</v>
      </c>
    </row>
    <row r="835" spans="5:16" x14ac:dyDescent="0.25">
      <c r="E835" s="2">
        <f t="shared" si="76"/>
        <v>273.14999999999998</v>
      </c>
      <c r="F835" s="2">
        <v>810</v>
      </c>
      <c r="G835" s="2">
        <f t="shared" si="77"/>
        <v>311.14999999999998</v>
      </c>
      <c r="H835" s="24">
        <v>789</v>
      </c>
      <c r="I835" s="24">
        <v>772</v>
      </c>
      <c r="J835" s="93">
        <v>793.42149532710289</v>
      </c>
      <c r="K835" s="24">
        <f t="shared" si="78"/>
        <v>775.12651687666687</v>
      </c>
      <c r="L835" s="24">
        <v>2000</v>
      </c>
      <c r="M835" s="24">
        <v>2000</v>
      </c>
      <c r="N835" s="24">
        <f t="shared" si="79"/>
        <v>0</v>
      </c>
      <c r="O835" s="24">
        <f t="shared" si="80"/>
        <v>0</v>
      </c>
      <c r="P835" s="24">
        <f t="shared" si="81"/>
        <v>0</v>
      </c>
    </row>
    <row r="836" spans="5:16" x14ac:dyDescent="0.25">
      <c r="E836" s="2">
        <f t="shared" si="76"/>
        <v>273.14999999999998</v>
      </c>
      <c r="F836" s="2">
        <v>811</v>
      </c>
      <c r="G836" s="2">
        <f t="shared" si="77"/>
        <v>311.14999999999998</v>
      </c>
      <c r="H836" s="24">
        <v>789</v>
      </c>
      <c r="I836" s="24">
        <v>772</v>
      </c>
      <c r="J836" s="93">
        <v>793.42149532710289</v>
      </c>
      <c r="K836" s="24">
        <f t="shared" si="78"/>
        <v>775.12910761078797</v>
      </c>
      <c r="L836" s="24">
        <v>2000</v>
      </c>
      <c r="M836" s="24">
        <v>2000</v>
      </c>
      <c r="N836" s="24">
        <f t="shared" si="79"/>
        <v>0</v>
      </c>
      <c r="O836" s="24">
        <f t="shared" si="80"/>
        <v>0</v>
      </c>
      <c r="P836" s="24">
        <f t="shared" si="81"/>
        <v>0</v>
      </c>
    </row>
    <row r="837" spans="5:16" x14ac:dyDescent="0.25">
      <c r="E837" s="2">
        <f t="shared" si="76"/>
        <v>273.14999999999998</v>
      </c>
      <c r="F837" s="2">
        <v>812</v>
      </c>
      <c r="G837" s="2">
        <f t="shared" si="77"/>
        <v>311.14999999999998</v>
      </c>
      <c r="H837" s="24">
        <v>789</v>
      </c>
      <c r="I837" s="24">
        <v>772</v>
      </c>
      <c r="J837" s="93">
        <v>793.42149532710289</v>
      </c>
      <c r="K837" s="24">
        <f t="shared" si="78"/>
        <v>775.13168799955974</v>
      </c>
      <c r="L837" s="24">
        <v>2000</v>
      </c>
      <c r="M837" s="24">
        <v>2000</v>
      </c>
      <c r="N837" s="24">
        <f t="shared" si="79"/>
        <v>0</v>
      </c>
      <c r="O837" s="24">
        <f t="shared" si="80"/>
        <v>0</v>
      </c>
      <c r="P837" s="24">
        <f t="shared" si="81"/>
        <v>0</v>
      </c>
    </row>
    <row r="838" spans="5:16" x14ac:dyDescent="0.25">
      <c r="E838" s="2">
        <f t="shared" si="76"/>
        <v>273.14999999999998</v>
      </c>
      <c r="F838" s="2">
        <v>813</v>
      </c>
      <c r="G838" s="2">
        <f t="shared" si="77"/>
        <v>311.14999999999998</v>
      </c>
      <c r="H838" s="24">
        <v>789</v>
      </c>
      <c r="I838" s="24">
        <v>772</v>
      </c>
      <c r="J838" s="93">
        <v>793.42149532710289</v>
      </c>
      <c r="K838" s="24">
        <f t="shared" si="78"/>
        <v>775.13425810482534</v>
      </c>
      <c r="L838" s="24">
        <v>2000</v>
      </c>
      <c r="M838" s="24">
        <v>2000</v>
      </c>
      <c r="N838" s="24">
        <f t="shared" si="79"/>
        <v>0</v>
      </c>
      <c r="O838" s="24">
        <f t="shared" si="80"/>
        <v>0</v>
      </c>
      <c r="P838" s="24">
        <f t="shared" si="81"/>
        <v>0</v>
      </c>
    </row>
    <row r="839" spans="5:16" x14ac:dyDescent="0.25">
      <c r="E839" s="2">
        <f t="shared" si="76"/>
        <v>273.14999999999998</v>
      </c>
      <c r="F839" s="2">
        <v>814</v>
      </c>
      <c r="G839" s="2">
        <f t="shared" si="77"/>
        <v>311.14999999999998</v>
      </c>
      <c r="H839" s="24">
        <v>789</v>
      </c>
      <c r="I839" s="24">
        <v>772</v>
      </c>
      <c r="J839" s="93">
        <v>793.42149532710289</v>
      </c>
      <c r="K839" s="24">
        <f t="shared" si="78"/>
        <v>775.13681798793618</v>
      </c>
      <c r="L839" s="24">
        <v>2000</v>
      </c>
      <c r="M839" s="24">
        <v>2000</v>
      </c>
      <c r="N839" s="24">
        <f t="shared" si="79"/>
        <v>0</v>
      </c>
      <c r="O839" s="24">
        <f t="shared" si="80"/>
        <v>0</v>
      </c>
      <c r="P839" s="24">
        <f t="shared" si="81"/>
        <v>0</v>
      </c>
    </row>
    <row r="840" spans="5:16" x14ac:dyDescent="0.25">
      <c r="E840" s="2">
        <f t="shared" si="76"/>
        <v>273.14999999999998</v>
      </c>
      <c r="F840" s="2">
        <v>815</v>
      </c>
      <c r="G840" s="2">
        <f t="shared" si="77"/>
        <v>311.14999999999998</v>
      </c>
      <c r="H840" s="24">
        <v>789</v>
      </c>
      <c r="I840" s="24">
        <v>772</v>
      </c>
      <c r="J840" s="93">
        <v>793.42149532710289</v>
      </c>
      <c r="K840" s="24">
        <f t="shared" si="78"/>
        <v>775.13936770975647</v>
      </c>
      <c r="L840" s="24">
        <v>2000</v>
      </c>
      <c r="M840" s="24">
        <v>2000</v>
      </c>
      <c r="N840" s="24">
        <f t="shared" si="79"/>
        <v>0</v>
      </c>
      <c r="O840" s="24">
        <f t="shared" si="80"/>
        <v>0</v>
      </c>
      <c r="P840" s="24">
        <f t="shared" si="81"/>
        <v>0</v>
      </c>
    </row>
    <row r="841" spans="5:16" x14ac:dyDescent="0.25">
      <c r="E841" s="2">
        <f t="shared" ref="E841:E904" si="82">D841+273.15</f>
        <v>273.14999999999998</v>
      </c>
      <c r="F841" s="2">
        <v>816</v>
      </c>
      <c r="G841" s="2">
        <f t="shared" ref="G841:G904" si="83">38+273.15</f>
        <v>311.14999999999998</v>
      </c>
      <c r="H841" s="24">
        <v>789</v>
      </c>
      <c r="I841" s="24">
        <v>772</v>
      </c>
      <c r="J841" s="93">
        <v>793.42149532710289</v>
      </c>
      <c r="K841" s="24">
        <f t="shared" si="78"/>
        <v>775.14190733066835</v>
      </c>
      <c r="L841" s="24">
        <v>2000</v>
      </c>
      <c r="M841" s="24">
        <v>2000</v>
      </c>
      <c r="N841" s="24">
        <f t="shared" si="79"/>
        <v>0</v>
      </c>
      <c r="O841" s="24">
        <f t="shared" si="80"/>
        <v>0</v>
      </c>
      <c r="P841" s="24">
        <f t="shared" si="81"/>
        <v>0</v>
      </c>
    </row>
    <row r="842" spans="5:16" x14ac:dyDescent="0.25">
      <c r="E842" s="2">
        <f t="shared" si="82"/>
        <v>273.14999999999998</v>
      </c>
      <c r="F842" s="2">
        <v>817</v>
      </c>
      <c r="G842" s="2">
        <f t="shared" si="83"/>
        <v>311.14999999999998</v>
      </c>
      <c r="H842" s="24">
        <v>789</v>
      </c>
      <c r="I842" s="24">
        <v>772</v>
      </c>
      <c r="J842" s="93">
        <v>793.42149532710289</v>
      </c>
      <c r="K842" s="24">
        <f t="shared" si="78"/>
        <v>775.14443691057625</v>
      </c>
      <c r="L842" s="24">
        <v>2000</v>
      </c>
      <c r="M842" s="24">
        <v>2000</v>
      </c>
      <c r="N842" s="24">
        <f t="shared" si="79"/>
        <v>0</v>
      </c>
      <c r="O842" s="24">
        <f t="shared" si="80"/>
        <v>0</v>
      </c>
      <c r="P842" s="24">
        <f t="shared" si="81"/>
        <v>0</v>
      </c>
    </row>
    <row r="843" spans="5:16" x14ac:dyDescent="0.25">
      <c r="E843" s="2">
        <f t="shared" si="82"/>
        <v>273.14999999999998</v>
      </c>
      <c r="F843" s="2">
        <v>818</v>
      </c>
      <c r="G843" s="2">
        <f t="shared" si="83"/>
        <v>311.14999999999998</v>
      </c>
      <c r="H843" s="24">
        <v>789</v>
      </c>
      <c r="I843" s="24">
        <v>772</v>
      </c>
      <c r="J843" s="93">
        <v>793.42149532710289</v>
      </c>
      <c r="K843" s="24">
        <f t="shared" si="78"/>
        <v>775.14695650891213</v>
      </c>
      <c r="L843" s="24">
        <v>2000</v>
      </c>
      <c r="M843" s="24">
        <v>2000</v>
      </c>
      <c r="N843" s="24">
        <f t="shared" si="79"/>
        <v>0</v>
      </c>
      <c r="O843" s="24">
        <f t="shared" si="80"/>
        <v>0</v>
      </c>
      <c r="P843" s="24">
        <f t="shared" si="81"/>
        <v>0</v>
      </c>
    </row>
    <row r="844" spans="5:16" x14ac:dyDescent="0.25">
      <c r="E844" s="2">
        <f t="shared" si="82"/>
        <v>273.14999999999998</v>
      </c>
      <c r="F844" s="2">
        <v>819</v>
      </c>
      <c r="G844" s="2">
        <f t="shared" si="83"/>
        <v>311.14999999999998</v>
      </c>
      <c r="H844" s="24">
        <v>789</v>
      </c>
      <c r="I844" s="24">
        <v>772</v>
      </c>
      <c r="J844" s="93">
        <v>793.42149532710289</v>
      </c>
      <c r="K844" s="24">
        <f t="shared" si="78"/>
        <v>775.14946618463955</v>
      </c>
      <c r="L844" s="24">
        <v>2000</v>
      </c>
      <c r="M844" s="24">
        <v>2000</v>
      </c>
      <c r="N844" s="24">
        <f t="shared" si="79"/>
        <v>0</v>
      </c>
      <c r="O844" s="24">
        <f t="shared" si="80"/>
        <v>0</v>
      </c>
      <c r="P844" s="24">
        <f t="shared" si="81"/>
        <v>0</v>
      </c>
    </row>
    <row r="845" spans="5:16" x14ac:dyDescent="0.25">
      <c r="E845" s="2">
        <f t="shared" si="82"/>
        <v>273.14999999999998</v>
      </c>
      <c r="F845" s="2">
        <v>820</v>
      </c>
      <c r="G845" s="2">
        <f t="shared" si="83"/>
        <v>311.14999999999998</v>
      </c>
      <c r="H845" s="24">
        <v>789</v>
      </c>
      <c r="I845" s="24">
        <v>772</v>
      </c>
      <c r="J845" s="93">
        <v>793.42149532710289</v>
      </c>
      <c r="K845" s="24">
        <f t="shared" si="78"/>
        <v>775.15196599625881</v>
      </c>
      <c r="L845" s="24">
        <v>2000</v>
      </c>
      <c r="M845" s="24">
        <v>2000</v>
      </c>
      <c r="N845" s="24">
        <f t="shared" si="79"/>
        <v>0</v>
      </c>
      <c r="O845" s="24">
        <f t="shared" si="80"/>
        <v>0</v>
      </c>
      <c r="P845" s="24">
        <f t="shared" si="81"/>
        <v>0</v>
      </c>
    </row>
    <row r="846" spans="5:16" x14ac:dyDescent="0.25">
      <c r="E846" s="2">
        <f t="shared" si="82"/>
        <v>273.14999999999998</v>
      </c>
      <c r="F846" s="2">
        <v>821</v>
      </c>
      <c r="G846" s="2">
        <f t="shared" si="83"/>
        <v>311.14999999999998</v>
      </c>
      <c r="H846" s="24">
        <v>789</v>
      </c>
      <c r="I846" s="24">
        <v>772</v>
      </c>
      <c r="J846" s="93">
        <v>793.42149532710289</v>
      </c>
      <c r="K846" s="24">
        <f t="shared" si="78"/>
        <v>775.15445600181113</v>
      </c>
      <c r="L846" s="24">
        <v>2000</v>
      </c>
      <c r="M846" s="24">
        <v>2000</v>
      </c>
      <c r="N846" s="24">
        <f t="shared" si="79"/>
        <v>0</v>
      </c>
      <c r="O846" s="24">
        <f t="shared" si="80"/>
        <v>0</v>
      </c>
      <c r="P846" s="24">
        <f t="shared" si="81"/>
        <v>0</v>
      </c>
    </row>
    <row r="847" spans="5:16" x14ac:dyDescent="0.25">
      <c r="E847" s="2">
        <f t="shared" si="82"/>
        <v>273.14999999999998</v>
      </c>
      <c r="F847" s="2">
        <v>822</v>
      </c>
      <c r="G847" s="2">
        <f t="shared" si="83"/>
        <v>311.14999999999998</v>
      </c>
      <c r="H847" s="24">
        <v>789</v>
      </c>
      <c r="I847" s="24">
        <v>772</v>
      </c>
      <c r="J847" s="93">
        <v>793.42149532710289</v>
      </c>
      <c r="K847" s="24">
        <f t="shared" si="78"/>
        <v>775.15693625888321</v>
      </c>
      <c r="L847" s="24">
        <v>2000</v>
      </c>
      <c r="M847" s="24">
        <v>2000</v>
      </c>
      <c r="N847" s="24">
        <f t="shared" si="79"/>
        <v>0</v>
      </c>
      <c r="O847" s="24">
        <f t="shared" si="80"/>
        <v>0</v>
      </c>
      <c r="P847" s="24">
        <f t="shared" si="81"/>
        <v>0</v>
      </c>
    </row>
    <row r="848" spans="5:16" x14ac:dyDescent="0.25">
      <c r="E848" s="2">
        <f t="shared" si="82"/>
        <v>273.14999999999998</v>
      </c>
      <c r="F848" s="2">
        <v>823</v>
      </c>
      <c r="G848" s="2">
        <f t="shared" si="83"/>
        <v>311.14999999999998</v>
      </c>
      <c r="H848" s="24">
        <v>789</v>
      </c>
      <c r="I848" s="24">
        <v>772</v>
      </c>
      <c r="J848" s="93">
        <v>793.42149532710289</v>
      </c>
      <c r="K848" s="24">
        <f t="shared" si="78"/>
        <v>775.15940682461189</v>
      </c>
      <c r="L848" s="24">
        <v>2000</v>
      </c>
      <c r="M848" s="24">
        <v>2000</v>
      </c>
      <c r="N848" s="24">
        <f t="shared" si="79"/>
        <v>0</v>
      </c>
      <c r="O848" s="24">
        <f t="shared" si="80"/>
        <v>0</v>
      </c>
      <c r="P848" s="24">
        <f t="shared" si="81"/>
        <v>0</v>
      </c>
    </row>
    <row r="849" spans="5:16" x14ac:dyDescent="0.25">
      <c r="E849" s="2">
        <f t="shared" si="82"/>
        <v>273.14999999999998</v>
      </c>
      <c r="F849" s="2">
        <v>824</v>
      </c>
      <c r="G849" s="2">
        <f t="shared" si="83"/>
        <v>311.14999999999998</v>
      </c>
      <c r="H849" s="24">
        <v>789</v>
      </c>
      <c r="I849" s="24">
        <v>772</v>
      </c>
      <c r="J849" s="93">
        <v>793.42149532710289</v>
      </c>
      <c r="K849" s="24">
        <f t="shared" si="78"/>
        <v>775.16186775568826</v>
      </c>
      <c r="L849" s="24">
        <v>2000</v>
      </c>
      <c r="M849" s="24">
        <v>2000</v>
      </c>
      <c r="N849" s="24">
        <f t="shared" si="79"/>
        <v>0</v>
      </c>
      <c r="O849" s="24">
        <f t="shared" si="80"/>
        <v>0</v>
      </c>
      <c r="P849" s="24">
        <f t="shared" si="81"/>
        <v>0</v>
      </c>
    </row>
    <row r="850" spans="5:16" x14ac:dyDescent="0.25">
      <c r="E850" s="2">
        <f t="shared" si="82"/>
        <v>273.14999999999998</v>
      </c>
      <c r="F850" s="2">
        <v>825</v>
      </c>
      <c r="G850" s="2">
        <f t="shared" si="83"/>
        <v>311.14999999999998</v>
      </c>
      <c r="H850" s="24">
        <v>789</v>
      </c>
      <c r="I850" s="24">
        <v>772</v>
      </c>
      <c r="J850" s="93">
        <v>793.42149532710289</v>
      </c>
      <c r="K850" s="24">
        <f t="shared" si="78"/>
        <v>775.16431910836195</v>
      </c>
      <c r="L850" s="24">
        <v>2000</v>
      </c>
      <c r="M850" s="24">
        <v>2000</v>
      </c>
      <c r="N850" s="24">
        <f t="shared" si="79"/>
        <v>0</v>
      </c>
      <c r="O850" s="24">
        <f t="shared" si="80"/>
        <v>0</v>
      </c>
      <c r="P850" s="24">
        <f t="shared" si="81"/>
        <v>0</v>
      </c>
    </row>
    <row r="851" spans="5:16" x14ac:dyDescent="0.25">
      <c r="E851" s="2">
        <f t="shared" si="82"/>
        <v>273.14999999999998</v>
      </c>
      <c r="F851" s="2">
        <v>826</v>
      </c>
      <c r="G851" s="2">
        <f t="shared" si="83"/>
        <v>311.14999999999998</v>
      </c>
      <c r="H851" s="24">
        <v>789</v>
      </c>
      <c r="I851" s="24">
        <v>772</v>
      </c>
      <c r="J851" s="93">
        <v>793.42149532710289</v>
      </c>
      <c r="K851" s="24">
        <f t="shared" si="78"/>
        <v>775.16676093844603</v>
      </c>
      <c r="L851" s="24">
        <v>2000</v>
      </c>
      <c r="M851" s="24">
        <v>2000</v>
      </c>
      <c r="N851" s="24">
        <f t="shared" si="79"/>
        <v>0</v>
      </c>
      <c r="O851" s="24">
        <f t="shared" si="80"/>
        <v>0</v>
      </c>
      <c r="P851" s="24">
        <f t="shared" si="81"/>
        <v>0</v>
      </c>
    </row>
    <row r="852" spans="5:16" x14ac:dyDescent="0.25">
      <c r="E852" s="2">
        <f t="shared" si="82"/>
        <v>273.14999999999998</v>
      </c>
      <c r="F852" s="2">
        <v>827</v>
      </c>
      <c r="G852" s="2">
        <f t="shared" si="83"/>
        <v>311.14999999999998</v>
      </c>
      <c r="H852" s="24">
        <v>789</v>
      </c>
      <c r="I852" s="24">
        <v>772</v>
      </c>
      <c r="J852" s="93">
        <v>793.42149532710289</v>
      </c>
      <c r="K852" s="24">
        <f t="shared" si="78"/>
        <v>775.16919330132021</v>
      </c>
      <c r="L852" s="24">
        <v>2000</v>
      </c>
      <c r="M852" s="24">
        <v>2000</v>
      </c>
      <c r="N852" s="24">
        <f t="shared" si="79"/>
        <v>0</v>
      </c>
      <c r="O852" s="24">
        <f t="shared" si="80"/>
        <v>0</v>
      </c>
      <c r="P852" s="24">
        <f t="shared" si="81"/>
        <v>0</v>
      </c>
    </row>
    <row r="853" spans="5:16" x14ac:dyDescent="0.25">
      <c r="E853" s="2">
        <f t="shared" si="82"/>
        <v>273.14999999999998</v>
      </c>
      <c r="F853" s="2">
        <v>828</v>
      </c>
      <c r="G853" s="2">
        <f t="shared" si="83"/>
        <v>311.14999999999998</v>
      </c>
      <c r="H853" s="24">
        <v>789</v>
      </c>
      <c r="I853" s="24">
        <v>772</v>
      </c>
      <c r="J853" s="93">
        <v>793.42149532710289</v>
      </c>
      <c r="K853" s="24">
        <f t="shared" si="78"/>
        <v>775.17161625193603</v>
      </c>
      <c r="L853" s="24">
        <v>2000</v>
      </c>
      <c r="M853" s="24">
        <v>2000</v>
      </c>
      <c r="N853" s="24">
        <f t="shared" si="79"/>
        <v>0</v>
      </c>
      <c r="O853" s="24">
        <f t="shared" si="80"/>
        <v>0</v>
      </c>
      <c r="P853" s="24">
        <f t="shared" si="81"/>
        <v>0</v>
      </c>
    </row>
    <row r="854" spans="5:16" x14ac:dyDescent="0.25">
      <c r="E854" s="2">
        <f t="shared" si="82"/>
        <v>273.14999999999998</v>
      </c>
      <c r="F854" s="2">
        <v>829</v>
      </c>
      <c r="G854" s="2">
        <f t="shared" si="83"/>
        <v>311.14999999999998</v>
      </c>
      <c r="H854" s="24">
        <v>789</v>
      </c>
      <c r="I854" s="24">
        <v>772</v>
      </c>
      <c r="J854" s="93">
        <v>793.42149532710289</v>
      </c>
      <c r="K854" s="24">
        <f t="shared" si="78"/>
        <v>775.17402984482032</v>
      </c>
      <c r="L854" s="24">
        <v>2000</v>
      </c>
      <c r="M854" s="24">
        <v>2000</v>
      </c>
      <c r="N854" s="24">
        <f t="shared" si="79"/>
        <v>0</v>
      </c>
      <c r="O854" s="24">
        <f t="shared" si="80"/>
        <v>0</v>
      </c>
      <c r="P854" s="24">
        <f t="shared" si="81"/>
        <v>0</v>
      </c>
    </row>
    <row r="855" spans="5:16" x14ac:dyDescent="0.25">
      <c r="E855" s="2">
        <f t="shared" si="82"/>
        <v>273.14999999999998</v>
      </c>
      <c r="F855" s="2">
        <v>830</v>
      </c>
      <c r="G855" s="2">
        <f t="shared" si="83"/>
        <v>311.14999999999998</v>
      </c>
      <c r="H855" s="24">
        <v>789</v>
      </c>
      <c r="I855" s="24">
        <v>772</v>
      </c>
      <c r="J855" s="93">
        <v>793.42149532710289</v>
      </c>
      <c r="K855" s="24">
        <f t="shared" si="78"/>
        <v>775.17643413407984</v>
      </c>
      <c r="L855" s="24">
        <v>2000</v>
      </c>
      <c r="M855" s="24">
        <v>2000</v>
      </c>
      <c r="N855" s="24">
        <f t="shared" si="79"/>
        <v>0</v>
      </c>
      <c r="O855" s="24">
        <f t="shared" si="80"/>
        <v>0</v>
      </c>
      <c r="P855" s="24">
        <f t="shared" si="81"/>
        <v>0</v>
      </c>
    </row>
    <row r="856" spans="5:16" x14ac:dyDescent="0.25">
      <c r="E856" s="2">
        <f t="shared" si="82"/>
        <v>273.14999999999998</v>
      </c>
      <c r="F856" s="2">
        <v>831</v>
      </c>
      <c r="G856" s="2">
        <f t="shared" si="83"/>
        <v>311.14999999999998</v>
      </c>
      <c r="H856" s="24">
        <v>789</v>
      </c>
      <c r="I856" s="24">
        <v>772</v>
      </c>
      <c r="J856" s="93">
        <v>793.42149532710289</v>
      </c>
      <c r="K856" s="24">
        <f t="shared" si="78"/>
        <v>775.17882917340467</v>
      </c>
      <c r="L856" s="24">
        <v>2000</v>
      </c>
      <c r="M856" s="24">
        <v>2000</v>
      </c>
      <c r="N856" s="24">
        <f t="shared" si="79"/>
        <v>0</v>
      </c>
      <c r="O856" s="24">
        <f t="shared" si="80"/>
        <v>0</v>
      </c>
      <c r="P856" s="24">
        <f t="shared" si="81"/>
        <v>0</v>
      </c>
    </row>
    <row r="857" spans="5:16" x14ac:dyDescent="0.25">
      <c r="E857" s="2">
        <f t="shared" si="82"/>
        <v>273.14999999999998</v>
      </c>
      <c r="F857" s="2">
        <v>832</v>
      </c>
      <c r="G857" s="2">
        <f t="shared" si="83"/>
        <v>311.14999999999998</v>
      </c>
      <c r="H857" s="24">
        <v>789</v>
      </c>
      <c r="I857" s="24">
        <v>772</v>
      </c>
      <c r="J857" s="93">
        <v>793.42149532710289</v>
      </c>
      <c r="K857" s="24">
        <f t="shared" si="78"/>
        <v>775.18121501607288</v>
      </c>
      <c r="L857" s="24">
        <v>2000</v>
      </c>
      <c r="M857" s="24">
        <v>2000</v>
      </c>
      <c r="N857" s="24">
        <f t="shared" si="79"/>
        <v>0</v>
      </c>
      <c r="O857" s="24">
        <f t="shared" si="80"/>
        <v>0</v>
      </c>
      <c r="P857" s="24">
        <f t="shared" si="81"/>
        <v>0</v>
      </c>
    </row>
    <row r="858" spans="5:16" x14ac:dyDescent="0.25">
      <c r="E858" s="2">
        <f t="shared" si="82"/>
        <v>273.14999999999998</v>
      </c>
      <c r="F858" s="2">
        <v>833</v>
      </c>
      <c r="G858" s="2">
        <f t="shared" si="83"/>
        <v>311.14999999999998</v>
      </c>
      <c r="H858" s="24">
        <v>789</v>
      </c>
      <c r="I858" s="24">
        <v>772</v>
      </c>
      <c r="J858" s="93">
        <v>793.42149532710289</v>
      </c>
      <c r="K858" s="24">
        <f t="shared" si="78"/>
        <v>775.18359171495376</v>
      </c>
      <c r="L858" s="24">
        <v>2000</v>
      </c>
      <c r="M858" s="24">
        <v>2000</v>
      </c>
      <c r="N858" s="24">
        <f t="shared" si="79"/>
        <v>0</v>
      </c>
      <c r="O858" s="24">
        <f t="shared" si="80"/>
        <v>0</v>
      </c>
      <c r="P858" s="24">
        <f t="shared" si="81"/>
        <v>0</v>
      </c>
    </row>
    <row r="859" spans="5:16" x14ac:dyDescent="0.25">
      <c r="E859" s="2">
        <f t="shared" si="82"/>
        <v>273.14999999999998</v>
      </c>
      <c r="F859" s="2">
        <v>834</v>
      </c>
      <c r="G859" s="2">
        <f t="shared" si="83"/>
        <v>311.14999999999998</v>
      </c>
      <c r="H859" s="24">
        <v>789</v>
      </c>
      <c r="I859" s="24">
        <v>772</v>
      </c>
      <c r="J859" s="93">
        <v>793.42149532710289</v>
      </c>
      <c r="K859" s="24">
        <f t="shared" si="78"/>
        <v>775.18595932251264</v>
      </c>
      <c r="L859" s="24">
        <v>2000</v>
      </c>
      <c r="M859" s="24">
        <v>2000</v>
      </c>
      <c r="N859" s="24">
        <f t="shared" si="79"/>
        <v>0</v>
      </c>
      <c r="O859" s="24">
        <f t="shared" si="80"/>
        <v>0</v>
      </c>
      <c r="P859" s="24">
        <f t="shared" si="81"/>
        <v>0</v>
      </c>
    </row>
    <row r="860" spans="5:16" x14ac:dyDescent="0.25">
      <c r="E860" s="2">
        <f t="shared" si="82"/>
        <v>273.14999999999998</v>
      </c>
      <c r="F860" s="2">
        <v>835</v>
      </c>
      <c r="G860" s="2">
        <f t="shared" si="83"/>
        <v>311.14999999999998</v>
      </c>
      <c r="H860" s="24">
        <v>789</v>
      </c>
      <c r="I860" s="24">
        <v>772</v>
      </c>
      <c r="J860" s="93">
        <v>793.42149532710289</v>
      </c>
      <c r="K860" s="24">
        <f t="shared" si="78"/>
        <v>775.18831789081389</v>
      </c>
      <c r="L860" s="24">
        <v>2000</v>
      </c>
      <c r="M860" s="24">
        <v>2000</v>
      </c>
      <c r="N860" s="24">
        <f t="shared" si="79"/>
        <v>0</v>
      </c>
      <c r="O860" s="24">
        <f t="shared" si="80"/>
        <v>0</v>
      </c>
      <c r="P860" s="24">
        <f t="shared" si="81"/>
        <v>0</v>
      </c>
    </row>
    <row r="861" spans="5:16" x14ac:dyDescent="0.25">
      <c r="E861" s="2">
        <f t="shared" si="82"/>
        <v>273.14999999999998</v>
      </c>
      <c r="F861" s="2">
        <v>836</v>
      </c>
      <c r="G861" s="2">
        <f t="shared" si="83"/>
        <v>311.14999999999998</v>
      </c>
      <c r="H861" s="24">
        <v>789</v>
      </c>
      <c r="I861" s="24">
        <v>772</v>
      </c>
      <c r="J861" s="93">
        <v>793.42149532710289</v>
      </c>
      <c r="K861" s="24">
        <f t="shared" si="78"/>
        <v>775.1906674715251</v>
      </c>
      <c r="L861" s="24">
        <v>2000</v>
      </c>
      <c r="M861" s="24">
        <v>2000</v>
      </c>
      <c r="N861" s="24">
        <f t="shared" si="79"/>
        <v>0</v>
      </c>
      <c r="O861" s="24">
        <f t="shared" si="80"/>
        <v>0</v>
      </c>
      <c r="P861" s="24">
        <f t="shared" si="81"/>
        <v>0</v>
      </c>
    </row>
    <row r="862" spans="5:16" x14ac:dyDescent="0.25">
      <c r="E862" s="2">
        <f t="shared" si="82"/>
        <v>273.14999999999998</v>
      </c>
      <c r="F862" s="2">
        <v>837</v>
      </c>
      <c r="G862" s="2">
        <f t="shared" si="83"/>
        <v>311.14999999999998</v>
      </c>
      <c r="H862" s="24">
        <v>789</v>
      </c>
      <c r="I862" s="24">
        <v>772</v>
      </c>
      <c r="J862" s="93">
        <v>793.42149532710289</v>
      </c>
      <c r="K862" s="24">
        <f t="shared" si="78"/>
        <v>775.19300811592097</v>
      </c>
      <c r="L862" s="24">
        <v>2000</v>
      </c>
      <c r="M862" s="24">
        <v>2000</v>
      </c>
      <c r="N862" s="24">
        <f t="shared" si="79"/>
        <v>0</v>
      </c>
      <c r="O862" s="24">
        <f t="shared" si="80"/>
        <v>0</v>
      </c>
      <c r="P862" s="24">
        <f t="shared" si="81"/>
        <v>0</v>
      </c>
    </row>
    <row r="863" spans="5:16" x14ac:dyDescent="0.25">
      <c r="E863" s="2">
        <f t="shared" si="82"/>
        <v>273.14999999999998</v>
      </c>
      <c r="F863" s="2">
        <v>838</v>
      </c>
      <c r="G863" s="2">
        <f t="shared" si="83"/>
        <v>311.14999999999998</v>
      </c>
      <c r="H863" s="24">
        <v>789</v>
      </c>
      <c r="I863" s="24">
        <v>772</v>
      </c>
      <c r="J863" s="93">
        <v>793.42149532710289</v>
      </c>
      <c r="K863" s="24">
        <f t="shared" si="78"/>
        <v>775.19533987488694</v>
      </c>
      <c r="L863" s="24">
        <v>2000</v>
      </c>
      <c r="M863" s="24">
        <v>2000</v>
      </c>
      <c r="N863" s="24">
        <f t="shared" si="79"/>
        <v>0</v>
      </c>
      <c r="O863" s="24">
        <f t="shared" si="80"/>
        <v>0</v>
      </c>
      <c r="P863" s="24">
        <f t="shared" si="81"/>
        <v>0</v>
      </c>
    </row>
    <row r="864" spans="5:16" x14ac:dyDescent="0.25">
      <c r="E864" s="2">
        <f t="shared" si="82"/>
        <v>273.14999999999998</v>
      </c>
      <c r="F864" s="2">
        <v>839</v>
      </c>
      <c r="G864" s="2">
        <f t="shared" si="83"/>
        <v>311.14999999999998</v>
      </c>
      <c r="H864" s="24">
        <v>789</v>
      </c>
      <c r="I864" s="24">
        <v>772</v>
      </c>
      <c r="J864" s="93">
        <v>793.42149532710289</v>
      </c>
      <c r="K864" s="24">
        <f t="shared" si="78"/>
        <v>775.19766279892258</v>
      </c>
      <c r="L864" s="24">
        <v>2000</v>
      </c>
      <c r="M864" s="24">
        <v>2000</v>
      </c>
      <c r="N864" s="24">
        <f t="shared" si="79"/>
        <v>0</v>
      </c>
      <c r="O864" s="24">
        <f t="shared" si="80"/>
        <v>0</v>
      </c>
      <c r="P864" s="24">
        <f t="shared" si="81"/>
        <v>0</v>
      </c>
    </row>
    <row r="865" spans="5:16" x14ac:dyDescent="0.25">
      <c r="E865" s="2">
        <f t="shared" si="82"/>
        <v>273.14999999999998</v>
      </c>
      <c r="F865" s="2">
        <v>840</v>
      </c>
      <c r="G865" s="2">
        <f t="shared" si="83"/>
        <v>311.14999999999998</v>
      </c>
      <c r="H865" s="24">
        <v>789</v>
      </c>
      <c r="I865" s="24">
        <v>772</v>
      </c>
      <c r="J865" s="93">
        <v>793.42149532710289</v>
      </c>
      <c r="K865" s="24">
        <f t="shared" si="78"/>
        <v>775.19997693814571</v>
      </c>
      <c r="L865" s="24">
        <v>2000</v>
      </c>
      <c r="M865" s="24">
        <v>2000</v>
      </c>
      <c r="N865" s="24">
        <f t="shared" si="79"/>
        <v>0</v>
      </c>
      <c r="O865" s="24">
        <f t="shared" si="80"/>
        <v>0</v>
      </c>
      <c r="P865" s="24">
        <f t="shared" si="81"/>
        <v>0</v>
      </c>
    </row>
    <row r="866" spans="5:16" x14ac:dyDescent="0.25">
      <c r="E866" s="2">
        <f t="shared" si="82"/>
        <v>273.14999999999998</v>
      </c>
      <c r="F866" s="2">
        <v>841</v>
      </c>
      <c r="G866" s="2">
        <f t="shared" si="83"/>
        <v>311.14999999999998</v>
      </c>
      <c r="H866" s="24">
        <v>789</v>
      </c>
      <c r="I866" s="24">
        <v>772</v>
      </c>
      <c r="J866" s="93">
        <v>793.42149532710289</v>
      </c>
      <c r="K866" s="24">
        <f t="shared" si="78"/>
        <v>775.20228234229592</v>
      </c>
      <c r="L866" s="24">
        <v>2000</v>
      </c>
      <c r="M866" s="24">
        <v>2000</v>
      </c>
      <c r="N866" s="24">
        <f t="shared" si="79"/>
        <v>0</v>
      </c>
      <c r="O866" s="24">
        <f t="shared" si="80"/>
        <v>0</v>
      </c>
      <c r="P866" s="24">
        <f t="shared" si="81"/>
        <v>0</v>
      </c>
    </row>
    <row r="867" spans="5:16" x14ac:dyDescent="0.25">
      <c r="E867" s="2">
        <f t="shared" si="82"/>
        <v>273.14999999999998</v>
      </c>
      <c r="F867" s="2">
        <v>842</v>
      </c>
      <c r="G867" s="2">
        <f t="shared" si="83"/>
        <v>311.14999999999998</v>
      </c>
      <c r="H867" s="24">
        <v>789</v>
      </c>
      <c r="I867" s="24">
        <v>772</v>
      </c>
      <c r="J867" s="93">
        <v>793.42149532710289</v>
      </c>
      <c r="K867" s="24">
        <f t="shared" si="78"/>
        <v>775.20457906073761</v>
      </c>
      <c r="L867" s="24">
        <v>2000</v>
      </c>
      <c r="M867" s="24">
        <v>2000</v>
      </c>
      <c r="N867" s="24">
        <f t="shared" si="79"/>
        <v>0</v>
      </c>
      <c r="O867" s="24">
        <f t="shared" si="80"/>
        <v>0</v>
      </c>
      <c r="P867" s="24">
        <f t="shared" si="81"/>
        <v>0</v>
      </c>
    </row>
    <row r="868" spans="5:16" x14ac:dyDescent="0.25">
      <c r="E868" s="2">
        <f t="shared" si="82"/>
        <v>273.14999999999998</v>
      </c>
      <c r="F868" s="2">
        <v>843</v>
      </c>
      <c r="G868" s="2">
        <f t="shared" si="83"/>
        <v>311.14999999999998</v>
      </c>
      <c r="H868" s="24">
        <v>789</v>
      </c>
      <c r="I868" s="24">
        <v>772</v>
      </c>
      <c r="J868" s="93">
        <v>793.42149532710289</v>
      </c>
      <c r="K868" s="24">
        <f t="shared" si="78"/>
        <v>775.20686714246438</v>
      </c>
      <c r="L868" s="24">
        <v>2000</v>
      </c>
      <c r="M868" s="24">
        <v>2000</v>
      </c>
      <c r="N868" s="24">
        <f t="shared" si="79"/>
        <v>0</v>
      </c>
      <c r="O868" s="24">
        <f t="shared" si="80"/>
        <v>0</v>
      </c>
      <c r="P868" s="24">
        <f t="shared" si="81"/>
        <v>0</v>
      </c>
    </row>
    <row r="869" spans="5:16" x14ac:dyDescent="0.25">
      <c r="E869" s="2">
        <f t="shared" si="82"/>
        <v>273.14999999999998</v>
      </c>
      <c r="F869" s="2">
        <v>844</v>
      </c>
      <c r="G869" s="2">
        <f t="shared" si="83"/>
        <v>311.14999999999998</v>
      </c>
      <c r="H869" s="24">
        <v>789</v>
      </c>
      <c r="I869" s="24">
        <v>772</v>
      </c>
      <c r="J869" s="93">
        <v>793.42149532710289</v>
      </c>
      <c r="K869" s="24">
        <f t="shared" si="78"/>
        <v>775.20914663610165</v>
      </c>
      <c r="L869" s="24">
        <v>2000</v>
      </c>
      <c r="M869" s="24">
        <v>2000</v>
      </c>
      <c r="N869" s="24">
        <f t="shared" si="79"/>
        <v>0</v>
      </c>
      <c r="O869" s="24">
        <f t="shared" si="80"/>
        <v>0</v>
      </c>
      <c r="P869" s="24">
        <f t="shared" si="81"/>
        <v>0</v>
      </c>
    </row>
    <row r="870" spans="5:16" x14ac:dyDescent="0.25">
      <c r="E870" s="2">
        <f t="shared" si="82"/>
        <v>273.14999999999998</v>
      </c>
      <c r="F870" s="2">
        <v>845</v>
      </c>
      <c r="G870" s="2">
        <f t="shared" si="83"/>
        <v>311.14999999999998</v>
      </c>
      <c r="H870" s="24">
        <v>789</v>
      </c>
      <c r="I870" s="24">
        <v>772</v>
      </c>
      <c r="J870" s="93">
        <v>793.42149532710289</v>
      </c>
      <c r="K870" s="24">
        <f t="shared" si="78"/>
        <v>775.21141758991075</v>
      </c>
      <c r="L870" s="24">
        <v>2000</v>
      </c>
      <c r="M870" s="24">
        <v>2000</v>
      </c>
      <c r="N870" s="24">
        <f t="shared" si="79"/>
        <v>0</v>
      </c>
      <c r="O870" s="24">
        <f t="shared" si="80"/>
        <v>0</v>
      </c>
      <c r="P870" s="24">
        <f t="shared" si="81"/>
        <v>0</v>
      </c>
    </row>
    <row r="871" spans="5:16" x14ac:dyDescent="0.25">
      <c r="E871" s="2">
        <f t="shared" si="82"/>
        <v>273.14999999999998</v>
      </c>
      <c r="F871" s="2">
        <v>846</v>
      </c>
      <c r="G871" s="2">
        <f t="shared" si="83"/>
        <v>311.14999999999998</v>
      </c>
      <c r="H871" s="24">
        <v>789</v>
      </c>
      <c r="I871" s="24">
        <v>772</v>
      </c>
      <c r="J871" s="93">
        <v>793.42149532710289</v>
      </c>
      <c r="K871" s="24">
        <f t="shared" si="78"/>
        <v>775.21368005179204</v>
      </c>
      <c r="L871" s="24">
        <v>2000</v>
      </c>
      <c r="M871" s="24">
        <v>2000</v>
      </c>
      <c r="N871" s="24">
        <f t="shared" si="79"/>
        <v>0</v>
      </c>
      <c r="O871" s="24">
        <f t="shared" si="80"/>
        <v>0</v>
      </c>
      <c r="P871" s="24">
        <f t="shared" si="81"/>
        <v>0</v>
      </c>
    </row>
    <row r="872" spans="5:16" x14ac:dyDescent="0.25">
      <c r="E872" s="2">
        <f t="shared" si="82"/>
        <v>273.14999999999998</v>
      </c>
      <c r="F872" s="2">
        <v>847</v>
      </c>
      <c r="G872" s="2">
        <f t="shared" si="83"/>
        <v>311.14999999999998</v>
      </c>
      <c r="H872" s="24">
        <v>789</v>
      </c>
      <c r="I872" s="24">
        <v>772</v>
      </c>
      <c r="J872" s="93">
        <v>793.42149532710289</v>
      </c>
      <c r="K872" s="24">
        <f t="shared" si="78"/>
        <v>775.21593406928821</v>
      </c>
      <c r="L872" s="24">
        <v>2000</v>
      </c>
      <c r="M872" s="24">
        <v>2000</v>
      </c>
      <c r="N872" s="24">
        <f t="shared" si="79"/>
        <v>0</v>
      </c>
      <c r="O872" s="24">
        <f t="shared" si="80"/>
        <v>0</v>
      </c>
      <c r="P872" s="24">
        <f t="shared" si="81"/>
        <v>0</v>
      </c>
    </row>
    <row r="873" spans="5:16" x14ac:dyDescent="0.25">
      <c r="E873" s="2">
        <f t="shared" si="82"/>
        <v>273.14999999999998</v>
      </c>
      <c r="F873" s="2">
        <v>848</v>
      </c>
      <c r="G873" s="2">
        <f t="shared" si="83"/>
        <v>311.14999999999998</v>
      </c>
      <c r="H873" s="24">
        <v>789</v>
      </c>
      <c r="I873" s="24">
        <v>772</v>
      </c>
      <c r="J873" s="93">
        <v>793.42149532710289</v>
      </c>
      <c r="K873" s="24">
        <f t="shared" si="78"/>
        <v>775.21817968958771</v>
      </c>
      <c r="L873" s="24">
        <v>2000</v>
      </c>
      <c r="M873" s="24">
        <v>2000</v>
      </c>
      <c r="N873" s="24">
        <f t="shared" si="79"/>
        <v>0</v>
      </c>
      <c r="O873" s="24">
        <f t="shared" si="80"/>
        <v>0</v>
      </c>
      <c r="P873" s="24">
        <f t="shared" si="81"/>
        <v>0</v>
      </c>
    </row>
    <row r="874" spans="5:16" x14ac:dyDescent="0.25">
      <c r="E874" s="2">
        <f t="shared" si="82"/>
        <v>273.14999999999998</v>
      </c>
      <c r="F874" s="2">
        <v>849</v>
      </c>
      <c r="G874" s="2">
        <f t="shared" si="83"/>
        <v>311.14999999999998</v>
      </c>
      <c r="H874" s="24">
        <v>789</v>
      </c>
      <c r="I874" s="24">
        <v>772</v>
      </c>
      <c r="J874" s="93">
        <v>793.42149532710289</v>
      </c>
      <c r="K874" s="24">
        <f t="shared" si="78"/>
        <v>775.22041695952828</v>
      </c>
      <c r="L874" s="24">
        <v>2000</v>
      </c>
      <c r="M874" s="24">
        <v>2000</v>
      </c>
      <c r="N874" s="24">
        <f t="shared" si="79"/>
        <v>0</v>
      </c>
      <c r="O874" s="24">
        <f t="shared" si="80"/>
        <v>0</v>
      </c>
      <c r="P874" s="24">
        <f t="shared" si="81"/>
        <v>0</v>
      </c>
    </row>
    <row r="875" spans="5:16" x14ac:dyDescent="0.25">
      <c r="E875" s="2">
        <f t="shared" si="82"/>
        <v>273.14999999999998</v>
      </c>
      <c r="F875" s="2">
        <v>850</v>
      </c>
      <c r="G875" s="2">
        <f t="shared" si="83"/>
        <v>311.14999999999998</v>
      </c>
      <c r="H875" s="24">
        <v>789</v>
      </c>
      <c r="I875" s="24">
        <v>772</v>
      </c>
      <c r="J875" s="93">
        <v>793.42149532710289</v>
      </c>
      <c r="K875" s="24">
        <f t="shared" si="78"/>
        <v>775.22264592559964</v>
      </c>
      <c r="L875" s="24">
        <v>2000</v>
      </c>
      <c r="M875" s="24">
        <v>2000</v>
      </c>
      <c r="N875" s="24">
        <f t="shared" si="79"/>
        <v>0</v>
      </c>
      <c r="O875" s="24">
        <f t="shared" si="80"/>
        <v>0</v>
      </c>
      <c r="P875" s="24">
        <f t="shared" si="81"/>
        <v>0</v>
      </c>
    </row>
    <row r="876" spans="5:16" x14ac:dyDescent="0.25">
      <c r="E876" s="2">
        <f t="shared" si="82"/>
        <v>273.14999999999998</v>
      </c>
      <c r="F876" s="2">
        <v>851</v>
      </c>
      <c r="G876" s="2">
        <f t="shared" si="83"/>
        <v>311.14999999999998</v>
      </c>
      <c r="H876" s="24">
        <v>789</v>
      </c>
      <c r="I876" s="24">
        <v>772</v>
      </c>
      <c r="J876" s="93">
        <v>793.42149532710289</v>
      </c>
      <c r="K876" s="24">
        <f t="shared" si="78"/>
        <v>775.22486663394739</v>
      </c>
      <c r="L876" s="24">
        <v>2000</v>
      </c>
      <c r="M876" s="24">
        <v>2000</v>
      </c>
      <c r="N876" s="24">
        <f t="shared" si="79"/>
        <v>0</v>
      </c>
      <c r="O876" s="24">
        <f t="shared" si="80"/>
        <v>0</v>
      </c>
      <c r="P876" s="24">
        <f t="shared" si="81"/>
        <v>0</v>
      </c>
    </row>
    <row r="877" spans="5:16" x14ac:dyDescent="0.25">
      <c r="E877" s="2">
        <f t="shared" si="82"/>
        <v>273.14999999999998</v>
      </c>
      <c r="F877" s="2">
        <v>852</v>
      </c>
      <c r="G877" s="2">
        <f t="shared" si="83"/>
        <v>311.14999999999998</v>
      </c>
      <c r="H877" s="24">
        <v>789</v>
      </c>
      <c r="I877" s="24">
        <v>772</v>
      </c>
      <c r="J877" s="93">
        <v>793.42149532710289</v>
      </c>
      <c r="K877" s="24">
        <f t="shared" si="78"/>
        <v>775.2270791303755</v>
      </c>
      <c r="L877" s="24">
        <v>2000</v>
      </c>
      <c r="M877" s="24">
        <v>2000</v>
      </c>
      <c r="N877" s="24">
        <f t="shared" si="79"/>
        <v>0</v>
      </c>
      <c r="O877" s="24">
        <f t="shared" si="80"/>
        <v>0</v>
      </c>
      <c r="P877" s="24">
        <f t="shared" si="81"/>
        <v>0</v>
      </c>
    </row>
    <row r="878" spans="5:16" x14ac:dyDescent="0.25">
      <c r="E878" s="2">
        <f t="shared" si="82"/>
        <v>273.14999999999998</v>
      </c>
      <c r="F878" s="2">
        <v>853</v>
      </c>
      <c r="G878" s="2">
        <f t="shared" si="83"/>
        <v>311.14999999999998</v>
      </c>
      <c r="H878" s="24">
        <v>789</v>
      </c>
      <c r="I878" s="24">
        <v>772</v>
      </c>
      <c r="J878" s="93">
        <v>793.42149532710289</v>
      </c>
      <c r="K878" s="24">
        <f t="shared" si="78"/>
        <v>775.22928346035008</v>
      </c>
      <c r="L878" s="24">
        <v>2000</v>
      </c>
      <c r="M878" s="24">
        <v>2000</v>
      </c>
      <c r="N878" s="24">
        <f t="shared" si="79"/>
        <v>0</v>
      </c>
      <c r="O878" s="24">
        <f t="shared" si="80"/>
        <v>0</v>
      </c>
      <c r="P878" s="24">
        <f t="shared" si="81"/>
        <v>0</v>
      </c>
    </row>
    <row r="879" spans="5:16" x14ac:dyDescent="0.25">
      <c r="E879" s="2">
        <f t="shared" si="82"/>
        <v>273.14999999999998</v>
      </c>
      <c r="F879" s="2">
        <v>854</v>
      </c>
      <c r="G879" s="2">
        <f t="shared" si="83"/>
        <v>311.14999999999998</v>
      </c>
      <c r="H879" s="24">
        <v>789</v>
      </c>
      <c r="I879" s="24">
        <v>772</v>
      </c>
      <c r="J879" s="93">
        <v>793.42149532710289</v>
      </c>
      <c r="K879" s="24">
        <f t="shared" si="78"/>
        <v>775.23147966900217</v>
      </c>
      <c r="L879" s="24">
        <v>2000</v>
      </c>
      <c r="M879" s="24">
        <v>2000</v>
      </c>
      <c r="N879" s="24">
        <f t="shared" si="79"/>
        <v>0</v>
      </c>
      <c r="O879" s="24">
        <f t="shared" si="80"/>
        <v>0</v>
      </c>
      <c r="P879" s="24">
        <f t="shared" si="81"/>
        <v>0</v>
      </c>
    </row>
    <row r="880" spans="5:16" x14ac:dyDescent="0.25">
      <c r="E880" s="2">
        <f t="shared" si="82"/>
        <v>273.14999999999998</v>
      </c>
      <c r="F880" s="2">
        <v>855</v>
      </c>
      <c r="G880" s="2">
        <f t="shared" si="83"/>
        <v>311.14999999999998</v>
      </c>
      <c r="H880" s="24">
        <v>789</v>
      </c>
      <c r="I880" s="24">
        <v>772</v>
      </c>
      <c r="J880" s="93">
        <v>793.42149532710289</v>
      </c>
      <c r="K880" s="24">
        <f t="shared" si="78"/>
        <v>775.23366780113065</v>
      </c>
      <c r="L880" s="24">
        <v>2000</v>
      </c>
      <c r="M880" s="24">
        <v>2000</v>
      </c>
      <c r="N880" s="24">
        <f t="shared" si="79"/>
        <v>0</v>
      </c>
      <c r="O880" s="24">
        <f t="shared" si="80"/>
        <v>0</v>
      </c>
      <c r="P880" s="24">
        <f t="shared" si="81"/>
        <v>0</v>
      </c>
    </row>
    <row r="881" spans="5:16" x14ac:dyDescent="0.25">
      <c r="E881" s="2">
        <f t="shared" si="82"/>
        <v>273.14999999999998</v>
      </c>
      <c r="F881" s="2">
        <v>856</v>
      </c>
      <c r="G881" s="2">
        <f t="shared" si="83"/>
        <v>311.14999999999998</v>
      </c>
      <c r="H881" s="24">
        <v>789</v>
      </c>
      <c r="I881" s="24">
        <v>772</v>
      </c>
      <c r="J881" s="93">
        <v>793.42149532710289</v>
      </c>
      <c r="K881" s="24">
        <f t="shared" si="78"/>
        <v>775.23584790120583</v>
      </c>
      <c r="L881" s="24">
        <v>2000</v>
      </c>
      <c r="M881" s="24">
        <v>2000</v>
      </c>
      <c r="N881" s="24">
        <f t="shared" si="79"/>
        <v>0</v>
      </c>
      <c r="O881" s="24">
        <f t="shared" si="80"/>
        <v>0</v>
      </c>
      <c r="P881" s="24">
        <f t="shared" si="81"/>
        <v>0</v>
      </c>
    </row>
    <row r="882" spans="5:16" x14ac:dyDescent="0.25">
      <c r="E882" s="2">
        <f t="shared" si="82"/>
        <v>273.14999999999998</v>
      </c>
      <c r="F882" s="2">
        <v>857</v>
      </c>
      <c r="G882" s="2">
        <f t="shared" si="83"/>
        <v>311.14999999999998</v>
      </c>
      <c r="H882" s="24">
        <v>789</v>
      </c>
      <c r="I882" s="24">
        <v>772</v>
      </c>
      <c r="J882" s="93">
        <v>793.42149532710289</v>
      </c>
      <c r="K882" s="24">
        <f t="shared" si="78"/>
        <v>775.23802001337197</v>
      </c>
      <c r="L882" s="24">
        <v>2000</v>
      </c>
      <c r="M882" s="24">
        <v>2000</v>
      </c>
      <c r="N882" s="24">
        <f t="shared" si="79"/>
        <v>0</v>
      </c>
      <c r="O882" s="24">
        <f t="shared" si="80"/>
        <v>0</v>
      </c>
      <c r="P882" s="24">
        <f t="shared" si="81"/>
        <v>0</v>
      </c>
    </row>
    <row r="883" spans="5:16" x14ac:dyDescent="0.25">
      <c r="E883" s="2">
        <f t="shared" si="82"/>
        <v>273.14999999999998</v>
      </c>
      <c r="F883" s="2">
        <v>858</v>
      </c>
      <c r="G883" s="2">
        <f t="shared" si="83"/>
        <v>311.14999999999998</v>
      </c>
      <c r="H883" s="24">
        <v>789</v>
      </c>
      <c r="I883" s="24">
        <v>772</v>
      </c>
      <c r="J883" s="93">
        <v>793.42149532710289</v>
      </c>
      <c r="K883" s="24">
        <f t="shared" si="78"/>
        <v>775.24018418145056</v>
      </c>
      <c r="L883" s="24">
        <v>2000</v>
      </c>
      <c r="M883" s="24">
        <v>2000</v>
      </c>
      <c r="N883" s="24">
        <f t="shared" si="79"/>
        <v>0</v>
      </c>
      <c r="O883" s="24">
        <f t="shared" si="80"/>
        <v>0</v>
      </c>
      <c r="P883" s="24">
        <f t="shared" si="81"/>
        <v>0</v>
      </c>
    </row>
    <row r="884" spans="5:16" x14ac:dyDescent="0.25">
      <c r="E884" s="2">
        <f t="shared" si="82"/>
        <v>273.14999999999998</v>
      </c>
      <c r="F884" s="2">
        <v>859</v>
      </c>
      <c r="G884" s="2">
        <f t="shared" si="83"/>
        <v>311.14999999999998</v>
      </c>
      <c r="H884" s="24">
        <v>789</v>
      </c>
      <c r="I884" s="24">
        <v>772</v>
      </c>
      <c r="J884" s="93">
        <v>793.42149532710289</v>
      </c>
      <c r="K884" s="24">
        <f t="shared" si="78"/>
        <v>775.24234044894285</v>
      </c>
      <c r="L884" s="24">
        <v>2000</v>
      </c>
      <c r="M884" s="24">
        <v>2000</v>
      </c>
      <c r="N884" s="24">
        <f t="shared" si="79"/>
        <v>0</v>
      </c>
      <c r="O884" s="24">
        <f t="shared" si="80"/>
        <v>0</v>
      </c>
      <c r="P884" s="24">
        <f t="shared" si="81"/>
        <v>0</v>
      </c>
    </row>
    <row r="885" spans="5:16" x14ac:dyDescent="0.25">
      <c r="E885" s="2">
        <f t="shared" si="82"/>
        <v>273.14999999999998</v>
      </c>
      <c r="F885" s="2">
        <v>860</v>
      </c>
      <c r="G885" s="2">
        <f t="shared" si="83"/>
        <v>311.14999999999998</v>
      </c>
      <c r="H885" s="24">
        <v>789</v>
      </c>
      <c r="I885" s="24">
        <v>772</v>
      </c>
      <c r="J885" s="93">
        <v>793.42149532710289</v>
      </c>
      <c r="K885" s="24">
        <f t="shared" si="78"/>
        <v>775.24448885903325</v>
      </c>
      <c r="L885" s="24">
        <v>2000</v>
      </c>
      <c r="M885" s="24">
        <v>2000</v>
      </c>
      <c r="N885" s="24">
        <f t="shared" si="79"/>
        <v>0</v>
      </c>
      <c r="O885" s="24">
        <f t="shared" si="80"/>
        <v>0</v>
      </c>
      <c r="P885" s="24">
        <f t="shared" si="81"/>
        <v>0</v>
      </c>
    </row>
    <row r="886" spans="5:16" x14ac:dyDescent="0.25">
      <c r="E886" s="2">
        <f t="shared" si="82"/>
        <v>273.14999999999998</v>
      </c>
      <c r="F886" s="2">
        <v>861</v>
      </c>
      <c r="G886" s="2">
        <f t="shared" si="83"/>
        <v>311.14999999999998</v>
      </c>
      <c r="H886" s="24">
        <v>789</v>
      </c>
      <c r="I886" s="24">
        <v>772</v>
      </c>
      <c r="J886" s="93">
        <v>793.42149532710289</v>
      </c>
      <c r="K886" s="24">
        <f t="shared" si="78"/>
        <v>775.24662945459215</v>
      </c>
      <c r="L886" s="24">
        <v>2000</v>
      </c>
      <c r="M886" s="24">
        <v>2000</v>
      </c>
      <c r="N886" s="24">
        <f t="shared" si="79"/>
        <v>0</v>
      </c>
      <c r="O886" s="24">
        <f t="shared" si="80"/>
        <v>0</v>
      </c>
      <c r="P886" s="24">
        <f t="shared" si="81"/>
        <v>0</v>
      </c>
    </row>
    <row r="887" spans="5:16" x14ac:dyDescent="0.25">
      <c r="E887" s="2">
        <f t="shared" si="82"/>
        <v>273.14999999999998</v>
      </c>
      <c r="F887" s="2">
        <v>862</v>
      </c>
      <c r="G887" s="2">
        <f t="shared" si="83"/>
        <v>311.14999999999998</v>
      </c>
      <c r="H887" s="24">
        <v>789</v>
      </c>
      <c r="I887" s="24">
        <v>772</v>
      </c>
      <c r="J887" s="93">
        <v>793.42149532710289</v>
      </c>
      <c r="K887" s="24">
        <f t="shared" si="78"/>
        <v>775.24876227817845</v>
      </c>
      <c r="L887" s="24">
        <v>2000</v>
      </c>
      <c r="M887" s="24">
        <v>2000</v>
      </c>
      <c r="N887" s="24">
        <f t="shared" si="79"/>
        <v>0</v>
      </c>
      <c r="O887" s="24">
        <f t="shared" si="80"/>
        <v>0</v>
      </c>
      <c r="P887" s="24">
        <f t="shared" si="81"/>
        <v>0</v>
      </c>
    </row>
    <row r="888" spans="5:16" x14ac:dyDescent="0.25">
      <c r="E888" s="2">
        <f t="shared" si="82"/>
        <v>273.14999999999998</v>
      </c>
      <c r="F888" s="2">
        <v>863</v>
      </c>
      <c r="G888" s="2">
        <f t="shared" si="83"/>
        <v>311.14999999999998</v>
      </c>
      <c r="H888" s="24">
        <v>789</v>
      </c>
      <c r="I888" s="24">
        <v>772</v>
      </c>
      <c r="J888" s="93">
        <v>793.42149532710289</v>
      </c>
      <c r="K888" s="24">
        <f t="shared" si="78"/>
        <v>775.2508873720426</v>
      </c>
      <c r="L888" s="24">
        <v>2000</v>
      </c>
      <c r="M888" s="24">
        <v>2000</v>
      </c>
      <c r="N888" s="24">
        <f t="shared" si="79"/>
        <v>0</v>
      </c>
      <c r="O888" s="24">
        <f t="shared" si="80"/>
        <v>0</v>
      </c>
      <c r="P888" s="24">
        <f t="shared" si="81"/>
        <v>0</v>
      </c>
    </row>
    <row r="889" spans="5:16" x14ac:dyDescent="0.25">
      <c r="E889" s="2">
        <f t="shared" si="82"/>
        <v>273.14999999999998</v>
      </c>
      <c r="F889" s="2">
        <v>864</v>
      </c>
      <c r="G889" s="2">
        <f t="shared" si="83"/>
        <v>311.14999999999998</v>
      </c>
      <c r="H889" s="24">
        <v>789</v>
      </c>
      <c r="I889" s="24">
        <v>772</v>
      </c>
      <c r="J889" s="93">
        <v>793.42149532710289</v>
      </c>
      <c r="K889" s="24">
        <f t="shared" si="78"/>
        <v>775.25300477812937</v>
      </c>
      <c r="L889" s="24">
        <v>2000</v>
      </c>
      <c r="M889" s="24">
        <v>2000</v>
      </c>
      <c r="N889" s="24">
        <f t="shared" si="79"/>
        <v>0</v>
      </c>
      <c r="O889" s="24">
        <f t="shared" si="80"/>
        <v>0</v>
      </c>
      <c r="P889" s="24">
        <f t="shared" si="81"/>
        <v>0</v>
      </c>
    </row>
    <row r="890" spans="5:16" x14ac:dyDescent="0.25">
      <c r="E890" s="2">
        <f t="shared" si="82"/>
        <v>273.14999999999998</v>
      </c>
      <c r="F890" s="2">
        <v>865</v>
      </c>
      <c r="G890" s="2">
        <f t="shared" si="83"/>
        <v>311.14999999999998</v>
      </c>
      <c r="H890" s="24">
        <v>789</v>
      </c>
      <c r="I890" s="24">
        <v>772</v>
      </c>
      <c r="J890" s="93">
        <v>793.42149532710289</v>
      </c>
      <c r="K890" s="24">
        <f t="shared" ref="K890:K953" si="84">J890+((I890-H890)*((E890-F890)/(G890-F890)))</f>
        <v>775.25511453808053</v>
      </c>
      <c r="L890" s="24">
        <v>2000</v>
      </c>
      <c r="M890" s="24">
        <v>2000</v>
      </c>
      <c r="N890" s="24">
        <f t="shared" ref="N890:N953" si="85">C890*(SQRT(K890/I890))*(H890/J890)*(L890/M890)</f>
        <v>0</v>
      </c>
      <c r="O890" s="24">
        <f t="shared" ref="O890:O953" si="86">N890*J890/24</f>
        <v>0</v>
      </c>
      <c r="P890" s="24">
        <f t="shared" ref="P890:P953" si="87">N890/159</f>
        <v>0</v>
      </c>
    </row>
    <row r="891" spans="5:16" x14ac:dyDescent="0.25">
      <c r="E891" s="2">
        <f t="shared" si="82"/>
        <v>273.14999999999998</v>
      </c>
      <c r="F891" s="2">
        <v>866</v>
      </c>
      <c r="G891" s="2">
        <f t="shared" si="83"/>
        <v>311.14999999999998</v>
      </c>
      <c r="H891" s="24">
        <v>789</v>
      </c>
      <c r="I891" s="24">
        <v>772</v>
      </c>
      <c r="J891" s="93">
        <v>793.42149532710289</v>
      </c>
      <c r="K891" s="24">
        <f t="shared" si="84"/>
        <v>775.25721669323787</v>
      </c>
      <c r="L891" s="24">
        <v>2000</v>
      </c>
      <c r="M891" s="24">
        <v>2000</v>
      </c>
      <c r="N891" s="24">
        <f t="shared" si="85"/>
        <v>0</v>
      </c>
      <c r="O891" s="24">
        <f t="shared" si="86"/>
        <v>0</v>
      </c>
      <c r="P891" s="24">
        <f t="shared" si="87"/>
        <v>0</v>
      </c>
    </row>
    <row r="892" spans="5:16" x14ac:dyDescent="0.25">
      <c r="E892" s="2">
        <f t="shared" si="82"/>
        <v>273.14999999999998</v>
      </c>
      <c r="F892" s="2">
        <v>867</v>
      </c>
      <c r="G892" s="2">
        <f t="shared" si="83"/>
        <v>311.14999999999998</v>
      </c>
      <c r="H892" s="24">
        <v>789</v>
      </c>
      <c r="I892" s="24">
        <v>772</v>
      </c>
      <c r="J892" s="93">
        <v>793.42149532710289</v>
      </c>
      <c r="K892" s="24">
        <f t="shared" si="84"/>
        <v>775.25931128464538</v>
      </c>
      <c r="L892" s="24">
        <v>2000</v>
      </c>
      <c r="M892" s="24">
        <v>2000</v>
      </c>
      <c r="N892" s="24">
        <f t="shared" si="85"/>
        <v>0</v>
      </c>
      <c r="O892" s="24">
        <f t="shared" si="86"/>
        <v>0</v>
      </c>
      <c r="P892" s="24">
        <f t="shared" si="87"/>
        <v>0</v>
      </c>
    </row>
    <row r="893" spans="5:16" x14ac:dyDescent="0.25">
      <c r="E893" s="2">
        <f t="shared" si="82"/>
        <v>273.14999999999998</v>
      </c>
      <c r="F893" s="2">
        <v>868</v>
      </c>
      <c r="G893" s="2">
        <f t="shared" si="83"/>
        <v>311.14999999999998</v>
      </c>
      <c r="H893" s="24">
        <v>789</v>
      </c>
      <c r="I893" s="24">
        <v>772</v>
      </c>
      <c r="J893" s="93">
        <v>793.42149532710289</v>
      </c>
      <c r="K893" s="24">
        <f t="shared" si="84"/>
        <v>775.26139835305241</v>
      </c>
      <c r="L893" s="24">
        <v>2000</v>
      </c>
      <c r="M893" s="24">
        <v>2000</v>
      </c>
      <c r="N893" s="24">
        <f t="shared" si="85"/>
        <v>0</v>
      </c>
      <c r="O893" s="24">
        <f t="shared" si="86"/>
        <v>0</v>
      </c>
      <c r="P893" s="24">
        <f t="shared" si="87"/>
        <v>0</v>
      </c>
    </row>
    <row r="894" spans="5:16" x14ac:dyDescent="0.25">
      <c r="E894" s="2">
        <f t="shared" si="82"/>
        <v>273.14999999999998</v>
      </c>
      <c r="F894" s="2">
        <v>869</v>
      </c>
      <c r="G894" s="2">
        <f t="shared" si="83"/>
        <v>311.14999999999998</v>
      </c>
      <c r="H894" s="24">
        <v>789</v>
      </c>
      <c r="I894" s="24">
        <v>772</v>
      </c>
      <c r="J894" s="93">
        <v>793.42149532710289</v>
      </c>
      <c r="K894" s="24">
        <f t="shared" si="84"/>
        <v>775.26347793891614</v>
      </c>
      <c r="L894" s="24">
        <v>2000</v>
      </c>
      <c r="M894" s="24">
        <v>2000</v>
      </c>
      <c r="N894" s="24">
        <f t="shared" si="85"/>
        <v>0</v>
      </c>
      <c r="O894" s="24">
        <f t="shared" si="86"/>
        <v>0</v>
      </c>
      <c r="P894" s="24">
        <f t="shared" si="87"/>
        <v>0</v>
      </c>
    </row>
    <row r="895" spans="5:16" x14ac:dyDescent="0.25">
      <c r="E895" s="2">
        <f t="shared" si="82"/>
        <v>273.14999999999998</v>
      </c>
      <c r="F895" s="2">
        <v>870</v>
      </c>
      <c r="G895" s="2">
        <f t="shared" si="83"/>
        <v>311.14999999999998</v>
      </c>
      <c r="H895" s="24">
        <v>789</v>
      </c>
      <c r="I895" s="24">
        <v>772</v>
      </c>
      <c r="J895" s="93">
        <v>793.42149532710289</v>
      </c>
      <c r="K895" s="24">
        <f t="shared" si="84"/>
        <v>775.26555008240393</v>
      </c>
      <c r="L895" s="24">
        <v>2000</v>
      </c>
      <c r="M895" s="24">
        <v>2000</v>
      </c>
      <c r="N895" s="24">
        <f t="shared" si="85"/>
        <v>0</v>
      </c>
      <c r="O895" s="24">
        <f t="shared" si="86"/>
        <v>0</v>
      </c>
      <c r="P895" s="24">
        <f t="shared" si="87"/>
        <v>0</v>
      </c>
    </row>
    <row r="896" spans="5:16" x14ac:dyDescent="0.25">
      <c r="E896" s="2">
        <f t="shared" si="82"/>
        <v>273.14999999999998</v>
      </c>
      <c r="F896" s="2">
        <v>871</v>
      </c>
      <c r="G896" s="2">
        <f t="shared" si="83"/>
        <v>311.14999999999998</v>
      </c>
      <c r="H896" s="24">
        <v>789</v>
      </c>
      <c r="I896" s="24">
        <v>772</v>
      </c>
      <c r="J896" s="93">
        <v>793.42149532710289</v>
      </c>
      <c r="K896" s="24">
        <f t="shared" si="84"/>
        <v>775.26761482339657</v>
      </c>
      <c r="L896" s="24">
        <v>2000</v>
      </c>
      <c r="M896" s="24">
        <v>2000</v>
      </c>
      <c r="N896" s="24">
        <f t="shared" si="85"/>
        <v>0</v>
      </c>
      <c r="O896" s="24">
        <f t="shared" si="86"/>
        <v>0</v>
      </c>
      <c r="P896" s="24">
        <f t="shared" si="87"/>
        <v>0</v>
      </c>
    </row>
    <row r="897" spans="5:16" x14ac:dyDescent="0.25">
      <c r="E897" s="2">
        <f t="shared" si="82"/>
        <v>273.14999999999998</v>
      </c>
      <c r="F897" s="2">
        <v>872</v>
      </c>
      <c r="G897" s="2">
        <f t="shared" si="83"/>
        <v>311.14999999999998</v>
      </c>
      <c r="H897" s="24">
        <v>789</v>
      </c>
      <c r="I897" s="24">
        <v>772</v>
      </c>
      <c r="J897" s="93">
        <v>793.42149532710289</v>
      </c>
      <c r="K897" s="24">
        <f t="shared" si="84"/>
        <v>775.26967220148993</v>
      </c>
      <c r="L897" s="24">
        <v>2000</v>
      </c>
      <c r="M897" s="24">
        <v>2000</v>
      </c>
      <c r="N897" s="24">
        <f t="shared" si="85"/>
        <v>0</v>
      </c>
      <c r="O897" s="24">
        <f t="shared" si="86"/>
        <v>0</v>
      </c>
      <c r="P897" s="24">
        <f t="shared" si="87"/>
        <v>0</v>
      </c>
    </row>
    <row r="898" spans="5:16" x14ac:dyDescent="0.25">
      <c r="E898" s="2">
        <f t="shared" si="82"/>
        <v>273.14999999999998</v>
      </c>
      <c r="F898" s="2">
        <v>873</v>
      </c>
      <c r="G898" s="2">
        <f t="shared" si="83"/>
        <v>311.14999999999998</v>
      </c>
      <c r="H898" s="24">
        <v>789</v>
      </c>
      <c r="I898" s="24">
        <v>772</v>
      </c>
      <c r="J898" s="93">
        <v>793.42149532710289</v>
      </c>
      <c r="K898" s="24">
        <f t="shared" si="84"/>
        <v>775.2717222559985</v>
      </c>
      <c r="L898" s="24">
        <v>2000</v>
      </c>
      <c r="M898" s="24">
        <v>2000</v>
      </c>
      <c r="N898" s="24">
        <f t="shared" si="85"/>
        <v>0</v>
      </c>
      <c r="O898" s="24">
        <f t="shared" si="86"/>
        <v>0</v>
      </c>
      <c r="P898" s="24">
        <f t="shared" si="87"/>
        <v>0</v>
      </c>
    </row>
    <row r="899" spans="5:16" x14ac:dyDescent="0.25">
      <c r="E899" s="2">
        <f t="shared" si="82"/>
        <v>273.14999999999998</v>
      </c>
      <c r="F899" s="2">
        <v>874</v>
      </c>
      <c r="G899" s="2">
        <f t="shared" si="83"/>
        <v>311.14999999999998</v>
      </c>
      <c r="H899" s="24">
        <v>789</v>
      </c>
      <c r="I899" s="24">
        <v>772</v>
      </c>
      <c r="J899" s="93">
        <v>793.42149532710289</v>
      </c>
      <c r="K899" s="24">
        <f t="shared" si="84"/>
        <v>775.27376502595689</v>
      </c>
      <c r="L899" s="24">
        <v>2000</v>
      </c>
      <c r="M899" s="24">
        <v>2000</v>
      </c>
      <c r="N899" s="24">
        <f t="shared" si="85"/>
        <v>0</v>
      </c>
      <c r="O899" s="24">
        <f t="shared" si="86"/>
        <v>0</v>
      </c>
      <c r="P899" s="24">
        <f t="shared" si="87"/>
        <v>0</v>
      </c>
    </row>
    <row r="900" spans="5:16" x14ac:dyDescent="0.25">
      <c r="E900" s="2">
        <f t="shared" si="82"/>
        <v>273.14999999999998</v>
      </c>
      <c r="F900" s="2">
        <v>875</v>
      </c>
      <c r="G900" s="2">
        <f t="shared" si="83"/>
        <v>311.14999999999998</v>
      </c>
      <c r="H900" s="24">
        <v>789</v>
      </c>
      <c r="I900" s="24">
        <v>772</v>
      </c>
      <c r="J900" s="93">
        <v>793.42149532710289</v>
      </c>
      <c r="K900" s="24">
        <f t="shared" si="84"/>
        <v>775.27580055012322</v>
      </c>
      <c r="L900" s="24">
        <v>2000</v>
      </c>
      <c r="M900" s="24">
        <v>2000</v>
      </c>
      <c r="N900" s="24">
        <f t="shared" si="85"/>
        <v>0</v>
      </c>
      <c r="O900" s="24">
        <f t="shared" si="86"/>
        <v>0</v>
      </c>
      <c r="P900" s="24">
        <f t="shared" si="87"/>
        <v>0</v>
      </c>
    </row>
    <row r="901" spans="5:16" x14ac:dyDescent="0.25">
      <c r="E901" s="2">
        <f t="shared" si="82"/>
        <v>273.14999999999998</v>
      </c>
      <c r="F901" s="2">
        <v>876</v>
      </c>
      <c r="G901" s="2">
        <f t="shared" si="83"/>
        <v>311.14999999999998</v>
      </c>
      <c r="H901" s="24">
        <v>789</v>
      </c>
      <c r="I901" s="24">
        <v>772</v>
      </c>
      <c r="J901" s="93">
        <v>793.42149532710289</v>
      </c>
      <c r="K901" s="24">
        <f t="shared" si="84"/>
        <v>775.27782886698071</v>
      </c>
      <c r="L901" s="24">
        <v>2000</v>
      </c>
      <c r="M901" s="24">
        <v>2000</v>
      </c>
      <c r="N901" s="24">
        <f t="shared" si="85"/>
        <v>0</v>
      </c>
      <c r="O901" s="24">
        <f t="shared" si="86"/>
        <v>0</v>
      </c>
      <c r="P901" s="24">
        <f t="shared" si="87"/>
        <v>0</v>
      </c>
    </row>
    <row r="902" spans="5:16" x14ac:dyDescent="0.25">
      <c r="E902" s="2">
        <f t="shared" si="82"/>
        <v>273.14999999999998</v>
      </c>
      <c r="F902" s="2">
        <v>877</v>
      </c>
      <c r="G902" s="2">
        <f t="shared" si="83"/>
        <v>311.14999999999998</v>
      </c>
      <c r="H902" s="24">
        <v>789</v>
      </c>
      <c r="I902" s="24">
        <v>772</v>
      </c>
      <c r="J902" s="93">
        <v>793.42149532710289</v>
      </c>
      <c r="K902" s="24">
        <f t="shared" si="84"/>
        <v>775.27985001474099</v>
      </c>
      <c r="L902" s="24">
        <v>2000</v>
      </c>
      <c r="M902" s="24">
        <v>2000</v>
      </c>
      <c r="N902" s="24">
        <f t="shared" si="85"/>
        <v>0</v>
      </c>
      <c r="O902" s="24">
        <f t="shared" si="86"/>
        <v>0</v>
      </c>
      <c r="P902" s="24">
        <f t="shared" si="87"/>
        <v>0</v>
      </c>
    </row>
    <row r="903" spans="5:16" x14ac:dyDescent="0.25">
      <c r="E903" s="2">
        <f t="shared" si="82"/>
        <v>273.14999999999998</v>
      </c>
      <c r="F903" s="2">
        <v>878</v>
      </c>
      <c r="G903" s="2">
        <f t="shared" si="83"/>
        <v>311.14999999999998</v>
      </c>
      <c r="H903" s="24">
        <v>789</v>
      </c>
      <c r="I903" s="24">
        <v>772</v>
      </c>
      <c r="J903" s="93">
        <v>793.42149532710289</v>
      </c>
      <c r="K903" s="24">
        <f t="shared" si="84"/>
        <v>775.28186403134566</v>
      </c>
      <c r="L903" s="24">
        <v>2000</v>
      </c>
      <c r="M903" s="24">
        <v>2000</v>
      </c>
      <c r="N903" s="24">
        <f t="shared" si="85"/>
        <v>0</v>
      </c>
      <c r="O903" s="24">
        <f t="shared" si="86"/>
        <v>0</v>
      </c>
      <c r="P903" s="24">
        <f t="shared" si="87"/>
        <v>0</v>
      </c>
    </row>
    <row r="904" spans="5:16" x14ac:dyDescent="0.25">
      <c r="E904" s="2">
        <f t="shared" si="82"/>
        <v>273.14999999999998</v>
      </c>
      <c r="F904" s="2">
        <v>879</v>
      </c>
      <c r="G904" s="2">
        <f t="shared" si="83"/>
        <v>311.14999999999998</v>
      </c>
      <c r="H904" s="24">
        <v>789</v>
      </c>
      <c r="I904" s="24">
        <v>772</v>
      </c>
      <c r="J904" s="93">
        <v>793.42149532710289</v>
      </c>
      <c r="K904" s="24">
        <f t="shared" si="84"/>
        <v>775.28387095446931</v>
      </c>
      <c r="L904" s="24">
        <v>2000</v>
      </c>
      <c r="M904" s="24">
        <v>2000</v>
      </c>
      <c r="N904" s="24">
        <f t="shared" si="85"/>
        <v>0</v>
      </c>
      <c r="O904" s="24">
        <f t="shared" si="86"/>
        <v>0</v>
      </c>
      <c r="P904" s="24">
        <f t="shared" si="87"/>
        <v>0</v>
      </c>
    </row>
    <row r="905" spans="5:16" x14ac:dyDescent="0.25">
      <c r="E905" s="2">
        <f t="shared" ref="E905:E968" si="88">D905+273.15</f>
        <v>273.14999999999998</v>
      </c>
      <c r="F905" s="2">
        <v>880</v>
      </c>
      <c r="G905" s="2">
        <f t="shared" ref="G905:G968" si="89">38+273.15</f>
        <v>311.14999999999998</v>
      </c>
      <c r="H905" s="24">
        <v>789</v>
      </c>
      <c r="I905" s="24">
        <v>772</v>
      </c>
      <c r="J905" s="93">
        <v>793.42149532710289</v>
      </c>
      <c r="K905" s="24">
        <f t="shared" si="84"/>
        <v>775.28587082152148</v>
      </c>
      <c r="L905" s="24">
        <v>2000</v>
      </c>
      <c r="M905" s="24">
        <v>2000</v>
      </c>
      <c r="N905" s="24">
        <f t="shared" si="85"/>
        <v>0</v>
      </c>
      <c r="O905" s="24">
        <f t="shared" si="86"/>
        <v>0</v>
      </c>
      <c r="P905" s="24">
        <f t="shared" si="87"/>
        <v>0</v>
      </c>
    </row>
    <row r="906" spans="5:16" x14ac:dyDescent="0.25">
      <c r="E906" s="2">
        <f t="shared" si="88"/>
        <v>273.14999999999998</v>
      </c>
      <c r="F906" s="2">
        <v>881</v>
      </c>
      <c r="G906" s="2">
        <f t="shared" si="89"/>
        <v>311.14999999999998</v>
      </c>
      <c r="H906" s="24">
        <v>789</v>
      </c>
      <c r="I906" s="24">
        <v>772</v>
      </c>
      <c r="J906" s="93">
        <v>793.42149532710289</v>
      </c>
      <c r="K906" s="24">
        <f t="shared" si="84"/>
        <v>775.28786366964914</v>
      </c>
      <c r="L906" s="24">
        <v>2000</v>
      </c>
      <c r="M906" s="24">
        <v>2000</v>
      </c>
      <c r="N906" s="24">
        <f t="shared" si="85"/>
        <v>0</v>
      </c>
      <c r="O906" s="24">
        <f t="shared" si="86"/>
        <v>0</v>
      </c>
      <c r="P906" s="24">
        <f t="shared" si="87"/>
        <v>0</v>
      </c>
    </row>
    <row r="907" spans="5:16" x14ac:dyDescent="0.25">
      <c r="E907" s="2">
        <f t="shared" si="88"/>
        <v>273.14999999999998</v>
      </c>
      <c r="F907" s="2">
        <v>882</v>
      </c>
      <c r="G907" s="2">
        <f t="shared" si="89"/>
        <v>311.14999999999998</v>
      </c>
      <c r="H907" s="24">
        <v>789</v>
      </c>
      <c r="I907" s="24">
        <v>772</v>
      </c>
      <c r="J907" s="93">
        <v>793.42149532710289</v>
      </c>
      <c r="K907" s="24">
        <f t="shared" si="84"/>
        <v>775.28984953573911</v>
      </c>
      <c r="L907" s="24">
        <v>2000</v>
      </c>
      <c r="M907" s="24">
        <v>2000</v>
      </c>
      <c r="N907" s="24">
        <f t="shared" si="85"/>
        <v>0</v>
      </c>
      <c r="O907" s="24">
        <f t="shared" si="86"/>
        <v>0</v>
      </c>
      <c r="P907" s="24">
        <f t="shared" si="87"/>
        <v>0</v>
      </c>
    </row>
    <row r="908" spans="5:16" x14ac:dyDescent="0.25">
      <c r="E908" s="2">
        <f t="shared" si="88"/>
        <v>273.14999999999998</v>
      </c>
      <c r="F908" s="2">
        <v>883</v>
      </c>
      <c r="G908" s="2">
        <f t="shared" si="89"/>
        <v>311.14999999999998</v>
      </c>
      <c r="H908" s="24">
        <v>789</v>
      </c>
      <c r="I908" s="24">
        <v>772</v>
      </c>
      <c r="J908" s="93">
        <v>793.42149532710289</v>
      </c>
      <c r="K908" s="24">
        <f t="shared" si="84"/>
        <v>775.29182845642003</v>
      </c>
      <c r="L908" s="24">
        <v>2000</v>
      </c>
      <c r="M908" s="24">
        <v>2000</v>
      </c>
      <c r="N908" s="24">
        <f t="shared" si="85"/>
        <v>0</v>
      </c>
      <c r="O908" s="24">
        <f t="shared" si="86"/>
        <v>0</v>
      </c>
      <c r="P908" s="24">
        <f t="shared" si="87"/>
        <v>0</v>
      </c>
    </row>
    <row r="909" spans="5:16" x14ac:dyDescent="0.25">
      <c r="E909" s="2">
        <f t="shared" si="88"/>
        <v>273.14999999999998</v>
      </c>
      <c r="F909" s="2">
        <v>884</v>
      </c>
      <c r="G909" s="2">
        <f t="shared" si="89"/>
        <v>311.14999999999998</v>
      </c>
      <c r="H909" s="24">
        <v>789</v>
      </c>
      <c r="I909" s="24">
        <v>772</v>
      </c>
      <c r="J909" s="93">
        <v>793.42149532710289</v>
      </c>
      <c r="K909" s="24">
        <f t="shared" si="84"/>
        <v>775.29380046806477</v>
      </c>
      <c r="L909" s="24">
        <v>2000</v>
      </c>
      <c r="M909" s="24">
        <v>2000</v>
      </c>
      <c r="N909" s="24">
        <f t="shared" si="85"/>
        <v>0</v>
      </c>
      <c r="O909" s="24">
        <f t="shared" si="86"/>
        <v>0</v>
      </c>
      <c r="P909" s="24">
        <f t="shared" si="87"/>
        <v>0</v>
      </c>
    </row>
    <row r="910" spans="5:16" x14ac:dyDescent="0.25">
      <c r="E910" s="2">
        <f t="shared" si="88"/>
        <v>273.14999999999998</v>
      </c>
      <c r="F910" s="2">
        <v>885</v>
      </c>
      <c r="G910" s="2">
        <f t="shared" si="89"/>
        <v>311.14999999999998</v>
      </c>
      <c r="H910" s="24">
        <v>789</v>
      </c>
      <c r="I910" s="24">
        <v>772</v>
      </c>
      <c r="J910" s="93">
        <v>793.42149532710289</v>
      </c>
      <c r="K910" s="24">
        <f t="shared" si="84"/>
        <v>775.29576560679266</v>
      </c>
      <c r="L910" s="24">
        <v>2000</v>
      </c>
      <c r="M910" s="24">
        <v>2000</v>
      </c>
      <c r="N910" s="24">
        <f t="shared" si="85"/>
        <v>0</v>
      </c>
      <c r="O910" s="24">
        <f t="shared" si="86"/>
        <v>0</v>
      </c>
      <c r="P910" s="24">
        <f t="shared" si="87"/>
        <v>0</v>
      </c>
    </row>
    <row r="911" spans="5:16" x14ac:dyDescent="0.25">
      <c r="E911" s="2">
        <f t="shared" si="88"/>
        <v>273.14999999999998</v>
      </c>
      <c r="F911" s="2">
        <v>886</v>
      </c>
      <c r="G911" s="2">
        <f t="shared" si="89"/>
        <v>311.14999999999998</v>
      </c>
      <c r="H911" s="24">
        <v>789</v>
      </c>
      <c r="I911" s="24">
        <v>772</v>
      </c>
      <c r="J911" s="93">
        <v>793.42149532710289</v>
      </c>
      <c r="K911" s="24">
        <f t="shared" si="84"/>
        <v>775.29772390847199</v>
      </c>
      <c r="L911" s="24">
        <v>2000</v>
      </c>
      <c r="M911" s="24">
        <v>2000</v>
      </c>
      <c r="N911" s="24">
        <f t="shared" si="85"/>
        <v>0</v>
      </c>
      <c r="O911" s="24">
        <f t="shared" si="86"/>
        <v>0</v>
      </c>
      <c r="P911" s="24">
        <f t="shared" si="87"/>
        <v>0</v>
      </c>
    </row>
    <row r="912" spans="5:16" x14ac:dyDescent="0.25">
      <c r="E912" s="2">
        <f t="shared" si="88"/>
        <v>273.14999999999998</v>
      </c>
      <c r="F912" s="2">
        <v>887</v>
      </c>
      <c r="G912" s="2">
        <f t="shared" si="89"/>
        <v>311.14999999999998</v>
      </c>
      <c r="H912" s="24">
        <v>789</v>
      </c>
      <c r="I912" s="24">
        <v>772</v>
      </c>
      <c r="J912" s="93">
        <v>793.42149532710289</v>
      </c>
      <c r="K912" s="24">
        <f t="shared" si="84"/>
        <v>775.29967540872133</v>
      </c>
      <c r="L912" s="24">
        <v>2000</v>
      </c>
      <c r="M912" s="24">
        <v>2000</v>
      </c>
      <c r="N912" s="24">
        <f t="shared" si="85"/>
        <v>0</v>
      </c>
      <c r="O912" s="24">
        <f t="shared" si="86"/>
        <v>0</v>
      </c>
      <c r="P912" s="24">
        <f t="shared" si="87"/>
        <v>0</v>
      </c>
    </row>
    <row r="913" spans="5:16" x14ac:dyDescent="0.25">
      <c r="E913" s="2">
        <f t="shared" si="88"/>
        <v>273.14999999999998</v>
      </c>
      <c r="F913" s="2">
        <v>888</v>
      </c>
      <c r="G913" s="2">
        <f t="shared" si="89"/>
        <v>311.14999999999998</v>
      </c>
      <c r="H913" s="24">
        <v>789</v>
      </c>
      <c r="I913" s="24">
        <v>772</v>
      </c>
      <c r="J913" s="93">
        <v>793.42149532710289</v>
      </c>
      <c r="K913" s="24">
        <f t="shared" si="84"/>
        <v>775.30162014291284</v>
      </c>
      <c r="L913" s="24">
        <v>2000</v>
      </c>
      <c r="M913" s="24">
        <v>2000</v>
      </c>
      <c r="N913" s="24">
        <f t="shared" si="85"/>
        <v>0</v>
      </c>
      <c r="O913" s="24">
        <f t="shared" si="86"/>
        <v>0</v>
      </c>
      <c r="P913" s="24">
        <f t="shared" si="87"/>
        <v>0</v>
      </c>
    </row>
    <row r="914" spans="5:16" x14ac:dyDescent="0.25">
      <c r="E914" s="2">
        <f t="shared" si="88"/>
        <v>273.14999999999998</v>
      </c>
      <c r="F914" s="2">
        <v>889</v>
      </c>
      <c r="G914" s="2">
        <f t="shared" si="89"/>
        <v>311.14999999999998</v>
      </c>
      <c r="H914" s="24">
        <v>789</v>
      </c>
      <c r="I914" s="24">
        <v>772</v>
      </c>
      <c r="J914" s="93">
        <v>793.42149532710289</v>
      </c>
      <c r="K914" s="24">
        <f t="shared" si="84"/>
        <v>775.3035581461736</v>
      </c>
      <c r="L914" s="24">
        <v>2000</v>
      </c>
      <c r="M914" s="24">
        <v>2000</v>
      </c>
      <c r="N914" s="24">
        <f t="shared" si="85"/>
        <v>0</v>
      </c>
      <c r="O914" s="24">
        <f t="shared" si="86"/>
        <v>0</v>
      </c>
      <c r="P914" s="24">
        <f t="shared" si="87"/>
        <v>0</v>
      </c>
    </row>
    <row r="915" spans="5:16" x14ac:dyDescent="0.25">
      <c r="E915" s="2">
        <f t="shared" si="88"/>
        <v>273.14999999999998</v>
      </c>
      <c r="F915" s="2">
        <v>890</v>
      </c>
      <c r="G915" s="2">
        <f t="shared" si="89"/>
        <v>311.14999999999998</v>
      </c>
      <c r="H915" s="24">
        <v>789</v>
      </c>
      <c r="I915" s="24">
        <v>772</v>
      </c>
      <c r="J915" s="93">
        <v>793.42149532710289</v>
      </c>
      <c r="K915" s="24">
        <f t="shared" si="84"/>
        <v>775.30548945338774</v>
      </c>
      <c r="L915" s="24">
        <v>2000</v>
      </c>
      <c r="M915" s="24">
        <v>2000</v>
      </c>
      <c r="N915" s="24">
        <f t="shared" si="85"/>
        <v>0</v>
      </c>
      <c r="O915" s="24">
        <f t="shared" si="86"/>
        <v>0</v>
      </c>
      <c r="P915" s="24">
        <f t="shared" si="87"/>
        <v>0</v>
      </c>
    </row>
    <row r="916" spans="5:16" x14ac:dyDescent="0.25">
      <c r="E916" s="2">
        <f t="shared" si="88"/>
        <v>273.14999999999998</v>
      </c>
      <c r="F916" s="2">
        <v>891</v>
      </c>
      <c r="G916" s="2">
        <f t="shared" si="89"/>
        <v>311.14999999999998</v>
      </c>
      <c r="H916" s="24">
        <v>789</v>
      </c>
      <c r="I916" s="24">
        <v>772</v>
      </c>
      <c r="J916" s="93">
        <v>793.42149532710289</v>
      </c>
      <c r="K916" s="24">
        <f t="shared" si="84"/>
        <v>775.30741409919915</v>
      </c>
      <c r="L916" s="24">
        <v>2000</v>
      </c>
      <c r="M916" s="24">
        <v>2000</v>
      </c>
      <c r="N916" s="24">
        <f t="shared" si="85"/>
        <v>0</v>
      </c>
      <c r="O916" s="24">
        <f t="shared" si="86"/>
        <v>0</v>
      </c>
      <c r="P916" s="24">
        <f t="shared" si="87"/>
        <v>0</v>
      </c>
    </row>
    <row r="917" spans="5:16" x14ac:dyDescent="0.25">
      <c r="E917" s="2">
        <f t="shared" si="88"/>
        <v>273.14999999999998</v>
      </c>
      <c r="F917" s="2">
        <v>892</v>
      </c>
      <c r="G917" s="2">
        <f t="shared" si="89"/>
        <v>311.14999999999998</v>
      </c>
      <c r="H917" s="24">
        <v>789</v>
      </c>
      <c r="I917" s="24">
        <v>772</v>
      </c>
      <c r="J917" s="93">
        <v>793.42149532710289</v>
      </c>
      <c r="K917" s="24">
        <f t="shared" si="84"/>
        <v>775.30933211801278</v>
      </c>
      <c r="L917" s="24">
        <v>2000</v>
      </c>
      <c r="M917" s="24">
        <v>2000</v>
      </c>
      <c r="N917" s="24">
        <f t="shared" si="85"/>
        <v>0</v>
      </c>
      <c r="O917" s="24">
        <f t="shared" si="86"/>
        <v>0</v>
      </c>
      <c r="P917" s="24">
        <f t="shared" si="87"/>
        <v>0</v>
      </c>
    </row>
    <row r="918" spans="5:16" x14ac:dyDescent="0.25">
      <c r="E918" s="2">
        <f t="shared" si="88"/>
        <v>273.14999999999998</v>
      </c>
      <c r="F918" s="2">
        <v>893</v>
      </c>
      <c r="G918" s="2">
        <f t="shared" si="89"/>
        <v>311.14999999999998</v>
      </c>
      <c r="H918" s="24">
        <v>789</v>
      </c>
      <c r="I918" s="24">
        <v>772</v>
      </c>
      <c r="J918" s="93">
        <v>793.42149532710289</v>
      </c>
      <c r="K918" s="24">
        <f t="shared" si="84"/>
        <v>775.31124354399731</v>
      </c>
      <c r="L918" s="24">
        <v>2000</v>
      </c>
      <c r="M918" s="24">
        <v>2000</v>
      </c>
      <c r="N918" s="24">
        <f t="shared" si="85"/>
        <v>0</v>
      </c>
      <c r="O918" s="24">
        <f t="shared" si="86"/>
        <v>0</v>
      </c>
      <c r="P918" s="24">
        <f t="shared" si="87"/>
        <v>0</v>
      </c>
    </row>
    <row r="919" spans="5:16" x14ac:dyDescent="0.25">
      <c r="E919" s="2">
        <f t="shared" si="88"/>
        <v>273.14999999999998</v>
      </c>
      <c r="F919" s="2">
        <v>894</v>
      </c>
      <c r="G919" s="2">
        <f t="shared" si="89"/>
        <v>311.14999999999998</v>
      </c>
      <c r="H919" s="24">
        <v>789</v>
      </c>
      <c r="I919" s="24">
        <v>772</v>
      </c>
      <c r="J919" s="93">
        <v>793.42149532710289</v>
      </c>
      <c r="K919" s="24">
        <f t="shared" si="84"/>
        <v>775.31314841108679</v>
      </c>
      <c r="L919" s="24">
        <v>2000</v>
      </c>
      <c r="M919" s="24">
        <v>2000</v>
      </c>
      <c r="N919" s="24">
        <f t="shared" si="85"/>
        <v>0</v>
      </c>
      <c r="O919" s="24">
        <f t="shared" si="86"/>
        <v>0</v>
      </c>
      <c r="P919" s="24">
        <f t="shared" si="87"/>
        <v>0</v>
      </c>
    </row>
    <row r="920" spans="5:16" x14ac:dyDescent="0.25">
      <c r="E920" s="2">
        <f t="shared" si="88"/>
        <v>273.14999999999998</v>
      </c>
      <c r="F920" s="2">
        <v>895</v>
      </c>
      <c r="G920" s="2">
        <f t="shared" si="89"/>
        <v>311.14999999999998</v>
      </c>
      <c r="H920" s="24">
        <v>789</v>
      </c>
      <c r="I920" s="24">
        <v>772</v>
      </c>
      <c r="J920" s="93">
        <v>793.42149532710289</v>
      </c>
      <c r="K920" s="24">
        <f t="shared" si="84"/>
        <v>775.31504675298288</v>
      </c>
      <c r="L920" s="24">
        <v>2000</v>
      </c>
      <c r="M920" s="24">
        <v>2000</v>
      </c>
      <c r="N920" s="24">
        <f t="shared" si="85"/>
        <v>0</v>
      </c>
      <c r="O920" s="24">
        <f t="shared" si="86"/>
        <v>0</v>
      </c>
      <c r="P920" s="24">
        <f t="shared" si="87"/>
        <v>0</v>
      </c>
    </row>
    <row r="921" spans="5:16" x14ac:dyDescent="0.25">
      <c r="E921" s="2">
        <f t="shared" si="88"/>
        <v>273.14999999999998</v>
      </c>
      <c r="F921" s="2">
        <v>896</v>
      </c>
      <c r="G921" s="2">
        <f t="shared" si="89"/>
        <v>311.14999999999998</v>
      </c>
      <c r="H921" s="24">
        <v>789</v>
      </c>
      <c r="I921" s="24">
        <v>772</v>
      </c>
      <c r="J921" s="93">
        <v>793.42149532710289</v>
      </c>
      <c r="K921" s="24">
        <f t="shared" si="84"/>
        <v>775.31693860315659</v>
      </c>
      <c r="L921" s="24">
        <v>2000</v>
      </c>
      <c r="M921" s="24">
        <v>2000</v>
      </c>
      <c r="N921" s="24">
        <f t="shared" si="85"/>
        <v>0</v>
      </c>
      <c r="O921" s="24">
        <f t="shared" si="86"/>
        <v>0</v>
      </c>
      <c r="P921" s="24">
        <f t="shared" si="87"/>
        <v>0</v>
      </c>
    </row>
    <row r="922" spans="5:16" x14ac:dyDescent="0.25">
      <c r="E922" s="2">
        <f t="shared" si="88"/>
        <v>273.14999999999998</v>
      </c>
      <c r="F922" s="2">
        <v>897</v>
      </c>
      <c r="G922" s="2">
        <f t="shared" si="89"/>
        <v>311.14999999999998</v>
      </c>
      <c r="H922" s="24">
        <v>789</v>
      </c>
      <c r="I922" s="24">
        <v>772</v>
      </c>
      <c r="J922" s="93">
        <v>793.42149532710289</v>
      </c>
      <c r="K922" s="24">
        <f t="shared" si="84"/>
        <v>775.31882399485062</v>
      </c>
      <c r="L922" s="24">
        <v>2000</v>
      </c>
      <c r="M922" s="24">
        <v>2000</v>
      </c>
      <c r="N922" s="24">
        <f t="shared" si="85"/>
        <v>0</v>
      </c>
      <c r="O922" s="24">
        <f t="shared" si="86"/>
        <v>0</v>
      </c>
      <c r="P922" s="24">
        <f t="shared" si="87"/>
        <v>0</v>
      </c>
    </row>
    <row r="923" spans="5:16" x14ac:dyDescent="0.25">
      <c r="E923" s="2">
        <f t="shared" si="88"/>
        <v>273.14999999999998</v>
      </c>
      <c r="F923" s="2">
        <v>898</v>
      </c>
      <c r="G923" s="2">
        <f t="shared" si="89"/>
        <v>311.14999999999998</v>
      </c>
      <c r="H923" s="24">
        <v>789</v>
      </c>
      <c r="I923" s="24">
        <v>772</v>
      </c>
      <c r="J923" s="93">
        <v>793.42149532710289</v>
      </c>
      <c r="K923" s="24">
        <f t="shared" si="84"/>
        <v>775.32070296108088</v>
      </c>
      <c r="L923" s="24">
        <v>2000</v>
      </c>
      <c r="M923" s="24">
        <v>2000</v>
      </c>
      <c r="N923" s="24">
        <f t="shared" si="85"/>
        <v>0</v>
      </c>
      <c r="O923" s="24">
        <f t="shared" si="86"/>
        <v>0</v>
      </c>
      <c r="P923" s="24">
        <f t="shared" si="87"/>
        <v>0</v>
      </c>
    </row>
    <row r="924" spans="5:16" x14ac:dyDescent="0.25">
      <c r="E924" s="2">
        <f t="shared" si="88"/>
        <v>273.14999999999998</v>
      </c>
      <c r="F924" s="2">
        <v>899</v>
      </c>
      <c r="G924" s="2">
        <f t="shared" si="89"/>
        <v>311.14999999999998</v>
      </c>
      <c r="H924" s="24">
        <v>789</v>
      </c>
      <c r="I924" s="24">
        <v>772</v>
      </c>
      <c r="J924" s="93">
        <v>793.42149532710289</v>
      </c>
      <c r="K924" s="24">
        <f t="shared" si="84"/>
        <v>775.32257553463887</v>
      </c>
      <c r="L924" s="24">
        <v>2000</v>
      </c>
      <c r="M924" s="24">
        <v>2000</v>
      </c>
      <c r="N924" s="24">
        <f t="shared" si="85"/>
        <v>0</v>
      </c>
      <c r="O924" s="24">
        <f t="shared" si="86"/>
        <v>0</v>
      </c>
      <c r="P924" s="24">
        <f t="shared" si="87"/>
        <v>0</v>
      </c>
    </row>
    <row r="925" spans="5:16" x14ac:dyDescent="0.25">
      <c r="E925" s="2">
        <f t="shared" si="88"/>
        <v>273.14999999999998</v>
      </c>
      <c r="F925" s="2">
        <v>900</v>
      </c>
      <c r="G925" s="2">
        <f t="shared" si="89"/>
        <v>311.14999999999998</v>
      </c>
      <c r="H925" s="24">
        <v>789</v>
      </c>
      <c r="I925" s="24">
        <v>772</v>
      </c>
      <c r="J925" s="93">
        <v>793.42149532710289</v>
      </c>
      <c r="K925" s="24">
        <f t="shared" si="84"/>
        <v>775.32444174809291</v>
      </c>
      <c r="L925" s="24">
        <v>2000</v>
      </c>
      <c r="M925" s="24">
        <v>2000</v>
      </c>
      <c r="N925" s="24">
        <f t="shared" si="85"/>
        <v>0</v>
      </c>
      <c r="O925" s="24">
        <f t="shared" si="86"/>
        <v>0</v>
      </c>
      <c r="P925" s="24">
        <f t="shared" si="87"/>
        <v>0</v>
      </c>
    </row>
    <row r="926" spans="5:16" x14ac:dyDescent="0.25">
      <c r="E926" s="2">
        <f t="shared" si="88"/>
        <v>273.14999999999998</v>
      </c>
      <c r="F926" s="2">
        <v>901</v>
      </c>
      <c r="G926" s="2">
        <f t="shared" si="89"/>
        <v>311.14999999999998</v>
      </c>
      <c r="H926" s="24">
        <v>789</v>
      </c>
      <c r="I926" s="24">
        <v>772</v>
      </c>
      <c r="J926" s="93">
        <v>793.42149532710289</v>
      </c>
      <c r="K926" s="24">
        <f t="shared" si="84"/>
        <v>775.32630163379099</v>
      </c>
      <c r="L926" s="24">
        <v>2000</v>
      </c>
      <c r="M926" s="24">
        <v>2000</v>
      </c>
      <c r="N926" s="24">
        <f t="shared" si="85"/>
        <v>0</v>
      </c>
      <c r="O926" s="24">
        <f t="shared" si="86"/>
        <v>0</v>
      </c>
      <c r="P926" s="24">
        <f t="shared" si="87"/>
        <v>0</v>
      </c>
    </row>
    <row r="927" spans="5:16" x14ac:dyDescent="0.25">
      <c r="E927" s="2">
        <f t="shared" si="88"/>
        <v>273.14999999999998</v>
      </c>
      <c r="F927" s="2">
        <v>902</v>
      </c>
      <c r="G927" s="2">
        <f t="shared" si="89"/>
        <v>311.14999999999998</v>
      </c>
      <c r="H927" s="24">
        <v>789</v>
      </c>
      <c r="I927" s="24">
        <v>772</v>
      </c>
      <c r="J927" s="93">
        <v>793.42149532710289</v>
      </c>
      <c r="K927" s="24">
        <f t="shared" si="84"/>
        <v>775.32815522386181</v>
      </c>
      <c r="L927" s="24">
        <v>2000</v>
      </c>
      <c r="M927" s="24">
        <v>2000</v>
      </c>
      <c r="N927" s="24">
        <f t="shared" si="85"/>
        <v>0</v>
      </c>
      <c r="O927" s="24">
        <f t="shared" si="86"/>
        <v>0</v>
      </c>
      <c r="P927" s="24">
        <f t="shared" si="87"/>
        <v>0</v>
      </c>
    </row>
    <row r="928" spans="5:16" x14ac:dyDescent="0.25">
      <c r="E928" s="2">
        <f t="shared" si="88"/>
        <v>273.14999999999998</v>
      </c>
      <c r="F928" s="2">
        <v>903</v>
      </c>
      <c r="G928" s="2">
        <f t="shared" si="89"/>
        <v>311.14999999999998</v>
      </c>
      <c r="H928" s="24">
        <v>789</v>
      </c>
      <c r="I928" s="24">
        <v>772</v>
      </c>
      <c r="J928" s="93">
        <v>793.42149532710289</v>
      </c>
      <c r="K928" s="24">
        <f t="shared" si="84"/>
        <v>775.33000255021682</v>
      </c>
      <c r="L928" s="24">
        <v>2000</v>
      </c>
      <c r="M928" s="24">
        <v>2000</v>
      </c>
      <c r="N928" s="24">
        <f t="shared" si="85"/>
        <v>0</v>
      </c>
      <c r="O928" s="24">
        <f t="shared" si="86"/>
        <v>0</v>
      </c>
      <c r="P928" s="24">
        <f t="shared" si="87"/>
        <v>0</v>
      </c>
    </row>
    <row r="929" spans="5:16" x14ac:dyDescent="0.25">
      <c r="E929" s="2">
        <f t="shared" si="88"/>
        <v>273.14999999999998</v>
      </c>
      <c r="F929" s="2">
        <v>904</v>
      </c>
      <c r="G929" s="2">
        <f t="shared" si="89"/>
        <v>311.14999999999998</v>
      </c>
      <c r="H929" s="24">
        <v>789</v>
      </c>
      <c r="I929" s="24">
        <v>772</v>
      </c>
      <c r="J929" s="93">
        <v>793.42149532710289</v>
      </c>
      <c r="K929" s="24">
        <f t="shared" si="84"/>
        <v>775.33184364455246</v>
      </c>
      <c r="L929" s="24">
        <v>2000</v>
      </c>
      <c r="M929" s="24">
        <v>2000</v>
      </c>
      <c r="N929" s="24">
        <f t="shared" si="85"/>
        <v>0</v>
      </c>
      <c r="O929" s="24">
        <f t="shared" si="86"/>
        <v>0</v>
      </c>
      <c r="P929" s="24">
        <f t="shared" si="87"/>
        <v>0</v>
      </c>
    </row>
    <row r="930" spans="5:16" x14ac:dyDescent="0.25">
      <c r="E930" s="2">
        <f t="shared" si="88"/>
        <v>273.14999999999998</v>
      </c>
      <c r="F930" s="2">
        <v>905</v>
      </c>
      <c r="G930" s="2">
        <f t="shared" si="89"/>
        <v>311.14999999999998</v>
      </c>
      <c r="H930" s="24">
        <v>789</v>
      </c>
      <c r="I930" s="24">
        <v>772</v>
      </c>
      <c r="J930" s="93">
        <v>793.42149532710289</v>
      </c>
      <c r="K930" s="24">
        <f t="shared" si="84"/>
        <v>775.33367853835148</v>
      </c>
      <c r="L930" s="24">
        <v>2000</v>
      </c>
      <c r="M930" s="24">
        <v>2000</v>
      </c>
      <c r="N930" s="24">
        <f t="shared" si="85"/>
        <v>0</v>
      </c>
      <c r="O930" s="24">
        <f t="shared" si="86"/>
        <v>0</v>
      </c>
      <c r="P930" s="24">
        <f t="shared" si="87"/>
        <v>0</v>
      </c>
    </row>
    <row r="931" spans="5:16" x14ac:dyDescent="0.25">
      <c r="E931" s="2">
        <f t="shared" si="88"/>
        <v>273.14999999999998</v>
      </c>
      <c r="F931" s="2">
        <v>906</v>
      </c>
      <c r="G931" s="2">
        <f t="shared" si="89"/>
        <v>311.14999999999998</v>
      </c>
      <c r="H931" s="24">
        <v>789</v>
      </c>
      <c r="I931" s="24">
        <v>772</v>
      </c>
      <c r="J931" s="93">
        <v>793.42149532710289</v>
      </c>
      <c r="K931" s="24">
        <f t="shared" si="84"/>
        <v>775.33550726288502</v>
      </c>
      <c r="L931" s="24">
        <v>2000</v>
      </c>
      <c r="M931" s="24">
        <v>2000</v>
      </c>
      <c r="N931" s="24">
        <f t="shared" si="85"/>
        <v>0</v>
      </c>
      <c r="O931" s="24">
        <f t="shared" si="86"/>
        <v>0</v>
      </c>
      <c r="P931" s="24">
        <f t="shared" si="87"/>
        <v>0</v>
      </c>
    </row>
    <row r="932" spans="5:16" x14ac:dyDescent="0.25">
      <c r="E932" s="2">
        <f t="shared" si="88"/>
        <v>273.14999999999998</v>
      </c>
      <c r="F932" s="2">
        <v>907</v>
      </c>
      <c r="G932" s="2">
        <f t="shared" si="89"/>
        <v>311.14999999999998</v>
      </c>
      <c r="H932" s="24">
        <v>789</v>
      </c>
      <c r="I932" s="24">
        <v>772</v>
      </c>
      <c r="J932" s="93">
        <v>793.42149532710289</v>
      </c>
      <c r="K932" s="24">
        <f t="shared" si="84"/>
        <v>775.33732984921414</v>
      </c>
      <c r="L932" s="24">
        <v>2000</v>
      </c>
      <c r="M932" s="24">
        <v>2000</v>
      </c>
      <c r="N932" s="24">
        <f t="shared" si="85"/>
        <v>0</v>
      </c>
      <c r="O932" s="24">
        <f t="shared" si="86"/>
        <v>0</v>
      </c>
      <c r="P932" s="24">
        <f t="shared" si="87"/>
        <v>0</v>
      </c>
    </row>
    <row r="933" spans="5:16" x14ac:dyDescent="0.25">
      <c r="E933" s="2">
        <f t="shared" si="88"/>
        <v>273.14999999999998</v>
      </c>
      <c r="F933" s="2">
        <v>908</v>
      </c>
      <c r="G933" s="2">
        <f t="shared" si="89"/>
        <v>311.14999999999998</v>
      </c>
      <c r="H933" s="24">
        <v>789</v>
      </c>
      <c r="I933" s="24">
        <v>772</v>
      </c>
      <c r="J933" s="93">
        <v>793.42149532710289</v>
      </c>
      <c r="K933" s="24">
        <f t="shared" si="84"/>
        <v>775.33914632819199</v>
      </c>
      <c r="L933" s="24">
        <v>2000</v>
      </c>
      <c r="M933" s="24">
        <v>2000</v>
      </c>
      <c r="N933" s="24">
        <f t="shared" si="85"/>
        <v>0</v>
      </c>
      <c r="O933" s="24">
        <f t="shared" si="86"/>
        <v>0</v>
      </c>
      <c r="P933" s="24">
        <f t="shared" si="87"/>
        <v>0</v>
      </c>
    </row>
    <row r="934" spans="5:16" x14ac:dyDescent="0.25">
      <c r="E934" s="2">
        <f t="shared" si="88"/>
        <v>273.14999999999998</v>
      </c>
      <c r="F934" s="2">
        <v>909</v>
      </c>
      <c r="G934" s="2">
        <f t="shared" si="89"/>
        <v>311.14999999999998</v>
      </c>
      <c r="H934" s="24">
        <v>789</v>
      </c>
      <c r="I934" s="24">
        <v>772</v>
      </c>
      <c r="J934" s="93">
        <v>793.42149532710289</v>
      </c>
      <c r="K934" s="24">
        <f t="shared" si="84"/>
        <v>775.34095673046488</v>
      </c>
      <c r="L934" s="24">
        <v>2000</v>
      </c>
      <c r="M934" s="24">
        <v>2000</v>
      </c>
      <c r="N934" s="24">
        <f t="shared" si="85"/>
        <v>0</v>
      </c>
      <c r="O934" s="24">
        <f t="shared" si="86"/>
        <v>0</v>
      </c>
      <c r="P934" s="24">
        <f t="shared" si="87"/>
        <v>0</v>
      </c>
    </row>
    <row r="935" spans="5:16" x14ac:dyDescent="0.25">
      <c r="E935" s="2">
        <f t="shared" si="88"/>
        <v>273.14999999999998</v>
      </c>
      <c r="F935" s="2">
        <v>910</v>
      </c>
      <c r="G935" s="2">
        <f t="shared" si="89"/>
        <v>311.14999999999998</v>
      </c>
      <c r="H935" s="24">
        <v>789</v>
      </c>
      <c r="I935" s="24">
        <v>772</v>
      </c>
      <c r="J935" s="93">
        <v>793.42149532710289</v>
      </c>
      <c r="K935" s="24">
        <f t="shared" si="84"/>
        <v>775.34276108647498</v>
      </c>
      <c r="L935" s="24">
        <v>2000</v>
      </c>
      <c r="M935" s="24">
        <v>2000</v>
      </c>
      <c r="N935" s="24">
        <f t="shared" si="85"/>
        <v>0</v>
      </c>
      <c r="O935" s="24">
        <f t="shared" si="86"/>
        <v>0</v>
      </c>
      <c r="P935" s="24">
        <f t="shared" si="87"/>
        <v>0</v>
      </c>
    </row>
    <row r="936" spans="5:16" x14ac:dyDescent="0.25">
      <c r="E936" s="2">
        <f t="shared" si="88"/>
        <v>273.14999999999998</v>
      </c>
      <c r="F936" s="2">
        <v>911</v>
      </c>
      <c r="G936" s="2">
        <f t="shared" si="89"/>
        <v>311.14999999999998</v>
      </c>
      <c r="H936" s="24">
        <v>789</v>
      </c>
      <c r="I936" s="24">
        <v>772</v>
      </c>
      <c r="J936" s="93">
        <v>793.42149532710289</v>
      </c>
      <c r="K936" s="24">
        <f t="shared" si="84"/>
        <v>775.34455942646105</v>
      </c>
      <c r="L936" s="24">
        <v>2000</v>
      </c>
      <c r="M936" s="24">
        <v>2000</v>
      </c>
      <c r="N936" s="24">
        <f t="shared" si="85"/>
        <v>0</v>
      </c>
      <c r="O936" s="24">
        <f t="shared" si="86"/>
        <v>0</v>
      </c>
      <c r="P936" s="24">
        <f t="shared" si="87"/>
        <v>0</v>
      </c>
    </row>
    <row r="937" spans="5:16" x14ac:dyDescent="0.25">
      <c r="E937" s="2">
        <f t="shared" si="88"/>
        <v>273.14999999999998</v>
      </c>
      <c r="F937" s="2">
        <v>912</v>
      </c>
      <c r="G937" s="2">
        <f t="shared" si="89"/>
        <v>311.14999999999998</v>
      </c>
      <c r="H937" s="24">
        <v>789</v>
      </c>
      <c r="I937" s="24">
        <v>772</v>
      </c>
      <c r="J937" s="93">
        <v>793.42149532710289</v>
      </c>
      <c r="K937" s="24">
        <f t="shared" si="84"/>
        <v>775.34635178046062</v>
      </c>
      <c r="L937" s="24">
        <v>2000</v>
      </c>
      <c r="M937" s="24">
        <v>2000</v>
      </c>
      <c r="N937" s="24">
        <f t="shared" si="85"/>
        <v>0</v>
      </c>
      <c r="O937" s="24">
        <f t="shared" si="86"/>
        <v>0</v>
      </c>
      <c r="P937" s="24">
        <f t="shared" si="87"/>
        <v>0</v>
      </c>
    </row>
    <row r="938" spans="5:16" x14ac:dyDescent="0.25">
      <c r="E938" s="2">
        <f t="shared" si="88"/>
        <v>273.14999999999998</v>
      </c>
      <c r="F938" s="2">
        <v>913</v>
      </c>
      <c r="G938" s="2">
        <f t="shared" si="89"/>
        <v>311.14999999999998</v>
      </c>
      <c r="H938" s="24">
        <v>789</v>
      </c>
      <c r="I938" s="24">
        <v>772</v>
      </c>
      <c r="J938" s="93">
        <v>793.42149532710289</v>
      </c>
      <c r="K938" s="24">
        <f t="shared" si="84"/>
        <v>775.34813817831161</v>
      </c>
      <c r="L938" s="24">
        <v>2000</v>
      </c>
      <c r="M938" s="24">
        <v>2000</v>
      </c>
      <c r="N938" s="24">
        <f t="shared" si="85"/>
        <v>0</v>
      </c>
      <c r="O938" s="24">
        <f t="shared" si="86"/>
        <v>0</v>
      </c>
      <c r="P938" s="24">
        <f t="shared" si="87"/>
        <v>0</v>
      </c>
    </row>
    <row r="939" spans="5:16" x14ac:dyDescent="0.25">
      <c r="E939" s="2">
        <f t="shared" si="88"/>
        <v>273.14999999999998</v>
      </c>
      <c r="F939" s="2">
        <v>914</v>
      </c>
      <c r="G939" s="2">
        <f t="shared" si="89"/>
        <v>311.14999999999998</v>
      </c>
      <c r="H939" s="24">
        <v>789</v>
      </c>
      <c r="I939" s="24">
        <v>772</v>
      </c>
      <c r="J939" s="93">
        <v>793.42149532710289</v>
      </c>
      <c r="K939" s="24">
        <f t="shared" si="84"/>
        <v>775.34991864965411</v>
      </c>
      <c r="L939" s="24">
        <v>2000</v>
      </c>
      <c r="M939" s="24">
        <v>2000</v>
      </c>
      <c r="N939" s="24">
        <f t="shared" si="85"/>
        <v>0</v>
      </c>
      <c r="O939" s="24">
        <f t="shared" si="86"/>
        <v>0</v>
      </c>
      <c r="P939" s="24">
        <f t="shared" si="87"/>
        <v>0</v>
      </c>
    </row>
    <row r="940" spans="5:16" x14ac:dyDescent="0.25">
      <c r="E940" s="2">
        <f t="shared" si="88"/>
        <v>273.14999999999998</v>
      </c>
      <c r="F940" s="2">
        <v>915</v>
      </c>
      <c r="G940" s="2">
        <f t="shared" si="89"/>
        <v>311.14999999999998</v>
      </c>
      <c r="H940" s="24">
        <v>789</v>
      </c>
      <c r="I940" s="24">
        <v>772</v>
      </c>
      <c r="J940" s="93">
        <v>793.42149532710289</v>
      </c>
      <c r="K940" s="24">
        <f t="shared" si="84"/>
        <v>775.35169322393153</v>
      </c>
      <c r="L940" s="24">
        <v>2000</v>
      </c>
      <c r="M940" s="24">
        <v>2000</v>
      </c>
      <c r="N940" s="24">
        <f t="shared" si="85"/>
        <v>0</v>
      </c>
      <c r="O940" s="24">
        <f t="shared" si="86"/>
        <v>0</v>
      </c>
      <c r="P940" s="24">
        <f t="shared" si="87"/>
        <v>0</v>
      </c>
    </row>
    <row r="941" spans="5:16" x14ac:dyDescent="0.25">
      <c r="E941" s="2">
        <f t="shared" si="88"/>
        <v>273.14999999999998</v>
      </c>
      <c r="F941" s="2">
        <v>916</v>
      </c>
      <c r="G941" s="2">
        <f t="shared" si="89"/>
        <v>311.14999999999998</v>
      </c>
      <c r="H941" s="24">
        <v>789</v>
      </c>
      <c r="I941" s="24">
        <v>772</v>
      </c>
      <c r="J941" s="93">
        <v>793.42149532710289</v>
      </c>
      <c r="K941" s="24">
        <f t="shared" si="84"/>
        <v>775.353461930393</v>
      </c>
      <c r="L941" s="24">
        <v>2000</v>
      </c>
      <c r="M941" s="24">
        <v>2000</v>
      </c>
      <c r="N941" s="24">
        <f t="shared" si="85"/>
        <v>0</v>
      </c>
      <c r="O941" s="24">
        <f t="shared" si="86"/>
        <v>0</v>
      </c>
      <c r="P941" s="24">
        <f t="shared" si="87"/>
        <v>0</v>
      </c>
    </row>
    <row r="942" spans="5:16" x14ac:dyDescent="0.25">
      <c r="E942" s="2">
        <f t="shared" si="88"/>
        <v>273.14999999999998</v>
      </c>
      <c r="F942" s="2">
        <v>917</v>
      </c>
      <c r="G942" s="2">
        <f t="shared" si="89"/>
        <v>311.14999999999998</v>
      </c>
      <c r="H942" s="24">
        <v>789</v>
      </c>
      <c r="I942" s="24">
        <v>772</v>
      </c>
      <c r="J942" s="93">
        <v>793.42149532710289</v>
      </c>
      <c r="K942" s="24">
        <f t="shared" si="84"/>
        <v>775.35522479809401</v>
      </c>
      <c r="L942" s="24">
        <v>2000</v>
      </c>
      <c r="M942" s="24">
        <v>2000</v>
      </c>
      <c r="N942" s="24">
        <f t="shared" si="85"/>
        <v>0</v>
      </c>
      <c r="O942" s="24">
        <f t="shared" si="86"/>
        <v>0</v>
      </c>
      <c r="P942" s="24">
        <f t="shared" si="87"/>
        <v>0</v>
      </c>
    </row>
    <row r="943" spans="5:16" x14ac:dyDescent="0.25">
      <c r="E943" s="2">
        <f t="shared" si="88"/>
        <v>273.14999999999998</v>
      </c>
      <c r="F943" s="2">
        <v>918</v>
      </c>
      <c r="G943" s="2">
        <f t="shared" si="89"/>
        <v>311.14999999999998</v>
      </c>
      <c r="H943" s="24">
        <v>789</v>
      </c>
      <c r="I943" s="24">
        <v>772</v>
      </c>
      <c r="J943" s="93">
        <v>793.42149532710289</v>
      </c>
      <c r="K943" s="24">
        <f t="shared" si="84"/>
        <v>775.35698185589911</v>
      </c>
      <c r="L943" s="24">
        <v>2000</v>
      </c>
      <c r="M943" s="24">
        <v>2000</v>
      </c>
      <c r="N943" s="24">
        <f t="shared" si="85"/>
        <v>0</v>
      </c>
      <c r="O943" s="24">
        <f t="shared" si="86"/>
        <v>0</v>
      </c>
      <c r="P943" s="24">
        <f t="shared" si="87"/>
        <v>0</v>
      </c>
    </row>
    <row r="944" spans="5:16" x14ac:dyDescent="0.25">
      <c r="E944" s="2">
        <f t="shared" si="88"/>
        <v>273.14999999999998</v>
      </c>
      <c r="F944" s="2">
        <v>919</v>
      </c>
      <c r="G944" s="2">
        <f t="shared" si="89"/>
        <v>311.14999999999998</v>
      </c>
      <c r="H944" s="24">
        <v>789</v>
      </c>
      <c r="I944" s="24">
        <v>772</v>
      </c>
      <c r="J944" s="93">
        <v>793.42149532710289</v>
      </c>
      <c r="K944" s="24">
        <f t="shared" si="84"/>
        <v>775.35873313248248</v>
      </c>
      <c r="L944" s="24">
        <v>2000</v>
      </c>
      <c r="M944" s="24">
        <v>2000</v>
      </c>
      <c r="N944" s="24">
        <f t="shared" si="85"/>
        <v>0</v>
      </c>
      <c r="O944" s="24">
        <f t="shared" si="86"/>
        <v>0</v>
      </c>
      <c r="P944" s="24">
        <f t="shared" si="87"/>
        <v>0</v>
      </c>
    </row>
    <row r="945" spans="5:16" x14ac:dyDescent="0.25">
      <c r="E945" s="2">
        <f t="shared" si="88"/>
        <v>273.14999999999998</v>
      </c>
      <c r="F945" s="2">
        <v>920</v>
      </c>
      <c r="G945" s="2">
        <f t="shared" si="89"/>
        <v>311.14999999999998</v>
      </c>
      <c r="H945" s="24">
        <v>789</v>
      </c>
      <c r="I945" s="24">
        <v>772</v>
      </c>
      <c r="J945" s="93">
        <v>793.42149532710289</v>
      </c>
      <c r="K945" s="24">
        <f t="shared" si="84"/>
        <v>775.36047865633009</v>
      </c>
      <c r="L945" s="24">
        <v>2000</v>
      </c>
      <c r="M945" s="24">
        <v>2000</v>
      </c>
      <c r="N945" s="24">
        <f t="shared" si="85"/>
        <v>0</v>
      </c>
      <c r="O945" s="24">
        <f t="shared" si="86"/>
        <v>0</v>
      </c>
      <c r="P945" s="24">
        <f t="shared" si="87"/>
        <v>0</v>
      </c>
    </row>
    <row r="946" spans="5:16" x14ac:dyDescent="0.25">
      <c r="E946" s="2">
        <f t="shared" si="88"/>
        <v>273.14999999999998</v>
      </c>
      <c r="F946" s="2">
        <v>921</v>
      </c>
      <c r="G946" s="2">
        <f t="shared" si="89"/>
        <v>311.14999999999998</v>
      </c>
      <c r="H946" s="24">
        <v>789</v>
      </c>
      <c r="I946" s="24">
        <v>772</v>
      </c>
      <c r="J946" s="93">
        <v>793.42149532710289</v>
      </c>
      <c r="K946" s="24">
        <f t="shared" si="84"/>
        <v>775.36221845574107</v>
      </c>
      <c r="L946" s="24">
        <v>2000</v>
      </c>
      <c r="M946" s="24">
        <v>2000</v>
      </c>
      <c r="N946" s="24">
        <f t="shared" si="85"/>
        <v>0</v>
      </c>
      <c r="O946" s="24">
        <f t="shared" si="86"/>
        <v>0</v>
      </c>
      <c r="P946" s="24">
        <f t="shared" si="87"/>
        <v>0</v>
      </c>
    </row>
    <row r="947" spans="5:16" x14ac:dyDescent="0.25">
      <c r="E947" s="2">
        <f t="shared" si="88"/>
        <v>273.14999999999998</v>
      </c>
      <c r="F947" s="2">
        <v>922</v>
      </c>
      <c r="G947" s="2">
        <f t="shared" si="89"/>
        <v>311.14999999999998</v>
      </c>
      <c r="H947" s="24">
        <v>789</v>
      </c>
      <c r="I947" s="24">
        <v>772</v>
      </c>
      <c r="J947" s="93">
        <v>793.42149532710289</v>
      </c>
      <c r="K947" s="24">
        <f t="shared" si="84"/>
        <v>775.36395255882917</v>
      </c>
      <c r="L947" s="24">
        <v>2000</v>
      </c>
      <c r="M947" s="24">
        <v>2000</v>
      </c>
      <c r="N947" s="24">
        <f t="shared" si="85"/>
        <v>0</v>
      </c>
      <c r="O947" s="24">
        <f t="shared" si="86"/>
        <v>0</v>
      </c>
      <c r="P947" s="24">
        <f t="shared" si="87"/>
        <v>0</v>
      </c>
    </row>
    <row r="948" spans="5:16" x14ac:dyDescent="0.25">
      <c r="E948" s="2">
        <f t="shared" si="88"/>
        <v>273.14999999999998</v>
      </c>
      <c r="F948" s="2">
        <v>923</v>
      </c>
      <c r="G948" s="2">
        <f t="shared" si="89"/>
        <v>311.14999999999998</v>
      </c>
      <c r="H948" s="24">
        <v>789</v>
      </c>
      <c r="I948" s="24">
        <v>772</v>
      </c>
      <c r="J948" s="93">
        <v>793.42149532710289</v>
      </c>
      <c r="K948" s="24">
        <f t="shared" si="84"/>
        <v>775.36568099352439</v>
      </c>
      <c r="L948" s="24">
        <v>2000</v>
      </c>
      <c r="M948" s="24">
        <v>2000</v>
      </c>
      <c r="N948" s="24">
        <f t="shared" si="85"/>
        <v>0</v>
      </c>
      <c r="O948" s="24">
        <f t="shared" si="86"/>
        <v>0</v>
      </c>
      <c r="P948" s="24">
        <f t="shared" si="87"/>
        <v>0</v>
      </c>
    </row>
    <row r="949" spans="5:16" x14ac:dyDescent="0.25">
      <c r="E949" s="2">
        <f t="shared" si="88"/>
        <v>273.14999999999998</v>
      </c>
      <c r="F949" s="2">
        <v>924</v>
      </c>
      <c r="G949" s="2">
        <f t="shared" si="89"/>
        <v>311.14999999999998</v>
      </c>
      <c r="H949" s="24">
        <v>789</v>
      </c>
      <c r="I949" s="24">
        <v>772</v>
      </c>
      <c r="J949" s="93">
        <v>793.42149532710289</v>
      </c>
      <c r="K949" s="24">
        <f t="shared" si="84"/>
        <v>775.3674037875744</v>
      </c>
      <c r="L949" s="24">
        <v>2000</v>
      </c>
      <c r="M949" s="24">
        <v>2000</v>
      </c>
      <c r="N949" s="24">
        <f t="shared" si="85"/>
        <v>0</v>
      </c>
      <c r="O949" s="24">
        <f t="shared" si="86"/>
        <v>0</v>
      </c>
      <c r="P949" s="24">
        <f t="shared" si="87"/>
        <v>0</v>
      </c>
    </row>
    <row r="950" spans="5:16" x14ac:dyDescent="0.25">
      <c r="E950" s="2">
        <f t="shared" si="88"/>
        <v>273.14999999999998</v>
      </c>
      <c r="F950" s="2">
        <v>925</v>
      </c>
      <c r="G950" s="2">
        <f t="shared" si="89"/>
        <v>311.14999999999998</v>
      </c>
      <c r="H950" s="24">
        <v>789</v>
      </c>
      <c r="I950" s="24">
        <v>772</v>
      </c>
      <c r="J950" s="93">
        <v>793.42149532710289</v>
      </c>
      <c r="K950" s="24">
        <f t="shared" si="84"/>
        <v>775.36912096854621</v>
      </c>
      <c r="L950" s="24">
        <v>2000</v>
      </c>
      <c r="M950" s="24">
        <v>2000</v>
      </c>
      <c r="N950" s="24">
        <f t="shared" si="85"/>
        <v>0</v>
      </c>
      <c r="O950" s="24">
        <f t="shared" si="86"/>
        <v>0</v>
      </c>
      <c r="P950" s="24">
        <f t="shared" si="87"/>
        <v>0</v>
      </c>
    </row>
    <row r="951" spans="5:16" x14ac:dyDescent="0.25">
      <c r="E951" s="2">
        <f t="shared" si="88"/>
        <v>273.14999999999998</v>
      </c>
      <c r="F951" s="2">
        <v>926</v>
      </c>
      <c r="G951" s="2">
        <f t="shared" si="89"/>
        <v>311.14999999999998</v>
      </c>
      <c r="H951" s="24">
        <v>789</v>
      </c>
      <c r="I951" s="24">
        <v>772</v>
      </c>
      <c r="J951" s="93">
        <v>793.42149532710289</v>
      </c>
      <c r="K951" s="24">
        <f t="shared" si="84"/>
        <v>775.37083256382732</v>
      </c>
      <c r="L951" s="24">
        <v>2000</v>
      </c>
      <c r="M951" s="24">
        <v>2000</v>
      </c>
      <c r="N951" s="24">
        <f t="shared" si="85"/>
        <v>0</v>
      </c>
      <c r="O951" s="24">
        <f t="shared" si="86"/>
        <v>0</v>
      </c>
      <c r="P951" s="24">
        <f t="shared" si="87"/>
        <v>0</v>
      </c>
    </row>
    <row r="952" spans="5:16" x14ac:dyDescent="0.25">
      <c r="E952" s="2">
        <f t="shared" si="88"/>
        <v>273.14999999999998</v>
      </c>
      <c r="F952" s="2">
        <v>927</v>
      </c>
      <c r="G952" s="2">
        <f t="shared" si="89"/>
        <v>311.14999999999998</v>
      </c>
      <c r="H952" s="24">
        <v>789</v>
      </c>
      <c r="I952" s="24">
        <v>772</v>
      </c>
      <c r="J952" s="93">
        <v>793.42149532710289</v>
      </c>
      <c r="K952" s="24">
        <f t="shared" si="84"/>
        <v>775.37253860062731</v>
      </c>
      <c r="L952" s="24">
        <v>2000</v>
      </c>
      <c r="M952" s="24">
        <v>2000</v>
      </c>
      <c r="N952" s="24">
        <f t="shared" si="85"/>
        <v>0</v>
      </c>
      <c r="O952" s="24">
        <f t="shared" si="86"/>
        <v>0</v>
      </c>
      <c r="P952" s="24">
        <f t="shared" si="87"/>
        <v>0</v>
      </c>
    </row>
    <row r="953" spans="5:16" x14ac:dyDescent="0.25">
      <c r="E953" s="2">
        <f t="shared" si="88"/>
        <v>273.14999999999998</v>
      </c>
      <c r="F953" s="2">
        <v>928</v>
      </c>
      <c r="G953" s="2">
        <f t="shared" si="89"/>
        <v>311.14999999999998</v>
      </c>
      <c r="H953" s="24">
        <v>789</v>
      </c>
      <c r="I953" s="24">
        <v>772</v>
      </c>
      <c r="J953" s="93">
        <v>793.42149532710289</v>
      </c>
      <c r="K953" s="24">
        <f t="shared" si="84"/>
        <v>775.37423910597943</v>
      </c>
      <c r="L953" s="24">
        <v>2000</v>
      </c>
      <c r="M953" s="24">
        <v>2000</v>
      </c>
      <c r="N953" s="24">
        <f t="shared" si="85"/>
        <v>0</v>
      </c>
      <c r="O953" s="24">
        <f t="shared" si="86"/>
        <v>0</v>
      </c>
      <c r="P953" s="24">
        <f t="shared" si="87"/>
        <v>0</v>
      </c>
    </row>
    <row r="954" spans="5:16" x14ac:dyDescent="0.25">
      <c r="E954" s="2">
        <f t="shared" si="88"/>
        <v>273.14999999999998</v>
      </c>
      <c r="F954" s="2">
        <v>929</v>
      </c>
      <c r="G954" s="2">
        <f t="shared" si="89"/>
        <v>311.14999999999998</v>
      </c>
      <c r="H954" s="24">
        <v>789</v>
      </c>
      <c r="I954" s="24">
        <v>772</v>
      </c>
      <c r="J954" s="93">
        <v>793.42149532710289</v>
      </c>
      <c r="K954" s="24">
        <f t="shared" ref="K954:K1017" si="90">J954+((I954-H954)*((E954-F954)/(G954-F954)))</f>
        <v>775.37593410674197</v>
      </c>
      <c r="L954" s="24">
        <v>2000</v>
      </c>
      <c r="M954" s="24">
        <v>2000</v>
      </c>
      <c r="N954" s="24">
        <f t="shared" ref="N954:N1017" si="91">C954*(SQRT(K954/I954))*(H954/J954)*(L954/M954)</f>
        <v>0</v>
      </c>
      <c r="O954" s="24">
        <f t="shared" ref="O954:O1017" si="92">N954*J954/24</f>
        <v>0</v>
      </c>
      <c r="P954" s="24">
        <f t="shared" ref="P954:P1017" si="93">N954/159</f>
        <v>0</v>
      </c>
    </row>
    <row r="955" spans="5:16" x14ac:dyDescent="0.25">
      <c r="E955" s="2">
        <f t="shared" si="88"/>
        <v>273.14999999999998</v>
      </c>
      <c r="F955" s="2">
        <v>930</v>
      </c>
      <c r="G955" s="2">
        <f t="shared" si="89"/>
        <v>311.14999999999998</v>
      </c>
      <c r="H955" s="24">
        <v>789</v>
      </c>
      <c r="I955" s="24">
        <v>772</v>
      </c>
      <c r="J955" s="93">
        <v>793.42149532710289</v>
      </c>
      <c r="K955" s="24">
        <f t="shared" si="90"/>
        <v>775.3776236295995</v>
      </c>
      <c r="L955" s="24">
        <v>2000</v>
      </c>
      <c r="M955" s="24">
        <v>2000</v>
      </c>
      <c r="N955" s="24">
        <f t="shared" si="91"/>
        <v>0</v>
      </c>
      <c r="O955" s="24">
        <f t="shared" si="92"/>
        <v>0</v>
      </c>
      <c r="P955" s="24">
        <f t="shared" si="93"/>
        <v>0</v>
      </c>
    </row>
    <row r="956" spans="5:16" x14ac:dyDescent="0.25">
      <c r="E956" s="2">
        <f t="shared" si="88"/>
        <v>273.14999999999998</v>
      </c>
      <c r="F956" s="2">
        <v>931</v>
      </c>
      <c r="G956" s="2">
        <f t="shared" si="89"/>
        <v>311.14999999999998</v>
      </c>
      <c r="H956" s="24">
        <v>789</v>
      </c>
      <c r="I956" s="24">
        <v>772</v>
      </c>
      <c r="J956" s="93">
        <v>793.42149532710289</v>
      </c>
      <c r="K956" s="24">
        <f t="shared" si="90"/>
        <v>775.37930770106436</v>
      </c>
      <c r="L956" s="24">
        <v>2000</v>
      </c>
      <c r="M956" s="24">
        <v>2000</v>
      </c>
      <c r="N956" s="24">
        <f t="shared" si="91"/>
        <v>0</v>
      </c>
      <c r="O956" s="24">
        <f t="shared" si="92"/>
        <v>0</v>
      </c>
      <c r="P956" s="24">
        <f t="shared" si="93"/>
        <v>0</v>
      </c>
    </row>
    <row r="957" spans="5:16" x14ac:dyDescent="0.25">
      <c r="E957" s="2">
        <f t="shared" si="88"/>
        <v>273.14999999999998</v>
      </c>
      <c r="F957" s="2">
        <v>932</v>
      </c>
      <c r="G957" s="2">
        <f t="shared" si="89"/>
        <v>311.14999999999998</v>
      </c>
      <c r="H957" s="24">
        <v>789</v>
      </c>
      <c r="I957" s="24">
        <v>772</v>
      </c>
      <c r="J957" s="93">
        <v>793.42149532710289</v>
      </c>
      <c r="K957" s="24">
        <f t="shared" si="90"/>
        <v>775.38098634747814</v>
      </c>
      <c r="L957" s="24">
        <v>2000</v>
      </c>
      <c r="M957" s="24">
        <v>2000</v>
      </c>
      <c r="N957" s="24">
        <f t="shared" si="91"/>
        <v>0</v>
      </c>
      <c r="O957" s="24">
        <f t="shared" si="92"/>
        <v>0</v>
      </c>
      <c r="P957" s="24">
        <f t="shared" si="93"/>
        <v>0</v>
      </c>
    </row>
    <row r="958" spans="5:16" x14ac:dyDescent="0.25">
      <c r="E958" s="2">
        <f t="shared" si="88"/>
        <v>273.14999999999998</v>
      </c>
      <c r="F958" s="2">
        <v>933</v>
      </c>
      <c r="G958" s="2">
        <f t="shared" si="89"/>
        <v>311.14999999999998</v>
      </c>
      <c r="H958" s="24">
        <v>789</v>
      </c>
      <c r="I958" s="24">
        <v>772</v>
      </c>
      <c r="J958" s="93">
        <v>793.42149532710289</v>
      </c>
      <c r="K958" s="24">
        <f t="shared" si="90"/>
        <v>775.38265959501314</v>
      </c>
      <c r="L958" s="24">
        <v>2000</v>
      </c>
      <c r="M958" s="24">
        <v>2000</v>
      </c>
      <c r="N958" s="24">
        <f t="shared" si="91"/>
        <v>0</v>
      </c>
      <c r="O958" s="24">
        <f t="shared" si="92"/>
        <v>0</v>
      </c>
      <c r="P958" s="24">
        <f t="shared" si="93"/>
        <v>0</v>
      </c>
    </row>
    <row r="959" spans="5:16" x14ac:dyDescent="0.25">
      <c r="E959" s="2">
        <f t="shared" si="88"/>
        <v>273.14999999999998</v>
      </c>
      <c r="F959" s="2">
        <v>934</v>
      </c>
      <c r="G959" s="2">
        <f t="shared" si="89"/>
        <v>311.14999999999998</v>
      </c>
      <c r="H959" s="24">
        <v>789</v>
      </c>
      <c r="I959" s="24">
        <v>772</v>
      </c>
      <c r="J959" s="93">
        <v>793.42149532710289</v>
      </c>
      <c r="K959" s="24">
        <f t="shared" si="90"/>
        <v>775.38432746967328</v>
      </c>
      <c r="L959" s="24">
        <v>2000</v>
      </c>
      <c r="M959" s="24">
        <v>2000</v>
      </c>
      <c r="N959" s="24">
        <f t="shared" si="91"/>
        <v>0</v>
      </c>
      <c r="O959" s="24">
        <f t="shared" si="92"/>
        <v>0</v>
      </c>
      <c r="P959" s="24">
        <f t="shared" si="93"/>
        <v>0</v>
      </c>
    </row>
    <row r="960" spans="5:16" x14ac:dyDescent="0.25">
      <c r="E960" s="2">
        <f t="shared" si="88"/>
        <v>273.14999999999998</v>
      </c>
      <c r="F960" s="2">
        <v>935</v>
      </c>
      <c r="G960" s="2">
        <f t="shared" si="89"/>
        <v>311.14999999999998</v>
      </c>
      <c r="H960" s="24">
        <v>789</v>
      </c>
      <c r="I960" s="24">
        <v>772</v>
      </c>
      <c r="J960" s="93">
        <v>793.42149532710289</v>
      </c>
      <c r="K960" s="24">
        <f t="shared" si="90"/>
        <v>775.38598999729606</v>
      </c>
      <c r="L960" s="24">
        <v>2000</v>
      </c>
      <c r="M960" s="24">
        <v>2000</v>
      </c>
      <c r="N960" s="24">
        <f t="shared" si="91"/>
        <v>0</v>
      </c>
      <c r="O960" s="24">
        <f t="shared" si="92"/>
        <v>0</v>
      </c>
      <c r="P960" s="24">
        <f t="shared" si="93"/>
        <v>0</v>
      </c>
    </row>
    <row r="961" spans="5:16" x14ac:dyDescent="0.25">
      <c r="E961" s="2">
        <f t="shared" si="88"/>
        <v>273.14999999999998</v>
      </c>
      <c r="F961" s="2">
        <v>936</v>
      </c>
      <c r="G961" s="2">
        <f t="shared" si="89"/>
        <v>311.14999999999998</v>
      </c>
      <c r="H961" s="24">
        <v>789</v>
      </c>
      <c r="I961" s="24">
        <v>772</v>
      </c>
      <c r="J961" s="93">
        <v>793.42149532710289</v>
      </c>
      <c r="K961" s="24">
        <f t="shared" si="90"/>
        <v>775.38764720355323</v>
      </c>
      <c r="L961" s="24">
        <v>2000</v>
      </c>
      <c r="M961" s="24">
        <v>2000</v>
      </c>
      <c r="N961" s="24">
        <f t="shared" si="91"/>
        <v>0</v>
      </c>
      <c r="O961" s="24">
        <f t="shared" si="92"/>
        <v>0</v>
      </c>
      <c r="P961" s="24">
        <f t="shared" si="93"/>
        <v>0</v>
      </c>
    </row>
    <row r="962" spans="5:16" x14ac:dyDescent="0.25">
      <c r="E962" s="2">
        <f t="shared" si="88"/>
        <v>273.14999999999998</v>
      </c>
      <c r="F962" s="2">
        <v>937</v>
      </c>
      <c r="G962" s="2">
        <f t="shared" si="89"/>
        <v>311.14999999999998</v>
      </c>
      <c r="H962" s="24">
        <v>789</v>
      </c>
      <c r="I962" s="24">
        <v>772</v>
      </c>
      <c r="J962" s="93">
        <v>793.42149532710289</v>
      </c>
      <c r="K962" s="24">
        <f t="shared" si="90"/>
        <v>775.3892991139528</v>
      </c>
      <c r="L962" s="24">
        <v>2000</v>
      </c>
      <c r="M962" s="24">
        <v>2000</v>
      </c>
      <c r="N962" s="24">
        <f t="shared" si="91"/>
        <v>0</v>
      </c>
      <c r="O962" s="24">
        <f t="shared" si="92"/>
        <v>0</v>
      </c>
      <c r="P962" s="24">
        <f t="shared" si="93"/>
        <v>0</v>
      </c>
    </row>
    <row r="963" spans="5:16" x14ac:dyDescent="0.25">
      <c r="E963" s="2">
        <f t="shared" si="88"/>
        <v>273.14999999999998</v>
      </c>
      <c r="F963" s="2">
        <v>938</v>
      </c>
      <c r="G963" s="2">
        <f t="shared" si="89"/>
        <v>311.14999999999998</v>
      </c>
      <c r="H963" s="24">
        <v>789</v>
      </c>
      <c r="I963" s="24">
        <v>772</v>
      </c>
      <c r="J963" s="93">
        <v>793.42149532710289</v>
      </c>
      <c r="K963" s="24">
        <f t="shared" si="90"/>
        <v>775.39094575383979</v>
      </c>
      <c r="L963" s="24">
        <v>2000</v>
      </c>
      <c r="M963" s="24">
        <v>2000</v>
      </c>
      <c r="N963" s="24">
        <f t="shared" si="91"/>
        <v>0</v>
      </c>
      <c r="O963" s="24">
        <f t="shared" si="92"/>
        <v>0</v>
      </c>
      <c r="P963" s="24">
        <f t="shared" si="93"/>
        <v>0</v>
      </c>
    </row>
    <row r="964" spans="5:16" x14ac:dyDescent="0.25">
      <c r="E964" s="2">
        <f t="shared" si="88"/>
        <v>273.14999999999998</v>
      </c>
      <c r="F964" s="2">
        <v>939</v>
      </c>
      <c r="G964" s="2">
        <f t="shared" si="89"/>
        <v>311.14999999999998</v>
      </c>
      <c r="H964" s="24">
        <v>789</v>
      </c>
      <c r="I964" s="24">
        <v>772</v>
      </c>
      <c r="J964" s="93">
        <v>793.42149532710289</v>
      </c>
      <c r="K964" s="24">
        <f t="shared" si="90"/>
        <v>775.39258714839775</v>
      </c>
      <c r="L964" s="24">
        <v>2000</v>
      </c>
      <c r="M964" s="24">
        <v>2000</v>
      </c>
      <c r="N964" s="24">
        <f t="shared" si="91"/>
        <v>0</v>
      </c>
      <c r="O964" s="24">
        <f t="shared" si="92"/>
        <v>0</v>
      </c>
      <c r="P964" s="24">
        <f t="shared" si="93"/>
        <v>0</v>
      </c>
    </row>
    <row r="965" spans="5:16" x14ac:dyDescent="0.25">
      <c r="E965" s="2">
        <f t="shared" si="88"/>
        <v>273.14999999999998</v>
      </c>
      <c r="F965" s="2">
        <v>940</v>
      </c>
      <c r="G965" s="2">
        <f t="shared" si="89"/>
        <v>311.14999999999998</v>
      </c>
      <c r="H965" s="24">
        <v>789</v>
      </c>
      <c r="I965" s="24">
        <v>772</v>
      </c>
      <c r="J965" s="93">
        <v>793.42149532710289</v>
      </c>
      <c r="K965" s="24">
        <f t="shared" si="90"/>
        <v>775.3942233226503</v>
      </c>
      <c r="L965" s="24">
        <v>2000</v>
      </c>
      <c r="M965" s="24">
        <v>2000</v>
      </c>
      <c r="N965" s="24">
        <f t="shared" si="91"/>
        <v>0</v>
      </c>
      <c r="O965" s="24">
        <f t="shared" si="92"/>
        <v>0</v>
      </c>
      <c r="P965" s="24">
        <f t="shared" si="93"/>
        <v>0</v>
      </c>
    </row>
    <row r="966" spans="5:16" x14ac:dyDescent="0.25">
      <c r="E966" s="2">
        <f t="shared" si="88"/>
        <v>273.14999999999998</v>
      </c>
      <c r="F966" s="2">
        <v>941</v>
      </c>
      <c r="G966" s="2">
        <f t="shared" si="89"/>
        <v>311.14999999999998</v>
      </c>
      <c r="H966" s="24">
        <v>789</v>
      </c>
      <c r="I966" s="24">
        <v>772</v>
      </c>
      <c r="J966" s="93">
        <v>793.42149532710289</v>
      </c>
      <c r="K966" s="24">
        <f t="shared" si="90"/>
        <v>775.3958543014619</v>
      </c>
      <c r="L966" s="24">
        <v>2000</v>
      </c>
      <c r="M966" s="24">
        <v>2000</v>
      </c>
      <c r="N966" s="24">
        <f t="shared" si="91"/>
        <v>0</v>
      </c>
      <c r="O966" s="24">
        <f t="shared" si="92"/>
        <v>0</v>
      </c>
      <c r="P966" s="24">
        <f t="shared" si="93"/>
        <v>0</v>
      </c>
    </row>
    <row r="967" spans="5:16" x14ac:dyDescent="0.25">
      <c r="E967" s="2">
        <f t="shared" si="88"/>
        <v>273.14999999999998</v>
      </c>
      <c r="F967" s="2">
        <v>942</v>
      </c>
      <c r="G967" s="2">
        <f t="shared" si="89"/>
        <v>311.14999999999998</v>
      </c>
      <c r="H967" s="24">
        <v>789</v>
      </c>
      <c r="I967" s="24">
        <v>772</v>
      </c>
      <c r="J967" s="93">
        <v>793.42149532710289</v>
      </c>
      <c r="K967" s="24">
        <f t="shared" si="90"/>
        <v>775.39748010953929</v>
      </c>
      <c r="L967" s="24">
        <v>2000</v>
      </c>
      <c r="M967" s="24">
        <v>2000</v>
      </c>
      <c r="N967" s="24">
        <f t="shared" si="91"/>
        <v>0</v>
      </c>
      <c r="O967" s="24">
        <f t="shared" si="92"/>
        <v>0</v>
      </c>
      <c r="P967" s="24">
        <f t="shared" si="93"/>
        <v>0</v>
      </c>
    </row>
    <row r="968" spans="5:16" x14ac:dyDescent="0.25">
      <c r="E968" s="2">
        <f t="shared" si="88"/>
        <v>273.14999999999998</v>
      </c>
      <c r="F968" s="2">
        <v>943</v>
      </c>
      <c r="G968" s="2">
        <f t="shared" si="89"/>
        <v>311.14999999999998</v>
      </c>
      <c r="H968" s="24">
        <v>789</v>
      </c>
      <c r="I968" s="24">
        <v>772</v>
      </c>
      <c r="J968" s="93">
        <v>793.42149532710289</v>
      </c>
      <c r="K968" s="24">
        <f t="shared" si="90"/>
        <v>775.39910077143304</v>
      </c>
      <c r="L968" s="24">
        <v>2000</v>
      </c>
      <c r="M968" s="24">
        <v>2000</v>
      </c>
      <c r="N968" s="24">
        <f t="shared" si="91"/>
        <v>0</v>
      </c>
      <c r="O968" s="24">
        <f t="shared" si="92"/>
        <v>0</v>
      </c>
      <c r="P968" s="24">
        <f t="shared" si="93"/>
        <v>0</v>
      </c>
    </row>
    <row r="969" spans="5:16" x14ac:dyDescent="0.25">
      <c r="E969" s="2">
        <f t="shared" ref="E969:E1032" si="94">D969+273.15</f>
        <v>273.14999999999998</v>
      </c>
      <c r="F969" s="2">
        <v>944</v>
      </c>
      <c r="G969" s="2">
        <f t="shared" ref="G969:G1032" si="95">38+273.15</f>
        <v>311.14999999999998</v>
      </c>
      <c r="H969" s="24">
        <v>789</v>
      </c>
      <c r="I969" s="24">
        <v>772</v>
      </c>
      <c r="J969" s="93">
        <v>793.42149532710289</v>
      </c>
      <c r="K969" s="24">
        <f t="shared" si="90"/>
        <v>775.40071631153842</v>
      </c>
      <c r="L969" s="24">
        <v>2000</v>
      </c>
      <c r="M969" s="24">
        <v>2000</v>
      </c>
      <c r="N969" s="24">
        <f t="shared" si="91"/>
        <v>0</v>
      </c>
      <c r="O969" s="24">
        <f t="shared" si="92"/>
        <v>0</v>
      </c>
      <c r="P969" s="24">
        <f t="shared" si="93"/>
        <v>0</v>
      </c>
    </row>
    <row r="970" spans="5:16" x14ac:dyDescent="0.25">
      <c r="E970" s="2">
        <f t="shared" si="94"/>
        <v>273.14999999999998</v>
      </c>
      <c r="F970" s="2">
        <v>945</v>
      </c>
      <c r="G970" s="2">
        <f t="shared" si="95"/>
        <v>311.14999999999998</v>
      </c>
      <c r="H970" s="24">
        <v>789</v>
      </c>
      <c r="I970" s="24">
        <v>772</v>
      </c>
      <c r="J970" s="93">
        <v>793.42149532710289</v>
      </c>
      <c r="K970" s="24">
        <f t="shared" si="90"/>
        <v>775.40232675409663</v>
      </c>
      <c r="L970" s="24">
        <v>2000</v>
      </c>
      <c r="M970" s="24">
        <v>2000</v>
      </c>
      <c r="N970" s="24">
        <f t="shared" si="91"/>
        <v>0</v>
      </c>
      <c r="O970" s="24">
        <f t="shared" si="92"/>
        <v>0</v>
      </c>
      <c r="P970" s="24">
        <f t="shared" si="93"/>
        <v>0</v>
      </c>
    </row>
    <row r="971" spans="5:16" x14ac:dyDescent="0.25">
      <c r="E971" s="2">
        <f t="shared" si="94"/>
        <v>273.14999999999998</v>
      </c>
      <c r="F971" s="2">
        <v>946</v>
      </c>
      <c r="G971" s="2">
        <f t="shared" si="95"/>
        <v>311.14999999999998</v>
      </c>
      <c r="H971" s="24">
        <v>789</v>
      </c>
      <c r="I971" s="24">
        <v>772</v>
      </c>
      <c r="J971" s="93">
        <v>793.42149532710289</v>
      </c>
      <c r="K971" s="24">
        <f t="shared" si="90"/>
        <v>775.40393212319645</v>
      </c>
      <c r="L971" s="24">
        <v>2000</v>
      </c>
      <c r="M971" s="24">
        <v>2000</v>
      </c>
      <c r="N971" s="24">
        <f t="shared" si="91"/>
        <v>0</v>
      </c>
      <c r="O971" s="24">
        <f t="shared" si="92"/>
        <v>0</v>
      </c>
      <c r="P971" s="24">
        <f t="shared" si="93"/>
        <v>0</v>
      </c>
    </row>
    <row r="972" spans="5:16" x14ac:dyDescent="0.25">
      <c r="E972" s="2">
        <f t="shared" si="94"/>
        <v>273.14999999999998</v>
      </c>
      <c r="F972" s="2">
        <v>947</v>
      </c>
      <c r="G972" s="2">
        <f t="shared" si="95"/>
        <v>311.14999999999998</v>
      </c>
      <c r="H972" s="24">
        <v>789</v>
      </c>
      <c r="I972" s="24">
        <v>772</v>
      </c>
      <c r="J972" s="93">
        <v>793.42149532710289</v>
      </c>
      <c r="K972" s="24">
        <f t="shared" si="90"/>
        <v>775.40553244277487</v>
      </c>
      <c r="L972" s="24">
        <v>2000</v>
      </c>
      <c r="M972" s="24">
        <v>2000</v>
      </c>
      <c r="N972" s="24">
        <f t="shared" si="91"/>
        <v>0</v>
      </c>
      <c r="O972" s="24">
        <f t="shared" si="92"/>
        <v>0</v>
      </c>
      <c r="P972" s="24">
        <f t="shared" si="93"/>
        <v>0</v>
      </c>
    </row>
    <row r="973" spans="5:16" x14ac:dyDescent="0.25">
      <c r="E973" s="2">
        <f t="shared" si="94"/>
        <v>273.14999999999998</v>
      </c>
      <c r="F973" s="2">
        <v>948</v>
      </c>
      <c r="G973" s="2">
        <f t="shared" si="95"/>
        <v>311.14999999999998</v>
      </c>
      <c r="H973" s="24">
        <v>789</v>
      </c>
      <c r="I973" s="24">
        <v>772</v>
      </c>
      <c r="J973" s="93">
        <v>793.42149532710289</v>
      </c>
      <c r="K973" s="24">
        <f t="shared" si="90"/>
        <v>775.40712773661846</v>
      </c>
      <c r="L973" s="24">
        <v>2000</v>
      </c>
      <c r="M973" s="24">
        <v>2000</v>
      </c>
      <c r="N973" s="24">
        <f t="shared" si="91"/>
        <v>0</v>
      </c>
      <c r="O973" s="24">
        <f t="shared" si="92"/>
        <v>0</v>
      </c>
      <c r="P973" s="24">
        <f t="shared" si="93"/>
        <v>0</v>
      </c>
    </row>
    <row r="974" spans="5:16" x14ac:dyDescent="0.25">
      <c r="E974" s="2">
        <f t="shared" si="94"/>
        <v>273.14999999999998</v>
      </c>
      <c r="F974" s="2">
        <v>949</v>
      </c>
      <c r="G974" s="2">
        <f t="shared" si="95"/>
        <v>311.14999999999998</v>
      </c>
      <c r="H974" s="24">
        <v>789</v>
      </c>
      <c r="I974" s="24">
        <v>772</v>
      </c>
      <c r="J974" s="93">
        <v>793.42149532710289</v>
      </c>
      <c r="K974" s="24">
        <f t="shared" si="90"/>
        <v>775.40871802836489</v>
      </c>
      <c r="L974" s="24">
        <v>2000</v>
      </c>
      <c r="M974" s="24">
        <v>2000</v>
      </c>
      <c r="N974" s="24">
        <f t="shared" si="91"/>
        <v>0</v>
      </c>
      <c r="O974" s="24">
        <f t="shared" si="92"/>
        <v>0</v>
      </c>
      <c r="P974" s="24">
        <f t="shared" si="93"/>
        <v>0</v>
      </c>
    </row>
    <row r="975" spans="5:16" x14ac:dyDescent="0.25">
      <c r="E975" s="2">
        <f t="shared" si="94"/>
        <v>273.14999999999998</v>
      </c>
      <c r="F975" s="2">
        <v>950</v>
      </c>
      <c r="G975" s="2">
        <f t="shared" si="95"/>
        <v>311.14999999999998</v>
      </c>
      <c r="H975" s="24">
        <v>789</v>
      </c>
      <c r="I975" s="24">
        <v>772</v>
      </c>
      <c r="J975" s="93">
        <v>793.42149532710289</v>
      </c>
      <c r="K975" s="24">
        <f t="shared" si="90"/>
        <v>775.41030334150378</v>
      </c>
      <c r="L975" s="24">
        <v>2000</v>
      </c>
      <c r="M975" s="24">
        <v>2000</v>
      </c>
      <c r="N975" s="24">
        <f t="shared" si="91"/>
        <v>0</v>
      </c>
      <c r="O975" s="24">
        <f t="shared" si="92"/>
        <v>0</v>
      </c>
      <c r="P975" s="24">
        <f t="shared" si="93"/>
        <v>0</v>
      </c>
    </row>
    <row r="976" spans="5:16" x14ac:dyDescent="0.25">
      <c r="E976" s="2">
        <f t="shared" si="94"/>
        <v>273.14999999999998</v>
      </c>
      <c r="F976" s="2">
        <v>951</v>
      </c>
      <c r="G976" s="2">
        <f t="shared" si="95"/>
        <v>311.14999999999998</v>
      </c>
      <c r="H976" s="24">
        <v>789</v>
      </c>
      <c r="I976" s="24">
        <v>772</v>
      </c>
      <c r="J976" s="93">
        <v>793.42149532710289</v>
      </c>
      <c r="K976" s="24">
        <f t="shared" si="90"/>
        <v>775.41188369937765</v>
      </c>
      <c r="L976" s="24">
        <v>2000</v>
      </c>
      <c r="M976" s="24">
        <v>2000</v>
      </c>
      <c r="N976" s="24">
        <f t="shared" si="91"/>
        <v>0</v>
      </c>
      <c r="O976" s="24">
        <f t="shared" si="92"/>
        <v>0</v>
      </c>
      <c r="P976" s="24">
        <f t="shared" si="93"/>
        <v>0</v>
      </c>
    </row>
    <row r="977" spans="5:16" x14ac:dyDescent="0.25">
      <c r="E977" s="2">
        <f t="shared" si="94"/>
        <v>273.14999999999998</v>
      </c>
      <c r="F977" s="2">
        <v>952</v>
      </c>
      <c r="G977" s="2">
        <f t="shared" si="95"/>
        <v>311.14999999999998</v>
      </c>
      <c r="H977" s="24">
        <v>789</v>
      </c>
      <c r="I977" s="24">
        <v>772</v>
      </c>
      <c r="J977" s="93">
        <v>793.42149532710289</v>
      </c>
      <c r="K977" s="24">
        <f t="shared" si="90"/>
        <v>775.41345912518352</v>
      </c>
      <c r="L977" s="24">
        <v>2000</v>
      </c>
      <c r="M977" s="24">
        <v>2000</v>
      </c>
      <c r="N977" s="24">
        <f t="shared" si="91"/>
        <v>0</v>
      </c>
      <c r="O977" s="24">
        <f t="shared" si="92"/>
        <v>0</v>
      </c>
      <c r="P977" s="24">
        <f t="shared" si="93"/>
        <v>0</v>
      </c>
    </row>
    <row r="978" spans="5:16" x14ac:dyDescent="0.25">
      <c r="E978" s="2">
        <f t="shared" si="94"/>
        <v>273.14999999999998</v>
      </c>
      <c r="F978" s="2">
        <v>953</v>
      </c>
      <c r="G978" s="2">
        <f t="shared" si="95"/>
        <v>311.14999999999998</v>
      </c>
      <c r="H978" s="24">
        <v>789</v>
      </c>
      <c r="I978" s="24">
        <v>772</v>
      </c>
      <c r="J978" s="93">
        <v>793.42149532710289</v>
      </c>
      <c r="K978" s="24">
        <f t="shared" si="90"/>
        <v>775.415029641974</v>
      </c>
      <c r="L978" s="24">
        <v>2000</v>
      </c>
      <c r="M978" s="24">
        <v>2000</v>
      </c>
      <c r="N978" s="24">
        <f t="shared" si="91"/>
        <v>0</v>
      </c>
      <c r="O978" s="24">
        <f t="shared" si="92"/>
        <v>0</v>
      </c>
      <c r="P978" s="24">
        <f t="shared" si="93"/>
        <v>0</v>
      </c>
    </row>
    <row r="979" spans="5:16" x14ac:dyDescent="0.25">
      <c r="E979" s="2">
        <f t="shared" si="94"/>
        <v>273.14999999999998</v>
      </c>
      <c r="F979" s="2">
        <v>954</v>
      </c>
      <c r="G979" s="2">
        <f t="shared" si="95"/>
        <v>311.14999999999998</v>
      </c>
      <c r="H979" s="24">
        <v>789</v>
      </c>
      <c r="I979" s="24">
        <v>772</v>
      </c>
      <c r="J979" s="93">
        <v>793.42149532710289</v>
      </c>
      <c r="K979" s="24">
        <f t="shared" si="90"/>
        <v>775.41659527265779</v>
      </c>
      <c r="L979" s="24">
        <v>2000</v>
      </c>
      <c r="M979" s="24">
        <v>2000</v>
      </c>
      <c r="N979" s="24">
        <f t="shared" si="91"/>
        <v>0</v>
      </c>
      <c r="O979" s="24">
        <f t="shared" si="92"/>
        <v>0</v>
      </c>
      <c r="P979" s="24">
        <f t="shared" si="93"/>
        <v>0</v>
      </c>
    </row>
    <row r="980" spans="5:16" x14ac:dyDescent="0.25">
      <c r="E980" s="2">
        <f t="shared" si="94"/>
        <v>273.14999999999998</v>
      </c>
      <c r="F980" s="2">
        <v>955</v>
      </c>
      <c r="G980" s="2">
        <f t="shared" si="95"/>
        <v>311.14999999999998</v>
      </c>
      <c r="H980" s="24">
        <v>789</v>
      </c>
      <c r="I980" s="24">
        <v>772</v>
      </c>
      <c r="J980" s="93">
        <v>793.42149532710289</v>
      </c>
      <c r="K980" s="24">
        <f t="shared" si="90"/>
        <v>775.4181560400018</v>
      </c>
      <c r="L980" s="24">
        <v>2000</v>
      </c>
      <c r="M980" s="24">
        <v>2000</v>
      </c>
      <c r="N980" s="24">
        <f t="shared" si="91"/>
        <v>0</v>
      </c>
      <c r="O980" s="24">
        <f t="shared" si="92"/>
        <v>0</v>
      </c>
      <c r="P980" s="24">
        <f t="shared" si="93"/>
        <v>0</v>
      </c>
    </row>
    <row r="981" spans="5:16" x14ac:dyDescent="0.25">
      <c r="E981" s="2">
        <f t="shared" si="94"/>
        <v>273.14999999999998</v>
      </c>
      <c r="F981" s="2">
        <v>956</v>
      </c>
      <c r="G981" s="2">
        <f t="shared" si="95"/>
        <v>311.14999999999998</v>
      </c>
      <c r="H981" s="24">
        <v>789</v>
      </c>
      <c r="I981" s="24">
        <v>772</v>
      </c>
      <c r="J981" s="93">
        <v>793.42149532710289</v>
      </c>
      <c r="K981" s="24">
        <f t="shared" si="90"/>
        <v>775.41971196663144</v>
      </c>
      <c r="L981" s="24">
        <v>2000</v>
      </c>
      <c r="M981" s="24">
        <v>2000</v>
      </c>
      <c r="N981" s="24">
        <f t="shared" si="91"/>
        <v>0</v>
      </c>
      <c r="O981" s="24">
        <f t="shared" si="92"/>
        <v>0</v>
      </c>
      <c r="P981" s="24">
        <f t="shared" si="93"/>
        <v>0</v>
      </c>
    </row>
    <row r="982" spans="5:16" x14ac:dyDescent="0.25">
      <c r="E982" s="2">
        <f t="shared" si="94"/>
        <v>273.14999999999998</v>
      </c>
      <c r="F982" s="2">
        <v>957</v>
      </c>
      <c r="G982" s="2">
        <f t="shared" si="95"/>
        <v>311.14999999999998</v>
      </c>
      <c r="H982" s="24">
        <v>789</v>
      </c>
      <c r="I982" s="24">
        <v>772</v>
      </c>
      <c r="J982" s="93">
        <v>793.42149532710289</v>
      </c>
      <c r="K982" s="24">
        <f t="shared" si="90"/>
        <v>775.42126307503202</v>
      </c>
      <c r="L982" s="24">
        <v>2000</v>
      </c>
      <c r="M982" s="24">
        <v>2000</v>
      </c>
      <c r="N982" s="24">
        <f t="shared" si="91"/>
        <v>0</v>
      </c>
      <c r="O982" s="24">
        <f t="shared" si="92"/>
        <v>0</v>
      </c>
      <c r="P982" s="24">
        <f t="shared" si="93"/>
        <v>0</v>
      </c>
    </row>
    <row r="983" spans="5:16" x14ac:dyDescent="0.25">
      <c r="E983" s="2">
        <f t="shared" si="94"/>
        <v>273.14999999999998</v>
      </c>
      <c r="F983" s="2">
        <v>958</v>
      </c>
      <c r="G983" s="2">
        <f t="shared" si="95"/>
        <v>311.14999999999998</v>
      </c>
      <c r="H983" s="24">
        <v>789</v>
      </c>
      <c r="I983" s="24">
        <v>772</v>
      </c>
      <c r="J983" s="93">
        <v>793.42149532710289</v>
      </c>
      <c r="K983" s="24">
        <f t="shared" si="90"/>
        <v>775.42280938754971</v>
      </c>
      <c r="L983" s="24">
        <v>2000</v>
      </c>
      <c r="M983" s="24">
        <v>2000</v>
      </c>
      <c r="N983" s="24">
        <f t="shared" si="91"/>
        <v>0</v>
      </c>
      <c r="O983" s="24">
        <f t="shared" si="92"/>
        <v>0</v>
      </c>
      <c r="P983" s="24">
        <f t="shared" si="93"/>
        <v>0</v>
      </c>
    </row>
    <row r="984" spans="5:16" x14ac:dyDescent="0.25">
      <c r="E984" s="2">
        <f t="shared" si="94"/>
        <v>273.14999999999998</v>
      </c>
      <c r="F984" s="2">
        <v>959</v>
      </c>
      <c r="G984" s="2">
        <f t="shared" si="95"/>
        <v>311.14999999999998</v>
      </c>
      <c r="H984" s="24">
        <v>789</v>
      </c>
      <c r="I984" s="24">
        <v>772</v>
      </c>
      <c r="J984" s="93">
        <v>793.42149532710289</v>
      </c>
      <c r="K984" s="24">
        <f t="shared" si="90"/>
        <v>775.42435092639289</v>
      </c>
      <c r="L984" s="24">
        <v>2000</v>
      </c>
      <c r="M984" s="24">
        <v>2000</v>
      </c>
      <c r="N984" s="24">
        <f t="shared" si="91"/>
        <v>0</v>
      </c>
      <c r="O984" s="24">
        <f t="shared" si="92"/>
        <v>0</v>
      </c>
      <c r="P984" s="24">
        <f t="shared" si="93"/>
        <v>0</v>
      </c>
    </row>
    <row r="985" spans="5:16" x14ac:dyDescent="0.25">
      <c r="E985" s="2">
        <f t="shared" si="94"/>
        <v>273.14999999999998</v>
      </c>
      <c r="F985" s="2">
        <v>960</v>
      </c>
      <c r="G985" s="2">
        <f t="shared" si="95"/>
        <v>311.14999999999998</v>
      </c>
      <c r="H985" s="24">
        <v>789</v>
      </c>
      <c r="I985" s="24">
        <v>772</v>
      </c>
      <c r="J985" s="93">
        <v>793.42149532710289</v>
      </c>
      <c r="K985" s="24">
        <f t="shared" si="90"/>
        <v>775.42588771363285</v>
      </c>
      <c r="L985" s="24">
        <v>2000</v>
      </c>
      <c r="M985" s="24">
        <v>2000</v>
      </c>
      <c r="N985" s="24">
        <f t="shared" si="91"/>
        <v>0</v>
      </c>
      <c r="O985" s="24">
        <f t="shared" si="92"/>
        <v>0</v>
      </c>
      <c r="P985" s="24">
        <f t="shared" si="93"/>
        <v>0</v>
      </c>
    </row>
    <row r="986" spans="5:16" x14ac:dyDescent="0.25">
      <c r="E986" s="2">
        <f t="shared" si="94"/>
        <v>273.14999999999998</v>
      </c>
      <c r="F986" s="2">
        <v>961</v>
      </c>
      <c r="G986" s="2">
        <f t="shared" si="95"/>
        <v>311.14999999999998</v>
      </c>
      <c r="H986" s="24">
        <v>789</v>
      </c>
      <c r="I986" s="24">
        <v>772</v>
      </c>
      <c r="J986" s="93">
        <v>793.42149532710289</v>
      </c>
      <c r="K986" s="24">
        <f t="shared" si="90"/>
        <v>775.42741977120534</v>
      </c>
      <c r="L986" s="24">
        <v>2000</v>
      </c>
      <c r="M986" s="24">
        <v>2000</v>
      </c>
      <c r="N986" s="24">
        <f t="shared" si="91"/>
        <v>0</v>
      </c>
      <c r="O986" s="24">
        <f t="shared" si="92"/>
        <v>0</v>
      </c>
      <c r="P986" s="24">
        <f t="shared" si="93"/>
        <v>0</v>
      </c>
    </row>
    <row r="987" spans="5:16" x14ac:dyDescent="0.25">
      <c r="E987" s="2">
        <f t="shared" si="94"/>
        <v>273.14999999999998</v>
      </c>
      <c r="F987" s="2">
        <v>962</v>
      </c>
      <c r="G987" s="2">
        <f t="shared" si="95"/>
        <v>311.14999999999998</v>
      </c>
      <c r="H987" s="24">
        <v>789</v>
      </c>
      <c r="I987" s="24">
        <v>772</v>
      </c>
      <c r="J987" s="93">
        <v>793.42149532710289</v>
      </c>
      <c r="K987" s="24">
        <f t="shared" si="90"/>
        <v>775.42894712091095</v>
      </c>
      <c r="L987" s="24">
        <v>2000</v>
      </c>
      <c r="M987" s="24">
        <v>2000</v>
      </c>
      <c r="N987" s="24">
        <f t="shared" si="91"/>
        <v>0</v>
      </c>
      <c r="O987" s="24">
        <f t="shared" si="92"/>
        <v>0</v>
      </c>
      <c r="P987" s="24">
        <f t="shared" si="93"/>
        <v>0</v>
      </c>
    </row>
    <row r="988" spans="5:16" x14ac:dyDescent="0.25">
      <c r="E988" s="2">
        <f t="shared" si="94"/>
        <v>273.14999999999998</v>
      </c>
      <c r="F988" s="2">
        <v>963</v>
      </c>
      <c r="G988" s="2">
        <f t="shared" si="95"/>
        <v>311.14999999999998</v>
      </c>
      <c r="H988" s="24">
        <v>789</v>
      </c>
      <c r="I988" s="24">
        <v>772</v>
      </c>
      <c r="J988" s="93">
        <v>793.42149532710289</v>
      </c>
      <c r="K988" s="24">
        <f t="shared" si="90"/>
        <v>775.43046978441669</v>
      </c>
      <c r="L988" s="24">
        <v>2000</v>
      </c>
      <c r="M988" s="24">
        <v>2000</v>
      </c>
      <c r="N988" s="24">
        <f t="shared" si="91"/>
        <v>0</v>
      </c>
      <c r="O988" s="24">
        <f t="shared" si="92"/>
        <v>0</v>
      </c>
      <c r="P988" s="24">
        <f t="shared" si="93"/>
        <v>0</v>
      </c>
    </row>
    <row r="989" spans="5:16" x14ac:dyDescent="0.25">
      <c r="E989" s="2">
        <f t="shared" si="94"/>
        <v>273.14999999999998</v>
      </c>
      <c r="F989" s="2">
        <v>964</v>
      </c>
      <c r="G989" s="2">
        <f t="shared" si="95"/>
        <v>311.14999999999998</v>
      </c>
      <c r="H989" s="24">
        <v>789</v>
      </c>
      <c r="I989" s="24">
        <v>772</v>
      </c>
      <c r="J989" s="93">
        <v>793.42149532710289</v>
      </c>
      <c r="K989" s="24">
        <f t="shared" si="90"/>
        <v>775.43198778325666</v>
      </c>
      <c r="L989" s="24">
        <v>2000</v>
      </c>
      <c r="M989" s="24">
        <v>2000</v>
      </c>
      <c r="N989" s="24">
        <f t="shared" si="91"/>
        <v>0</v>
      </c>
      <c r="O989" s="24">
        <f t="shared" si="92"/>
        <v>0</v>
      </c>
      <c r="P989" s="24">
        <f t="shared" si="93"/>
        <v>0</v>
      </c>
    </row>
    <row r="990" spans="5:16" x14ac:dyDescent="0.25">
      <c r="E990" s="2">
        <f t="shared" si="94"/>
        <v>273.14999999999998</v>
      </c>
      <c r="F990" s="2">
        <v>965</v>
      </c>
      <c r="G990" s="2">
        <f t="shared" si="95"/>
        <v>311.14999999999998</v>
      </c>
      <c r="H990" s="24">
        <v>789</v>
      </c>
      <c r="I990" s="24">
        <v>772</v>
      </c>
      <c r="J990" s="93">
        <v>793.42149532710289</v>
      </c>
      <c r="K990" s="24">
        <f t="shared" si="90"/>
        <v>775.43350113883344</v>
      </c>
      <c r="L990" s="24">
        <v>2000</v>
      </c>
      <c r="M990" s="24">
        <v>2000</v>
      </c>
      <c r="N990" s="24">
        <f t="shared" si="91"/>
        <v>0</v>
      </c>
      <c r="O990" s="24">
        <f t="shared" si="92"/>
        <v>0</v>
      </c>
      <c r="P990" s="24">
        <f t="shared" si="93"/>
        <v>0</v>
      </c>
    </row>
    <row r="991" spans="5:16" x14ac:dyDescent="0.25">
      <c r="E991" s="2">
        <f t="shared" si="94"/>
        <v>273.14999999999998</v>
      </c>
      <c r="F991" s="2">
        <v>966</v>
      </c>
      <c r="G991" s="2">
        <f t="shared" si="95"/>
        <v>311.14999999999998</v>
      </c>
      <c r="H991" s="24">
        <v>789</v>
      </c>
      <c r="I991" s="24">
        <v>772</v>
      </c>
      <c r="J991" s="93">
        <v>793.42149532710289</v>
      </c>
      <c r="K991" s="24">
        <f t="shared" si="90"/>
        <v>775.43500987241862</v>
      </c>
      <c r="L991" s="24">
        <v>2000</v>
      </c>
      <c r="M991" s="24">
        <v>2000</v>
      </c>
      <c r="N991" s="24">
        <f t="shared" si="91"/>
        <v>0</v>
      </c>
      <c r="O991" s="24">
        <f t="shared" si="92"/>
        <v>0</v>
      </c>
      <c r="P991" s="24">
        <f t="shared" si="93"/>
        <v>0</v>
      </c>
    </row>
    <row r="992" spans="5:16" x14ac:dyDescent="0.25">
      <c r="E992" s="2">
        <f t="shared" si="94"/>
        <v>273.14999999999998</v>
      </c>
      <c r="F992" s="2">
        <v>967</v>
      </c>
      <c r="G992" s="2">
        <f t="shared" si="95"/>
        <v>311.14999999999998</v>
      </c>
      <c r="H992" s="24">
        <v>789</v>
      </c>
      <c r="I992" s="24">
        <v>772</v>
      </c>
      <c r="J992" s="93">
        <v>793.42149532710289</v>
      </c>
      <c r="K992" s="24">
        <f t="shared" si="90"/>
        <v>775.43651400515432</v>
      </c>
      <c r="L992" s="24">
        <v>2000</v>
      </c>
      <c r="M992" s="24">
        <v>2000</v>
      </c>
      <c r="N992" s="24">
        <f t="shared" si="91"/>
        <v>0</v>
      </c>
      <c r="O992" s="24">
        <f t="shared" si="92"/>
        <v>0</v>
      </c>
      <c r="P992" s="24">
        <f t="shared" si="93"/>
        <v>0</v>
      </c>
    </row>
    <row r="993" spans="5:16" x14ac:dyDescent="0.25">
      <c r="E993" s="2">
        <f t="shared" si="94"/>
        <v>273.14999999999998</v>
      </c>
      <c r="F993" s="2">
        <v>968</v>
      </c>
      <c r="G993" s="2">
        <f t="shared" si="95"/>
        <v>311.14999999999998</v>
      </c>
      <c r="H993" s="24">
        <v>789</v>
      </c>
      <c r="I993" s="24">
        <v>772</v>
      </c>
      <c r="J993" s="93">
        <v>793.42149532710289</v>
      </c>
      <c r="K993" s="24">
        <f t="shared" si="90"/>
        <v>775.43801355805363</v>
      </c>
      <c r="L993" s="24">
        <v>2000</v>
      </c>
      <c r="M993" s="24">
        <v>2000</v>
      </c>
      <c r="N993" s="24">
        <f t="shared" si="91"/>
        <v>0</v>
      </c>
      <c r="O993" s="24">
        <f t="shared" si="92"/>
        <v>0</v>
      </c>
      <c r="P993" s="24">
        <f t="shared" si="93"/>
        <v>0</v>
      </c>
    </row>
    <row r="994" spans="5:16" x14ac:dyDescent="0.25">
      <c r="E994" s="2">
        <f t="shared" si="94"/>
        <v>273.14999999999998</v>
      </c>
      <c r="F994" s="2">
        <v>969</v>
      </c>
      <c r="G994" s="2">
        <f t="shared" si="95"/>
        <v>311.14999999999998</v>
      </c>
      <c r="H994" s="24">
        <v>789</v>
      </c>
      <c r="I994" s="24">
        <v>772</v>
      </c>
      <c r="J994" s="93">
        <v>793.42149532710289</v>
      </c>
      <c r="K994" s="24">
        <f t="shared" si="90"/>
        <v>775.43950855200217</v>
      </c>
      <c r="L994" s="24">
        <v>2000</v>
      </c>
      <c r="M994" s="24">
        <v>2000</v>
      </c>
      <c r="N994" s="24">
        <f t="shared" si="91"/>
        <v>0</v>
      </c>
      <c r="O994" s="24">
        <f t="shared" si="92"/>
        <v>0</v>
      </c>
      <c r="P994" s="24">
        <f t="shared" si="93"/>
        <v>0</v>
      </c>
    </row>
    <row r="995" spans="5:16" x14ac:dyDescent="0.25">
      <c r="E995" s="2">
        <f t="shared" si="94"/>
        <v>273.14999999999998</v>
      </c>
      <c r="F995" s="2">
        <v>970</v>
      </c>
      <c r="G995" s="2">
        <f t="shared" si="95"/>
        <v>311.14999999999998</v>
      </c>
      <c r="H995" s="24">
        <v>789</v>
      </c>
      <c r="I995" s="24">
        <v>772</v>
      </c>
      <c r="J995" s="93">
        <v>793.42149532710289</v>
      </c>
      <c r="K995" s="24">
        <f t="shared" si="90"/>
        <v>775.44099900775859</v>
      </c>
      <c r="L995" s="24">
        <v>2000</v>
      </c>
      <c r="M995" s="24">
        <v>2000</v>
      </c>
      <c r="N995" s="24">
        <f t="shared" si="91"/>
        <v>0</v>
      </c>
      <c r="O995" s="24">
        <f t="shared" si="92"/>
        <v>0</v>
      </c>
      <c r="P995" s="24">
        <f t="shared" si="93"/>
        <v>0</v>
      </c>
    </row>
    <row r="996" spans="5:16" x14ac:dyDescent="0.25">
      <c r="E996" s="2">
        <f t="shared" si="94"/>
        <v>273.14999999999998</v>
      </c>
      <c r="F996" s="2">
        <v>971</v>
      </c>
      <c r="G996" s="2">
        <f t="shared" si="95"/>
        <v>311.14999999999998</v>
      </c>
      <c r="H996" s="24">
        <v>789</v>
      </c>
      <c r="I996" s="24">
        <v>772</v>
      </c>
      <c r="J996" s="93">
        <v>793.42149532710289</v>
      </c>
      <c r="K996" s="24">
        <f t="shared" si="90"/>
        <v>775.4424849459557</v>
      </c>
      <c r="L996" s="24">
        <v>2000</v>
      </c>
      <c r="M996" s="24">
        <v>2000</v>
      </c>
      <c r="N996" s="24">
        <f t="shared" si="91"/>
        <v>0</v>
      </c>
      <c r="O996" s="24">
        <f t="shared" si="92"/>
        <v>0</v>
      </c>
      <c r="P996" s="24">
        <f t="shared" si="93"/>
        <v>0</v>
      </c>
    </row>
    <row r="997" spans="5:16" x14ac:dyDescent="0.25">
      <c r="E997" s="2">
        <f t="shared" si="94"/>
        <v>273.14999999999998</v>
      </c>
      <c r="F997" s="2">
        <v>972</v>
      </c>
      <c r="G997" s="2">
        <f t="shared" si="95"/>
        <v>311.14999999999998</v>
      </c>
      <c r="H997" s="24">
        <v>789</v>
      </c>
      <c r="I997" s="24">
        <v>772</v>
      </c>
      <c r="J997" s="93">
        <v>793.42149532710289</v>
      </c>
      <c r="K997" s="24">
        <f t="shared" si="90"/>
        <v>775.44396638710134</v>
      </c>
      <c r="L997" s="24">
        <v>2000</v>
      </c>
      <c r="M997" s="24">
        <v>2000</v>
      </c>
      <c r="N997" s="24">
        <f t="shared" si="91"/>
        <v>0</v>
      </c>
      <c r="O997" s="24">
        <f t="shared" si="92"/>
        <v>0</v>
      </c>
      <c r="P997" s="24">
        <f t="shared" si="93"/>
        <v>0</v>
      </c>
    </row>
    <row r="998" spans="5:16" x14ac:dyDescent="0.25">
      <c r="E998" s="2">
        <f t="shared" si="94"/>
        <v>273.14999999999998</v>
      </c>
      <c r="F998" s="2">
        <v>973</v>
      </c>
      <c r="G998" s="2">
        <f t="shared" si="95"/>
        <v>311.14999999999998</v>
      </c>
      <c r="H998" s="24">
        <v>789</v>
      </c>
      <c r="I998" s="24">
        <v>772</v>
      </c>
      <c r="J998" s="93">
        <v>793.42149532710289</v>
      </c>
      <c r="K998" s="24">
        <f t="shared" si="90"/>
        <v>775.44544335157968</v>
      </c>
      <c r="L998" s="24">
        <v>2000</v>
      </c>
      <c r="M998" s="24">
        <v>2000</v>
      </c>
      <c r="N998" s="24">
        <f t="shared" si="91"/>
        <v>0</v>
      </c>
      <c r="O998" s="24">
        <f t="shared" si="92"/>
        <v>0</v>
      </c>
      <c r="P998" s="24">
        <f t="shared" si="93"/>
        <v>0</v>
      </c>
    </row>
    <row r="999" spans="5:16" x14ac:dyDescent="0.25">
      <c r="E999" s="2">
        <f t="shared" si="94"/>
        <v>273.14999999999998</v>
      </c>
      <c r="F999" s="2">
        <v>974</v>
      </c>
      <c r="G999" s="2">
        <f t="shared" si="95"/>
        <v>311.14999999999998</v>
      </c>
      <c r="H999" s="24">
        <v>789</v>
      </c>
      <c r="I999" s="24">
        <v>772</v>
      </c>
      <c r="J999" s="93">
        <v>793.42149532710289</v>
      </c>
      <c r="K999" s="24">
        <f t="shared" si="90"/>
        <v>775.44691585965177</v>
      </c>
      <c r="L999" s="24">
        <v>2000</v>
      </c>
      <c r="M999" s="24">
        <v>2000</v>
      </c>
      <c r="N999" s="24">
        <f t="shared" si="91"/>
        <v>0</v>
      </c>
      <c r="O999" s="24">
        <f t="shared" si="92"/>
        <v>0</v>
      </c>
      <c r="P999" s="24">
        <f t="shared" si="93"/>
        <v>0</v>
      </c>
    </row>
    <row r="1000" spans="5:16" x14ac:dyDescent="0.25">
      <c r="E1000" s="2">
        <f t="shared" si="94"/>
        <v>273.14999999999998</v>
      </c>
      <c r="F1000" s="2">
        <v>975</v>
      </c>
      <c r="G1000" s="2">
        <f t="shared" si="95"/>
        <v>311.14999999999998</v>
      </c>
      <c r="H1000" s="24">
        <v>789</v>
      </c>
      <c r="I1000" s="24">
        <v>772</v>
      </c>
      <c r="J1000" s="93">
        <v>793.42149532710289</v>
      </c>
      <c r="K1000" s="24">
        <f t="shared" si="90"/>
        <v>775.44838393145631</v>
      </c>
      <c r="L1000" s="24">
        <v>2000</v>
      </c>
      <c r="M1000" s="24">
        <v>2000</v>
      </c>
      <c r="N1000" s="24">
        <f t="shared" si="91"/>
        <v>0</v>
      </c>
      <c r="O1000" s="24">
        <f t="shared" si="92"/>
        <v>0</v>
      </c>
      <c r="P1000" s="24">
        <f t="shared" si="93"/>
        <v>0</v>
      </c>
    </row>
    <row r="1001" spans="5:16" x14ac:dyDescent="0.25">
      <c r="E1001" s="2">
        <f t="shared" si="94"/>
        <v>273.14999999999998</v>
      </c>
      <c r="F1001" s="2">
        <v>976</v>
      </c>
      <c r="G1001" s="2">
        <f t="shared" si="95"/>
        <v>311.14999999999998</v>
      </c>
      <c r="H1001" s="24">
        <v>789</v>
      </c>
      <c r="I1001" s="24">
        <v>772</v>
      </c>
      <c r="J1001" s="93">
        <v>793.42149532710289</v>
      </c>
      <c r="K1001" s="24">
        <f t="shared" si="90"/>
        <v>775.44984758701116</v>
      </c>
      <c r="L1001" s="24">
        <v>2000</v>
      </c>
      <c r="M1001" s="24">
        <v>2000</v>
      </c>
      <c r="N1001" s="24">
        <f t="shared" si="91"/>
        <v>0</v>
      </c>
      <c r="O1001" s="24">
        <f t="shared" si="92"/>
        <v>0</v>
      </c>
      <c r="P1001" s="24">
        <f t="shared" si="93"/>
        <v>0</v>
      </c>
    </row>
    <row r="1002" spans="5:16" x14ac:dyDescent="0.25">
      <c r="E1002" s="2">
        <f t="shared" si="94"/>
        <v>273.14999999999998</v>
      </c>
      <c r="F1002" s="2">
        <v>977</v>
      </c>
      <c r="G1002" s="2">
        <f t="shared" si="95"/>
        <v>311.14999999999998</v>
      </c>
      <c r="H1002" s="24">
        <v>789</v>
      </c>
      <c r="I1002" s="24">
        <v>772</v>
      </c>
      <c r="J1002" s="93">
        <v>793.42149532710289</v>
      </c>
      <c r="K1002" s="24">
        <f t="shared" si="90"/>
        <v>775.45130684621381</v>
      </c>
      <c r="L1002" s="24">
        <v>2000</v>
      </c>
      <c r="M1002" s="24">
        <v>2000</v>
      </c>
      <c r="N1002" s="24">
        <f t="shared" si="91"/>
        <v>0</v>
      </c>
      <c r="O1002" s="24">
        <f t="shared" si="92"/>
        <v>0</v>
      </c>
      <c r="P1002" s="24">
        <f t="shared" si="93"/>
        <v>0</v>
      </c>
    </row>
    <row r="1003" spans="5:16" x14ac:dyDescent="0.25">
      <c r="E1003" s="2">
        <f t="shared" si="94"/>
        <v>273.14999999999998</v>
      </c>
      <c r="F1003" s="2">
        <v>978</v>
      </c>
      <c r="G1003" s="2">
        <f t="shared" si="95"/>
        <v>311.14999999999998</v>
      </c>
      <c r="H1003" s="24">
        <v>789</v>
      </c>
      <c r="I1003" s="24">
        <v>772</v>
      </c>
      <c r="J1003" s="93">
        <v>793.42149532710289</v>
      </c>
      <c r="K1003" s="24">
        <f t="shared" si="90"/>
        <v>775.45276172884246</v>
      </c>
      <c r="L1003" s="24">
        <v>2000</v>
      </c>
      <c r="M1003" s="24">
        <v>2000</v>
      </c>
      <c r="N1003" s="24">
        <f t="shared" si="91"/>
        <v>0</v>
      </c>
      <c r="O1003" s="24">
        <f t="shared" si="92"/>
        <v>0</v>
      </c>
      <c r="P1003" s="24">
        <f t="shared" si="93"/>
        <v>0</v>
      </c>
    </row>
    <row r="1004" spans="5:16" x14ac:dyDescent="0.25">
      <c r="E1004" s="2">
        <f t="shared" si="94"/>
        <v>273.14999999999998</v>
      </c>
      <c r="F1004" s="2">
        <v>979</v>
      </c>
      <c r="G1004" s="2">
        <f t="shared" si="95"/>
        <v>311.14999999999998</v>
      </c>
      <c r="H1004" s="24">
        <v>789</v>
      </c>
      <c r="I1004" s="24">
        <v>772</v>
      </c>
      <c r="J1004" s="93">
        <v>793.42149532710289</v>
      </c>
      <c r="K1004" s="24">
        <f t="shared" si="90"/>
        <v>775.45421225455664</v>
      </c>
      <c r="L1004" s="24">
        <v>2000</v>
      </c>
      <c r="M1004" s="24">
        <v>2000</v>
      </c>
      <c r="N1004" s="24">
        <f t="shared" si="91"/>
        <v>0</v>
      </c>
      <c r="O1004" s="24">
        <f t="shared" si="92"/>
        <v>0</v>
      </c>
      <c r="P1004" s="24">
        <f t="shared" si="93"/>
        <v>0</v>
      </c>
    </row>
    <row r="1005" spans="5:16" x14ac:dyDescent="0.25">
      <c r="E1005" s="2">
        <f t="shared" si="94"/>
        <v>273.14999999999998</v>
      </c>
      <c r="F1005" s="2">
        <v>980</v>
      </c>
      <c r="G1005" s="2">
        <f t="shared" si="95"/>
        <v>311.14999999999998</v>
      </c>
      <c r="H1005" s="24">
        <v>789</v>
      </c>
      <c r="I1005" s="24">
        <v>772</v>
      </c>
      <c r="J1005" s="93">
        <v>793.42149532710289</v>
      </c>
      <c r="K1005" s="24">
        <f t="shared" si="90"/>
        <v>775.45565844289865</v>
      </c>
      <c r="L1005" s="24">
        <v>2000</v>
      </c>
      <c r="M1005" s="24">
        <v>2000</v>
      </c>
      <c r="N1005" s="24">
        <f t="shared" si="91"/>
        <v>0</v>
      </c>
      <c r="O1005" s="24">
        <f t="shared" si="92"/>
        <v>0</v>
      </c>
      <c r="P1005" s="24">
        <f t="shared" si="93"/>
        <v>0</v>
      </c>
    </row>
    <row r="1006" spans="5:16" x14ac:dyDescent="0.25">
      <c r="E1006" s="2">
        <f t="shared" si="94"/>
        <v>273.14999999999998</v>
      </c>
      <c r="F1006" s="2">
        <v>981</v>
      </c>
      <c r="G1006" s="2">
        <f t="shared" si="95"/>
        <v>311.14999999999998</v>
      </c>
      <c r="H1006" s="24">
        <v>789</v>
      </c>
      <c r="I1006" s="24">
        <v>772</v>
      </c>
      <c r="J1006" s="93">
        <v>793.42149532710289</v>
      </c>
      <c r="K1006" s="24">
        <f t="shared" si="90"/>
        <v>775.45710031329384</v>
      </c>
      <c r="L1006" s="24">
        <v>2000</v>
      </c>
      <c r="M1006" s="24">
        <v>2000</v>
      </c>
      <c r="N1006" s="24">
        <f t="shared" si="91"/>
        <v>0</v>
      </c>
      <c r="O1006" s="24">
        <f t="shared" si="92"/>
        <v>0</v>
      </c>
      <c r="P1006" s="24">
        <f t="shared" si="93"/>
        <v>0</v>
      </c>
    </row>
    <row r="1007" spans="5:16" x14ac:dyDescent="0.25">
      <c r="E1007" s="2">
        <f t="shared" si="94"/>
        <v>273.14999999999998</v>
      </c>
      <c r="F1007" s="2">
        <v>982</v>
      </c>
      <c r="G1007" s="2">
        <f t="shared" si="95"/>
        <v>311.14999999999998</v>
      </c>
      <c r="H1007" s="24">
        <v>789</v>
      </c>
      <c r="I1007" s="24">
        <v>772</v>
      </c>
      <c r="J1007" s="93">
        <v>793.42149532710289</v>
      </c>
      <c r="K1007" s="24">
        <f t="shared" si="90"/>
        <v>775.45853788505178</v>
      </c>
      <c r="L1007" s="24">
        <v>2000</v>
      </c>
      <c r="M1007" s="24">
        <v>2000</v>
      </c>
      <c r="N1007" s="24">
        <f t="shared" si="91"/>
        <v>0</v>
      </c>
      <c r="O1007" s="24">
        <f t="shared" si="92"/>
        <v>0</v>
      </c>
      <c r="P1007" s="24">
        <f t="shared" si="93"/>
        <v>0</v>
      </c>
    </row>
    <row r="1008" spans="5:16" x14ac:dyDescent="0.25">
      <c r="E1008" s="2">
        <f t="shared" si="94"/>
        <v>273.14999999999998</v>
      </c>
      <c r="F1008" s="2">
        <v>983</v>
      </c>
      <c r="G1008" s="2">
        <f t="shared" si="95"/>
        <v>311.14999999999998</v>
      </c>
      <c r="H1008" s="24">
        <v>789</v>
      </c>
      <c r="I1008" s="24">
        <v>772</v>
      </c>
      <c r="J1008" s="93">
        <v>793.42149532710289</v>
      </c>
      <c r="K1008" s="24">
        <f t="shared" si="90"/>
        <v>775.45997117736704</v>
      </c>
      <c r="L1008" s="24">
        <v>2000</v>
      </c>
      <c r="M1008" s="24">
        <v>2000</v>
      </c>
      <c r="N1008" s="24">
        <f t="shared" si="91"/>
        <v>0</v>
      </c>
      <c r="O1008" s="24">
        <f t="shared" si="92"/>
        <v>0</v>
      </c>
      <c r="P1008" s="24">
        <f t="shared" si="93"/>
        <v>0</v>
      </c>
    </row>
    <row r="1009" spans="5:16" x14ac:dyDescent="0.25">
      <c r="E1009" s="2">
        <f t="shared" si="94"/>
        <v>273.14999999999998</v>
      </c>
      <c r="F1009" s="2">
        <v>984</v>
      </c>
      <c r="G1009" s="2">
        <f t="shared" si="95"/>
        <v>311.14999999999998</v>
      </c>
      <c r="H1009" s="24">
        <v>789</v>
      </c>
      <c r="I1009" s="24">
        <v>772</v>
      </c>
      <c r="J1009" s="93">
        <v>793.42149532710289</v>
      </c>
      <c r="K1009" s="24">
        <f t="shared" si="90"/>
        <v>775.46140020932035</v>
      </c>
      <c r="L1009" s="24">
        <v>2000</v>
      </c>
      <c r="M1009" s="24">
        <v>2000</v>
      </c>
      <c r="N1009" s="24">
        <f t="shared" si="91"/>
        <v>0</v>
      </c>
      <c r="O1009" s="24">
        <f t="shared" si="92"/>
        <v>0</v>
      </c>
      <c r="P1009" s="24">
        <f t="shared" si="93"/>
        <v>0</v>
      </c>
    </row>
    <row r="1010" spans="5:16" x14ac:dyDescent="0.25">
      <c r="E1010" s="2">
        <f t="shared" si="94"/>
        <v>273.14999999999998</v>
      </c>
      <c r="F1010" s="2">
        <v>985</v>
      </c>
      <c r="G1010" s="2">
        <f t="shared" si="95"/>
        <v>311.14999999999998</v>
      </c>
      <c r="H1010" s="24">
        <v>789</v>
      </c>
      <c r="I1010" s="24">
        <v>772</v>
      </c>
      <c r="J1010" s="93">
        <v>793.42149532710289</v>
      </c>
      <c r="K1010" s="24">
        <f t="shared" si="90"/>
        <v>775.46282499987876</v>
      </c>
      <c r="L1010" s="24">
        <v>2000</v>
      </c>
      <c r="M1010" s="24">
        <v>2000</v>
      </c>
      <c r="N1010" s="24">
        <f t="shared" si="91"/>
        <v>0</v>
      </c>
      <c r="O1010" s="24">
        <f t="shared" si="92"/>
        <v>0</v>
      </c>
      <c r="P1010" s="24">
        <f t="shared" si="93"/>
        <v>0</v>
      </c>
    </row>
    <row r="1011" spans="5:16" x14ac:dyDescent="0.25">
      <c r="E1011" s="2">
        <f t="shared" si="94"/>
        <v>273.14999999999998</v>
      </c>
      <c r="F1011" s="2">
        <v>986</v>
      </c>
      <c r="G1011" s="2">
        <f t="shared" si="95"/>
        <v>311.14999999999998</v>
      </c>
      <c r="H1011" s="24">
        <v>789</v>
      </c>
      <c r="I1011" s="24">
        <v>772</v>
      </c>
      <c r="J1011" s="93">
        <v>793.42149532710289</v>
      </c>
      <c r="K1011" s="24">
        <f t="shared" si="90"/>
        <v>775.46424556789714</v>
      </c>
      <c r="L1011" s="24">
        <v>2000</v>
      </c>
      <c r="M1011" s="24">
        <v>2000</v>
      </c>
      <c r="N1011" s="24">
        <f t="shared" si="91"/>
        <v>0</v>
      </c>
      <c r="O1011" s="24">
        <f t="shared" si="92"/>
        <v>0</v>
      </c>
      <c r="P1011" s="24">
        <f t="shared" si="93"/>
        <v>0</v>
      </c>
    </row>
    <row r="1012" spans="5:16" x14ac:dyDescent="0.25">
      <c r="E1012" s="2">
        <f t="shared" si="94"/>
        <v>273.14999999999998</v>
      </c>
      <c r="F1012" s="2">
        <v>987</v>
      </c>
      <c r="G1012" s="2">
        <f t="shared" si="95"/>
        <v>311.14999999999998</v>
      </c>
      <c r="H1012" s="24">
        <v>789</v>
      </c>
      <c r="I1012" s="24">
        <v>772</v>
      </c>
      <c r="J1012" s="93">
        <v>793.42149532710289</v>
      </c>
      <c r="K1012" s="24">
        <f t="shared" si="90"/>
        <v>775.46566193211879</v>
      </c>
      <c r="L1012" s="24">
        <v>2000</v>
      </c>
      <c r="M1012" s="24">
        <v>2000</v>
      </c>
      <c r="N1012" s="24">
        <f t="shared" si="91"/>
        <v>0</v>
      </c>
      <c r="O1012" s="24">
        <f t="shared" si="92"/>
        <v>0</v>
      </c>
      <c r="P1012" s="24">
        <f t="shared" si="93"/>
        <v>0</v>
      </c>
    </row>
    <row r="1013" spans="5:16" x14ac:dyDescent="0.25">
      <c r="E1013" s="2">
        <f t="shared" si="94"/>
        <v>273.14999999999998</v>
      </c>
      <c r="F1013" s="2">
        <v>988</v>
      </c>
      <c r="G1013" s="2">
        <f t="shared" si="95"/>
        <v>311.14999999999998</v>
      </c>
      <c r="H1013" s="24">
        <v>789</v>
      </c>
      <c r="I1013" s="24">
        <v>772</v>
      </c>
      <c r="J1013" s="93">
        <v>793.42149532710289</v>
      </c>
      <c r="K1013" s="24">
        <f t="shared" si="90"/>
        <v>775.4670741111762</v>
      </c>
      <c r="L1013" s="24">
        <v>2000</v>
      </c>
      <c r="M1013" s="24">
        <v>2000</v>
      </c>
      <c r="N1013" s="24">
        <f t="shared" si="91"/>
        <v>0</v>
      </c>
      <c r="O1013" s="24">
        <f t="shared" si="92"/>
        <v>0</v>
      </c>
      <c r="P1013" s="24">
        <f t="shared" si="93"/>
        <v>0</v>
      </c>
    </row>
    <row r="1014" spans="5:16" x14ac:dyDescent="0.25">
      <c r="E1014" s="2">
        <f t="shared" si="94"/>
        <v>273.14999999999998</v>
      </c>
      <c r="F1014" s="2">
        <v>989</v>
      </c>
      <c r="G1014" s="2">
        <f t="shared" si="95"/>
        <v>311.14999999999998</v>
      </c>
      <c r="H1014" s="24">
        <v>789</v>
      </c>
      <c r="I1014" s="24">
        <v>772</v>
      </c>
      <c r="J1014" s="93">
        <v>793.42149532710289</v>
      </c>
      <c r="K1014" s="24">
        <f t="shared" si="90"/>
        <v>775.4684821235918</v>
      </c>
      <c r="L1014" s="24">
        <v>2000</v>
      </c>
      <c r="M1014" s="24">
        <v>2000</v>
      </c>
      <c r="N1014" s="24">
        <f t="shared" si="91"/>
        <v>0</v>
      </c>
      <c r="O1014" s="24">
        <f t="shared" si="92"/>
        <v>0</v>
      </c>
      <c r="P1014" s="24">
        <f t="shared" si="93"/>
        <v>0</v>
      </c>
    </row>
    <row r="1015" spans="5:16" x14ac:dyDescent="0.25">
      <c r="E1015" s="2">
        <f t="shared" si="94"/>
        <v>273.14999999999998</v>
      </c>
      <c r="F1015" s="2">
        <v>990</v>
      </c>
      <c r="G1015" s="2">
        <f t="shared" si="95"/>
        <v>311.14999999999998</v>
      </c>
      <c r="H1015" s="24">
        <v>789</v>
      </c>
      <c r="I1015" s="24">
        <v>772</v>
      </c>
      <c r="J1015" s="93">
        <v>793.42149532710289</v>
      </c>
      <c r="K1015" s="24">
        <f t="shared" si="90"/>
        <v>775.46988598777898</v>
      </c>
      <c r="L1015" s="24">
        <v>2000</v>
      </c>
      <c r="M1015" s="24">
        <v>2000</v>
      </c>
      <c r="N1015" s="24">
        <f t="shared" si="91"/>
        <v>0</v>
      </c>
      <c r="O1015" s="24">
        <f t="shared" si="92"/>
        <v>0</v>
      </c>
      <c r="P1015" s="24">
        <f t="shared" si="93"/>
        <v>0</v>
      </c>
    </row>
    <row r="1016" spans="5:16" x14ac:dyDescent="0.25">
      <c r="E1016" s="2">
        <f t="shared" si="94"/>
        <v>273.14999999999998</v>
      </c>
      <c r="F1016" s="2">
        <v>991</v>
      </c>
      <c r="G1016" s="2">
        <f t="shared" si="95"/>
        <v>311.14999999999998</v>
      </c>
      <c r="H1016" s="24">
        <v>789</v>
      </c>
      <c r="I1016" s="24">
        <v>772</v>
      </c>
      <c r="J1016" s="93">
        <v>793.42149532710289</v>
      </c>
      <c r="K1016" s="24">
        <f t="shared" si="90"/>
        <v>775.47128572204292</v>
      </c>
      <c r="L1016" s="24">
        <v>2000</v>
      </c>
      <c r="M1016" s="24">
        <v>2000</v>
      </c>
      <c r="N1016" s="24">
        <f t="shared" si="91"/>
        <v>0</v>
      </c>
      <c r="O1016" s="24">
        <f t="shared" si="92"/>
        <v>0</v>
      </c>
      <c r="P1016" s="24">
        <f t="shared" si="93"/>
        <v>0</v>
      </c>
    </row>
    <row r="1017" spans="5:16" x14ac:dyDescent="0.25">
      <c r="E1017" s="2">
        <f t="shared" si="94"/>
        <v>273.14999999999998</v>
      </c>
      <c r="F1017" s="2">
        <v>992</v>
      </c>
      <c r="G1017" s="2">
        <f t="shared" si="95"/>
        <v>311.14999999999998</v>
      </c>
      <c r="H1017" s="24">
        <v>789</v>
      </c>
      <c r="I1017" s="24">
        <v>772</v>
      </c>
      <c r="J1017" s="93">
        <v>793.42149532710289</v>
      </c>
      <c r="K1017" s="24">
        <f t="shared" si="90"/>
        <v>775.47268134458102</v>
      </c>
      <c r="L1017" s="24">
        <v>2000</v>
      </c>
      <c r="M1017" s="24">
        <v>2000</v>
      </c>
      <c r="N1017" s="24">
        <f t="shared" si="91"/>
        <v>0</v>
      </c>
      <c r="O1017" s="24">
        <f t="shared" si="92"/>
        <v>0</v>
      </c>
      <c r="P1017" s="24">
        <f t="shared" si="93"/>
        <v>0</v>
      </c>
    </row>
    <row r="1018" spans="5:16" x14ac:dyDescent="0.25">
      <c r="E1018" s="2">
        <f t="shared" si="94"/>
        <v>273.14999999999998</v>
      </c>
      <c r="F1018" s="2">
        <v>993</v>
      </c>
      <c r="G1018" s="2">
        <f t="shared" si="95"/>
        <v>311.14999999999998</v>
      </c>
      <c r="H1018" s="24">
        <v>789</v>
      </c>
      <c r="I1018" s="24">
        <v>772</v>
      </c>
      <c r="J1018" s="93">
        <v>793.42149532710289</v>
      </c>
      <c r="K1018" s="24">
        <f t="shared" ref="K1018:K1081" si="96">J1018+((I1018-H1018)*((E1018-F1018)/(G1018-F1018)))</f>
        <v>775.47407287348403</v>
      </c>
      <c r="L1018" s="24">
        <v>2000</v>
      </c>
      <c r="M1018" s="24">
        <v>2000</v>
      </c>
      <c r="N1018" s="24">
        <f t="shared" ref="N1018:N1081" si="97">C1018*(SQRT(K1018/I1018))*(H1018/J1018)*(L1018/M1018)</f>
        <v>0</v>
      </c>
      <c r="O1018" s="24">
        <f t="shared" ref="O1018:O1081" si="98">N1018*J1018/24</f>
        <v>0</v>
      </c>
      <c r="P1018" s="24">
        <f t="shared" ref="P1018:P1081" si="99">N1018/159</f>
        <v>0</v>
      </c>
    </row>
    <row r="1019" spans="5:16" x14ac:dyDescent="0.25">
      <c r="E1019" s="2">
        <f t="shared" si="94"/>
        <v>273.14999999999998</v>
      </c>
      <c r="F1019" s="2">
        <v>994</v>
      </c>
      <c r="G1019" s="2">
        <f t="shared" si="95"/>
        <v>311.14999999999998</v>
      </c>
      <c r="H1019" s="24">
        <v>789</v>
      </c>
      <c r="I1019" s="24">
        <v>772</v>
      </c>
      <c r="J1019" s="93">
        <v>793.42149532710289</v>
      </c>
      <c r="K1019" s="24">
        <f t="shared" si="96"/>
        <v>775.47546032673677</v>
      </c>
      <c r="L1019" s="24">
        <v>2000</v>
      </c>
      <c r="M1019" s="24">
        <v>2000</v>
      </c>
      <c r="N1019" s="24">
        <f t="shared" si="97"/>
        <v>0</v>
      </c>
      <c r="O1019" s="24">
        <f t="shared" si="98"/>
        <v>0</v>
      </c>
      <c r="P1019" s="24">
        <f t="shared" si="99"/>
        <v>0</v>
      </c>
    </row>
    <row r="1020" spans="5:16" x14ac:dyDescent="0.25">
      <c r="E1020" s="2">
        <f t="shared" si="94"/>
        <v>273.14999999999998</v>
      </c>
      <c r="F1020" s="2">
        <v>995</v>
      </c>
      <c r="G1020" s="2">
        <f t="shared" si="95"/>
        <v>311.14999999999998</v>
      </c>
      <c r="H1020" s="24">
        <v>789</v>
      </c>
      <c r="I1020" s="24">
        <v>772</v>
      </c>
      <c r="J1020" s="93">
        <v>793.42149532710289</v>
      </c>
      <c r="K1020" s="24">
        <f t="shared" si="96"/>
        <v>775.47684372221875</v>
      </c>
      <c r="L1020" s="24">
        <v>2000</v>
      </c>
      <c r="M1020" s="24">
        <v>2000</v>
      </c>
      <c r="N1020" s="24">
        <f t="shared" si="97"/>
        <v>0</v>
      </c>
      <c r="O1020" s="24">
        <f t="shared" si="98"/>
        <v>0</v>
      </c>
      <c r="P1020" s="24">
        <f t="shared" si="99"/>
        <v>0</v>
      </c>
    </row>
    <row r="1021" spans="5:16" x14ac:dyDescent="0.25">
      <c r="E1021" s="2">
        <f t="shared" si="94"/>
        <v>273.14999999999998</v>
      </c>
      <c r="F1021" s="2">
        <v>996</v>
      </c>
      <c r="G1021" s="2">
        <f t="shared" si="95"/>
        <v>311.14999999999998</v>
      </c>
      <c r="H1021" s="24">
        <v>789</v>
      </c>
      <c r="I1021" s="24">
        <v>772</v>
      </c>
      <c r="J1021" s="93">
        <v>793.42149532710289</v>
      </c>
      <c r="K1021" s="24">
        <f t="shared" si="96"/>
        <v>775.47822307770525</v>
      </c>
      <c r="L1021" s="24">
        <v>2000</v>
      </c>
      <c r="M1021" s="24">
        <v>2000</v>
      </c>
      <c r="N1021" s="24">
        <f t="shared" si="97"/>
        <v>0</v>
      </c>
      <c r="O1021" s="24">
        <f t="shared" si="98"/>
        <v>0</v>
      </c>
      <c r="P1021" s="24">
        <f t="shared" si="99"/>
        <v>0</v>
      </c>
    </row>
    <row r="1022" spans="5:16" x14ac:dyDescent="0.25">
      <c r="E1022" s="2">
        <f t="shared" si="94"/>
        <v>273.14999999999998</v>
      </c>
      <c r="F1022" s="2">
        <v>997</v>
      </c>
      <c r="G1022" s="2">
        <f t="shared" si="95"/>
        <v>311.14999999999998</v>
      </c>
      <c r="H1022" s="24">
        <v>789</v>
      </c>
      <c r="I1022" s="24">
        <v>772</v>
      </c>
      <c r="J1022" s="93">
        <v>793.42149532710289</v>
      </c>
      <c r="K1022" s="24">
        <f t="shared" si="96"/>
        <v>775.47959841086754</v>
      </c>
      <c r="L1022" s="24">
        <v>2000</v>
      </c>
      <c r="M1022" s="24">
        <v>2000</v>
      </c>
      <c r="N1022" s="24">
        <f t="shared" si="97"/>
        <v>0</v>
      </c>
      <c r="O1022" s="24">
        <f t="shared" si="98"/>
        <v>0</v>
      </c>
      <c r="P1022" s="24">
        <f t="shared" si="99"/>
        <v>0</v>
      </c>
    </row>
    <row r="1023" spans="5:16" x14ac:dyDescent="0.25">
      <c r="E1023" s="2">
        <f t="shared" si="94"/>
        <v>273.14999999999998</v>
      </c>
      <c r="F1023" s="2">
        <v>998</v>
      </c>
      <c r="G1023" s="2">
        <f t="shared" si="95"/>
        <v>311.14999999999998</v>
      </c>
      <c r="H1023" s="24">
        <v>789</v>
      </c>
      <c r="I1023" s="24">
        <v>772</v>
      </c>
      <c r="J1023" s="93">
        <v>793.42149532710289</v>
      </c>
      <c r="K1023" s="24">
        <f t="shared" si="96"/>
        <v>775.48096973927443</v>
      </c>
      <c r="L1023" s="24">
        <v>2000</v>
      </c>
      <c r="M1023" s="24">
        <v>2000</v>
      </c>
      <c r="N1023" s="24">
        <f t="shared" si="97"/>
        <v>0</v>
      </c>
      <c r="O1023" s="24">
        <f t="shared" si="98"/>
        <v>0</v>
      </c>
      <c r="P1023" s="24">
        <f t="shared" si="99"/>
        <v>0</v>
      </c>
    </row>
    <row r="1024" spans="5:16" x14ac:dyDescent="0.25">
      <c r="E1024" s="2">
        <f t="shared" si="94"/>
        <v>273.14999999999998</v>
      </c>
      <c r="F1024" s="2">
        <v>999</v>
      </c>
      <c r="G1024" s="2">
        <f t="shared" si="95"/>
        <v>311.14999999999998</v>
      </c>
      <c r="H1024" s="24">
        <v>789</v>
      </c>
      <c r="I1024" s="24">
        <v>772</v>
      </c>
      <c r="J1024" s="93">
        <v>793.42149532710289</v>
      </c>
      <c r="K1024" s="24">
        <f t="shared" si="96"/>
        <v>775.48233708039209</v>
      </c>
      <c r="L1024" s="24">
        <v>2000</v>
      </c>
      <c r="M1024" s="24">
        <v>2000</v>
      </c>
      <c r="N1024" s="24">
        <f t="shared" si="97"/>
        <v>0</v>
      </c>
      <c r="O1024" s="24">
        <f t="shared" si="98"/>
        <v>0</v>
      </c>
      <c r="P1024" s="24">
        <f t="shared" si="99"/>
        <v>0</v>
      </c>
    </row>
    <row r="1025" spans="5:16" x14ac:dyDescent="0.25">
      <c r="E1025" s="2">
        <f t="shared" si="94"/>
        <v>273.14999999999998</v>
      </c>
      <c r="F1025" s="2">
        <v>1000</v>
      </c>
      <c r="G1025" s="2">
        <f t="shared" si="95"/>
        <v>311.14999999999998</v>
      </c>
      <c r="H1025" s="24">
        <v>789</v>
      </c>
      <c r="I1025" s="24">
        <v>772</v>
      </c>
      <c r="J1025" s="93">
        <v>793.42149532710289</v>
      </c>
      <c r="K1025" s="24">
        <f t="shared" si="96"/>
        <v>775.48370045158572</v>
      </c>
      <c r="L1025" s="24">
        <v>2000</v>
      </c>
      <c r="M1025" s="24">
        <v>2000</v>
      </c>
      <c r="N1025" s="24">
        <f t="shared" si="97"/>
        <v>0</v>
      </c>
      <c r="O1025" s="24">
        <f t="shared" si="98"/>
        <v>0</v>
      </c>
      <c r="P1025" s="24">
        <f t="shared" si="99"/>
        <v>0</v>
      </c>
    </row>
    <row r="1026" spans="5:16" x14ac:dyDescent="0.25">
      <c r="E1026" s="2">
        <f t="shared" si="94"/>
        <v>273.14999999999998</v>
      </c>
      <c r="F1026" s="2">
        <v>1001</v>
      </c>
      <c r="G1026" s="2">
        <f t="shared" si="95"/>
        <v>311.14999999999998</v>
      </c>
      <c r="H1026" s="24">
        <v>789</v>
      </c>
      <c r="I1026" s="24">
        <v>772</v>
      </c>
      <c r="J1026" s="93">
        <v>793.42149532710289</v>
      </c>
      <c r="K1026" s="24">
        <f t="shared" si="96"/>
        <v>775.48505987011947</v>
      </c>
      <c r="L1026" s="24">
        <v>2000</v>
      </c>
      <c r="M1026" s="24">
        <v>2000</v>
      </c>
      <c r="N1026" s="24">
        <f t="shared" si="97"/>
        <v>0</v>
      </c>
      <c r="O1026" s="24">
        <f t="shared" si="98"/>
        <v>0</v>
      </c>
      <c r="P1026" s="24">
        <f t="shared" si="99"/>
        <v>0</v>
      </c>
    </row>
    <row r="1027" spans="5:16" x14ac:dyDescent="0.25">
      <c r="E1027" s="2">
        <f t="shared" si="94"/>
        <v>273.14999999999998</v>
      </c>
      <c r="F1027" s="2">
        <v>1002</v>
      </c>
      <c r="G1027" s="2">
        <f t="shared" si="95"/>
        <v>311.14999999999998</v>
      </c>
      <c r="H1027" s="24">
        <v>789</v>
      </c>
      <c r="I1027" s="24">
        <v>772</v>
      </c>
      <c r="J1027" s="93">
        <v>793.42149532710289</v>
      </c>
      <c r="K1027" s="24">
        <f t="shared" si="96"/>
        <v>775.48641535315778</v>
      </c>
      <c r="L1027" s="24">
        <v>2000</v>
      </c>
      <c r="M1027" s="24">
        <v>2000</v>
      </c>
      <c r="N1027" s="24">
        <f t="shared" si="97"/>
        <v>0</v>
      </c>
      <c r="O1027" s="24">
        <f t="shared" si="98"/>
        <v>0</v>
      </c>
      <c r="P1027" s="24">
        <f t="shared" si="99"/>
        <v>0</v>
      </c>
    </row>
    <row r="1028" spans="5:16" x14ac:dyDescent="0.25">
      <c r="E1028" s="2">
        <f t="shared" si="94"/>
        <v>273.14999999999998</v>
      </c>
      <c r="F1028" s="2">
        <v>1003</v>
      </c>
      <c r="G1028" s="2">
        <f t="shared" si="95"/>
        <v>311.14999999999998</v>
      </c>
      <c r="H1028" s="24">
        <v>789</v>
      </c>
      <c r="I1028" s="24">
        <v>772</v>
      </c>
      <c r="J1028" s="93">
        <v>793.42149532710289</v>
      </c>
      <c r="K1028" s="24">
        <f t="shared" si="96"/>
        <v>775.48776691776561</v>
      </c>
      <c r="L1028" s="24">
        <v>2000</v>
      </c>
      <c r="M1028" s="24">
        <v>2000</v>
      </c>
      <c r="N1028" s="24">
        <f t="shared" si="97"/>
        <v>0</v>
      </c>
      <c r="O1028" s="24">
        <f t="shared" si="98"/>
        <v>0</v>
      </c>
      <c r="P1028" s="24">
        <f t="shared" si="99"/>
        <v>0</v>
      </c>
    </row>
    <row r="1029" spans="5:16" x14ac:dyDescent="0.25">
      <c r="E1029" s="2">
        <f t="shared" si="94"/>
        <v>273.14999999999998</v>
      </c>
      <c r="F1029" s="2">
        <v>1004</v>
      </c>
      <c r="G1029" s="2">
        <f t="shared" si="95"/>
        <v>311.14999999999998</v>
      </c>
      <c r="H1029" s="24">
        <v>789</v>
      </c>
      <c r="I1029" s="24">
        <v>772</v>
      </c>
      <c r="J1029" s="93">
        <v>793.42149532710289</v>
      </c>
      <c r="K1029" s="24">
        <f t="shared" si="96"/>
        <v>775.48911458090959</v>
      </c>
      <c r="L1029" s="24">
        <v>2000</v>
      </c>
      <c r="M1029" s="24">
        <v>2000</v>
      </c>
      <c r="N1029" s="24">
        <f t="shared" si="97"/>
        <v>0</v>
      </c>
      <c r="O1029" s="24">
        <f t="shared" si="98"/>
        <v>0</v>
      </c>
      <c r="P1029" s="24">
        <f t="shared" si="99"/>
        <v>0</v>
      </c>
    </row>
    <row r="1030" spans="5:16" x14ac:dyDescent="0.25">
      <c r="E1030" s="2">
        <f t="shared" si="94"/>
        <v>273.14999999999998</v>
      </c>
      <c r="F1030" s="2">
        <v>1005</v>
      </c>
      <c r="G1030" s="2">
        <f t="shared" si="95"/>
        <v>311.14999999999998</v>
      </c>
      <c r="H1030" s="24">
        <v>789</v>
      </c>
      <c r="I1030" s="24">
        <v>772</v>
      </c>
      <c r="J1030" s="93">
        <v>793.42149532710289</v>
      </c>
      <c r="K1030" s="24">
        <f t="shared" si="96"/>
        <v>775.49045835945856</v>
      </c>
      <c r="L1030" s="24">
        <v>2000</v>
      </c>
      <c r="M1030" s="24">
        <v>2000</v>
      </c>
      <c r="N1030" s="24">
        <f t="shared" si="97"/>
        <v>0</v>
      </c>
      <c r="O1030" s="24">
        <f t="shared" si="98"/>
        <v>0</v>
      </c>
      <c r="P1030" s="24">
        <f t="shared" si="99"/>
        <v>0</v>
      </c>
    </row>
    <row r="1031" spans="5:16" x14ac:dyDescent="0.25">
      <c r="E1031" s="2">
        <f t="shared" si="94"/>
        <v>273.14999999999998</v>
      </c>
      <c r="F1031" s="2">
        <v>1006</v>
      </c>
      <c r="G1031" s="2">
        <f t="shared" si="95"/>
        <v>311.14999999999998</v>
      </c>
      <c r="H1031" s="24">
        <v>789</v>
      </c>
      <c r="I1031" s="24">
        <v>772</v>
      </c>
      <c r="J1031" s="93">
        <v>793.42149532710289</v>
      </c>
      <c r="K1031" s="24">
        <f t="shared" si="96"/>
        <v>775.49179827018418</v>
      </c>
      <c r="L1031" s="24">
        <v>2000</v>
      </c>
      <c r="M1031" s="24">
        <v>2000</v>
      </c>
      <c r="N1031" s="24">
        <f t="shared" si="97"/>
        <v>0</v>
      </c>
      <c r="O1031" s="24">
        <f t="shared" si="98"/>
        <v>0</v>
      </c>
      <c r="P1031" s="24">
        <f t="shared" si="99"/>
        <v>0</v>
      </c>
    </row>
    <row r="1032" spans="5:16" x14ac:dyDescent="0.25">
      <c r="E1032" s="2">
        <f t="shared" si="94"/>
        <v>273.14999999999998</v>
      </c>
      <c r="F1032" s="2">
        <v>1007</v>
      </c>
      <c r="G1032" s="2">
        <f t="shared" si="95"/>
        <v>311.14999999999998</v>
      </c>
      <c r="H1032" s="24">
        <v>789</v>
      </c>
      <c r="I1032" s="24">
        <v>772</v>
      </c>
      <c r="J1032" s="93">
        <v>793.42149532710289</v>
      </c>
      <c r="K1032" s="24">
        <f t="shared" si="96"/>
        <v>775.49313432976146</v>
      </c>
      <c r="L1032" s="24">
        <v>2000</v>
      </c>
      <c r="M1032" s="24">
        <v>2000</v>
      </c>
      <c r="N1032" s="24">
        <f t="shared" si="97"/>
        <v>0</v>
      </c>
      <c r="O1032" s="24">
        <f t="shared" si="98"/>
        <v>0</v>
      </c>
      <c r="P1032" s="24">
        <f t="shared" si="99"/>
        <v>0</v>
      </c>
    </row>
    <row r="1033" spans="5:16" x14ac:dyDescent="0.25">
      <c r="E1033" s="2">
        <f t="shared" ref="E1033:E1096" si="100">D1033+273.15</f>
        <v>273.14999999999998</v>
      </c>
      <c r="F1033" s="2">
        <v>1008</v>
      </c>
      <c r="G1033" s="2">
        <f t="shared" ref="G1033:G1096" si="101">38+273.15</f>
        <v>311.14999999999998</v>
      </c>
      <c r="H1033" s="24">
        <v>789</v>
      </c>
      <c r="I1033" s="24">
        <v>772</v>
      </c>
      <c r="J1033" s="93">
        <v>793.42149532710289</v>
      </c>
      <c r="K1033" s="24">
        <f t="shared" si="96"/>
        <v>775.49446655477027</v>
      </c>
      <c r="L1033" s="24">
        <v>2000</v>
      </c>
      <c r="M1033" s="24">
        <v>2000</v>
      </c>
      <c r="N1033" s="24">
        <f t="shared" si="97"/>
        <v>0</v>
      </c>
      <c r="O1033" s="24">
        <f t="shared" si="98"/>
        <v>0</v>
      </c>
      <c r="P1033" s="24">
        <f t="shared" si="99"/>
        <v>0</v>
      </c>
    </row>
    <row r="1034" spans="5:16" x14ac:dyDescent="0.25">
      <c r="E1034" s="2">
        <f t="shared" si="100"/>
        <v>273.14999999999998</v>
      </c>
      <c r="F1034" s="2">
        <v>1009</v>
      </c>
      <c r="G1034" s="2">
        <f t="shared" si="101"/>
        <v>311.14999999999998</v>
      </c>
      <c r="H1034" s="24">
        <v>789</v>
      </c>
      <c r="I1034" s="24">
        <v>772</v>
      </c>
      <c r="J1034" s="93">
        <v>793.42149532710289</v>
      </c>
      <c r="K1034" s="24">
        <f t="shared" si="96"/>
        <v>775.49579496169486</v>
      </c>
      <c r="L1034" s="24">
        <v>2000</v>
      </c>
      <c r="M1034" s="24">
        <v>2000</v>
      </c>
      <c r="N1034" s="24">
        <f t="shared" si="97"/>
        <v>0</v>
      </c>
      <c r="O1034" s="24">
        <f t="shared" si="98"/>
        <v>0</v>
      </c>
      <c r="P1034" s="24">
        <f t="shared" si="99"/>
        <v>0</v>
      </c>
    </row>
    <row r="1035" spans="5:16" x14ac:dyDescent="0.25">
      <c r="E1035" s="2">
        <f t="shared" si="100"/>
        <v>273.14999999999998</v>
      </c>
      <c r="F1035" s="2">
        <v>1010</v>
      </c>
      <c r="G1035" s="2">
        <f t="shared" si="101"/>
        <v>311.14999999999998</v>
      </c>
      <c r="H1035" s="24">
        <v>789</v>
      </c>
      <c r="I1035" s="24">
        <v>772</v>
      </c>
      <c r="J1035" s="93">
        <v>793.42149532710289</v>
      </c>
      <c r="K1035" s="24">
        <f t="shared" si="96"/>
        <v>775.49711956692545</v>
      </c>
      <c r="L1035" s="24">
        <v>2000</v>
      </c>
      <c r="M1035" s="24">
        <v>2000</v>
      </c>
      <c r="N1035" s="24">
        <f t="shared" si="97"/>
        <v>0</v>
      </c>
      <c r="O1035" s="24">
        <f t="shared" si="98"/>
        <v>0</v>
      </c>
      <c r="P1035" s="24">
        <f t="shared" si="99"/>
        <v>0</v>
      </c>
    </row>
    <row r="1036" spans="5:16" x14ac:dyDescent="0.25">
      <c r="E1036" s="2">
        <f t="shared" si="100"/>
        <v>273.14999999999998</v>
      </c>
      <c r="F1036" s="2">
        <v>1011</v>
      </c>
      <c r="G1036" s="2">
        <f t="shared" si="101"/>
        <v>311.14999999999998</v>
      </c>
      <c r="H1036" s="24">
        <v>789</v>
      </c>
      <c r="I1036" s="24">
        <v>772</v>
      </c>
      <c r="J1036" s="93">
        <v>793.42149532710289</v>
      </c>
      <c r="K1036" s="24">
        <f t="shared" si="96"/>
        <v>775.49844038675849</v>
      </c>
      <c r="L1036" s="24">
        <v>2000</v>
      </c>
      <c r="M1036" s="24">
        <v>2000</v>
      </c>
      <c r="N1036" s="24">
        <f t="shared" si="97"/>
        <v>0</v>
      </c>
      <c r="O1036" s="24">
        <f t="shared" si="98"/>
        <v>0</v>
      </c>
      <c r="P1036" s="24">
        <f t="shared" si="99"/>
        <v>0</v>
      </c>
    </row>
    <row r="1037" spans="5:16" x14ac:dyDescent="0.25">
      <c r="E1037" s="2">
        <f t="shared" si="100"/>
        <v>273.14999999999998</v>
      </c>
      <c r="F1037" s="2">
        <v>1012</v>
      </c>
      <c r="G1037" s="2">
        <f t="shared" si="101"/>
        <v>311.14999999999998</v>
      </c>
      <c r="H1037" s="24">
        <v>789</v>
      </c>
      <c r="I1037" s="24">
        <v>772</v>
      </c>
      <c r="J1037" s="93">
        <v>793.42149532710289</v>
      </c>
      <c r="K1037" s="24">
        <f t="shared" si="96"/>
        <v>775.49975743739753</v>
      </c>
      <c r="L1037" s="24">
        <v>2000</v>
      </c>
      <c r="M1037" s="24">
        <v>2000</v>
      </c>
      <c r="N1037" s="24">
        <f t="shared" si="97"/>
        <v>0</v>
      </c>
      <c r="O1037" s="24">
        <f t="shared" si="98"/>
        <v>0</v>
      </c>
      <c r="P1037" s="24">
        <f t="shared" si="99"/>
        <v>0</v>
      </c>
    </row>
    <row r="1038" spans="5:16" x14ac:dyDescent="0.25">
      <c r="E1038" s="2">
        <f t="shared" si="100"/>
        <v>273.14999999999998</v>
      </c>
      <c r="F1038" s="2">
        <v>1013</v>
      </c>
      <c r="G1038" s="2">
        <f t="shared" si="101"/>
        <v>311.14999999999998</v>
      </c>
      <c r="H1038" s="24">
        <v>789</v>
      </c>
      <c r="I1038" s="24">
        <v>772</v>
      </c>
      <c r="J1038" s="93">
        <v>793.42149532710289</v>
      </c>
      <c r="K1038" s="24">
        <f t="shared" si="96"/>
        <v>775.5010707349536</v>
      </c>
      <c r="L1038" s="24">
        <v>2000</v>
      </c>
      <c r="M1038" s="24">
        <v>2000</v>
      </c>
      <c r="N1038" s="24">
        <f t="shared" si="97"/>
        <v>0</v>
      </c>
      <c r="O1038" s="24">
        <f t="shared" si="98"/>
        <v>0</v>
      </c>
      <c r="P1038" s="24">
        <f t="shared" si="99"/>
        <v>0</v>
      </c>
    </row>
    <row r="1039" spans="5:16" x14ac:dyDescent="0.25">
      <c r="E1039" s="2">
        <f t="shared" si="100"/>
        <v>273.14999999999998</v>
      </c>
      <c r="F1039" s="2">
        <v>1014</v>
      </c>
      <c r="G1039" s="2">
        <f t="shared" si="101"/>
        <v>311.14999999999998</v>
      </c>
      <c r="H1039" s="24">
        <v>789</v>
      </c>
      <c r="I1039" s="24">
        <v>772</v>
      </c>
      <c r="J1039" s="93">
        <v>793.42149532710289</v>
      </c>
      <c r="K1039" s="24">
        <f t="shared" si="96"/>
        <v>775.50238029544607</v>
      </c>
      <c r="L1039" s="24">
        <v>2000</v>
      </c>
      <c r="M1039" s="24">
        <v>2000</v>
      </c>
      <c r="N1039" s="24">
        <f t="shared" si="97"/>
        <v>0</v>
      </c>
      <c r="O1039" s="24">
        <f t="shared" si="98"/>
        <v>0</v>
      </c>
      <c r="P1039" s="24">
        <f t="shared" si="99"/>
        <v>0</v>
      </c>
    </row>
    <row r="1040" spans="5:16" x14ac:dyDescent="0.25">
      <c r="E1040" s="2">
        <f t="shared" si="100"/>
        <v>273.14999999999998</v>
      </c>
      <c r="F1040" s="2">
        <v>1015</v>
      </c>
      <c r="G1040" s="2">
        <f t="shared" si="101"/>
        <v>311.14999999999998</v>
      </c>
      <c r="H1040" s="24">
        <v>789</v>
      </c>
      <c r="I1040" s="24">
        <v>772</v>
      </c>
      <c r="J1040" s="93">
        <v>793.42149532710289</v>
      </c>
      <c r="K1040" s="24">
        <f t="shared" si="96"/>
        <v>775.50368613480339</v>
      </c>
      <c r="L1040" s="24">
        <v>2000</v>
      </c>
      <c r="M1040" s="24">
        <v>2000</v>
      </c>
      <c r="N1040" s="24">
        <f t="shared" si="97"/>
        <v>0</v>
      </c>
      <c r="O1040" s="24">
        <f t="shared" si="98"/>
        <v>0</v>
      </c>
      <c r="P1040" s="24">
        <f t="shared" si="99"/>
        <v>0</v>
      </c>
    </row>
    <row r="1041" spans="5:16" x14ac:dyDescent="0.25">
      <c r="E1041" s="2">
        <f t="shared" si="100"/>
        <v>273.14999999999998</v>
      </c>
      <c r="F1041" s="2">
        <v>1016</v>
      </c>
      <c r="G1041" s="2">
        <f t="shared" si="101"/>
        <v>311.14999999999998</v>
      </c>
      <c r="H1041" s="24">
        <v>789</v>
      </c>
      <c r="I1041" s="24">
        <v>772</v>
      </c>
      <c r="J1041" s="93">
        <v>793.42149532710289</v>
      </c>
      <c r="K1041" s="24">
        <f t="shared" si="96"/>
        <v>775.5049882688636</v>
      </c>
      <c r="L1041" s="24">
        <v>2000</v>
      </c>
      <c r="M1041" s="24">
        <v>2000</v>
      </c>
      <c r="N1041" s="24">
        <f t="shared" si="97"/>
        <v>0</v>
      </c>
      <c r="O1041" s="24">
        <f t="shared" si="98"/>
        <v>0</v>
      </c>
      <c r="P1041" s="24">
        <f t="shared" si="99"/>
        <v>0</v>
      </c>
    </row>
    <row r="1042" spans="5:16" x14ac:dyDescent="0.25">
      <c r="E1042" s="2">
        <f t="shared" si="100"/>
        <v>273.14999999999998</v>
      </c>
      <c r="F1042" s="2">
        <v>1017</v>
      </c>
      <c r="G1042" s="2">
        <f t="shared" si="101"/>
        <v>311.14999999999998</v>
      </c>
      <c r="H1042" s="24">
        <v>789</v>
      </c>
      <c r="I1042" s="24">
        <v>772</v>
      </c>
      <c r="J1042" s="93">
        <v>793.42149532710289</v>
      </c>
      <c r="K1042" s="24">
        <f t="shared" si="96"/>
        <v>775.50628671337472</v>
      </c>
      <c r="L1042" s="24">
        <v>2000</v>
      </c>
      <c r="M1042" s="24">
        <v>2000</v>
      </c>
      <c r="N1042" s="24">
        <f t="shared" si="97"/>
        <v>0</v>
      </c>
      <c r="O1042" s="24">
        <f t="shared" si="98"/>
        <v>0</v>
      </c>
      <c r="P1042" s="24">
        <f t="shared" si="99"/>
        <v>0</v>
      </c>
    </row>
    <row r="1043" spans="5:16" x14ac:dyDescent="0.25">
      <c r="E1043" s="2">
        <f t="shared" si="100"/>
        <v>273.14999999999998</v>
      </c>
      <c r="F1043" s="2">
        <v>1018</v>
      </c>
      <c r="G1043" s="2">
        <f t="shared" si="101"/>
        <v>311.14999999999998</v>
      </c>
      <c r="H1043" s="24">
        <v>789</v>
      </c>
      <c r="I1043" s="24">
        <v>772</v>
      </c>
      <c r="J1043" s="93">
        <v>793.42149532710289</v>
      </c>
      <c r="K1043" s="24">
        <f t="shared" si="96"/>
        <v>775.50758148399609</v>
      </c>
      <c r="L1043" s="24">
        <v>2000</v>
      </c>
      <c r="M1043" s="24">
        <v>2000</v>
      </c>
      <c r="N1043" s="24">
        <f t="shared" si="97"/>
        <v>0</v>
      </c>
      <c r="O1043" s="24">
        <f t="shared" si="98"/>
        <v>0</v>
      </c>
      <c r="P1043" s="24">
        <f t="shared" si="99"/>
        <v>0</v>
      </c>
    </row>
    <row r="1044" spans="5:16" x14ac:dyDescent="0.25">
      <c r="E1044" s="2">
        <f t="shared" si="100"/>
        <v>273.14999999999998</v>
      </c>
      <c r="F1044" s="2">
        <v>1019</v>
      </c>
      <c r="G1044" s="2">
        <f t="shared" si="101"/>
        <v>311.14999999999998</v>
      </c>
      <c r="H1044" s="24">
        <v>789</v>
      </c>
      <c r="I1044" s="24">
        <v>772</v>
      </c>
      <c r="J1044" s="93">
        <v>793.42149532710289</v>
      </c>
      <c r="K1044" s="24">
        <f t="shared" si="96"/>
        <v>775.50887259629837</v>
      </c>
      <c r="L1044" s="24">
        <v>2000</v>
      </c>
      <c r="M1044" s="24">
        <v>2000</v>
      </c>
      <c r="N1044" s="24">
        <f t="shared" si="97"/>
        <v>0</v>
      </c>
      <c r="O1044" s="24">
        <f t="shared" si="98"/>
        <v>0</v>
      </c>
      <c r="P1044" s="24">
        <f t="shared" si="99"/>
        <v>0</v>
      </c>
    </row>
    <row r="1045" spans="5:16" x14ac:dyDescent="0.25">
      <c r="E1045" s="2">
        <f t="shared" si="100"/>
        <v>273.14999999999998</v>
      </c>
      <c r="F1045" s="2">
        <v>1020</v>
      </c>
      <c r="G1045" s="2">
        <f t="shared" si="101"/>
        <v>311.14999999999998</v>
      </c>
      <c r="H1045" s="24">
        <v>789</v>
      </c>
      <c r="I1045" s="24">
        <v>772</v>
      </c>
      <c r="J1045" s="93">
        <v>793.42149532710289</v>
      </c>
      <c r="K1045" s="24">
        <f t="shared" si="96"/>
        <v>775.51016006576413</v>
      </c>
      <c r="L1045" s="24">
        <v>2000</v>
      </c>
      <c r="M1045" s="24">
        <v>2000</v>
      </c>
      <c r="N1045" s="24">
        <f t="shared" si="97"/>
        <v>0</v>
      </c>
      <c r="O1045" s="24">
        <f t="shared" si="98"/>
        <v>0</v>
      </c>
      <c r="P1045" s="24">
        <f t="shared" si="99"/>
        <v>0</v>
      </c>
    </row>
    <row r="1046" spans="5:16" x14ac:dyDescent="0.25">
      <c r="E1046" s="2">
        <f t="shared" si="100"/>
        <v>273.14999999999998</v>
      </c>
      <c r="F1046" s="2">
        <v>1021</v>
      </c>
      <c r="G1046" s="2">
        <f t="shared" si="101"/>
        <v>311.14999999999998</v>
      </c>
      <c r="H1046" s="24">
        <v>789</v>
      </c>
      <c r="I1046" s="24">
        <v>772</v>
      </c>
      <c r="J1046" s="93">
        <v>793.42149532710289</v>
      </c>
      <c r="K1046" s="24">
        <f t="shared" si="96"/>
        <v>775.51144390778893</v>
      </c>
      <c r="L1046" s="24">
        <v>2000</v>
      </c>
      <c r="M1046" s="24">
        <v>2000</v>
      </c>
      <c r="N1046" s="24">
        <f t="shared" si="97"/>
        <v>0</v>
      </c>
      <c r="O1046" s="24">
        <f t="shared" si="98"/>
        <v>0</v>
      </c>
      <c r="P1046" s="24">
        <f t="shared" si="99"/>
        <v>0</v>
      </c>
    </row>
    <row r="1047" spans="5:16" x14ac:dyDescent="0.25">
      <c r="E1047" s="2">
        <f t="shared" si="100"/>
        <v>273.14999999999998</v>
      </c>
      <c r="F1047" s="2">
        <v>1022</v>
      </c>
      <c r="G1047" s="2">
        <f t="shared" si="101"/>
        <v>311.14999999999998</v>
      </c>
      <c r="H1047" s="24">
        <v>789</v>
      </c>
      <c r="I1047" s="24">
        <v>772</v>
      </c>
      <c r="J1047" s="93">
        <v>793.42149532710289</v>
      </c>
      <c r="K1047" s="24">
        <f t="shared" si="96"/>
        <v>775.51272413768174</v>
      </c>
      <c r="L1047" s="24">
        <v>2000</v>
      </c>
      <c r="M1047" s="24">
        <v>2000</v>
      </c>
      <c r="N1047" s="24">
        <f t="shared" si="97"/>
        <v>0</v>
      </c>
      <c r="O1047" s="24">
        <f t="shared" si="98"/>
        <v>0</v>
      </c>
      <c r="P1047" s="24">
        <f t="shared" si="99"/>
        <v>0</v>
      </c>
    </row>
    <row r="1048" spans="5:16" x14ac:dyDescent="0.25">
      <c r="E1048" s="2">
        <f t="shared" si="100"/>
        <v>273.14999999999998</v>
      </c>
      <c r="F1048" s="2">
        <v>1023</v>
      </c>
      <c r="G1048" s="2">
        <f t="shared" si="101"/>
        <v>311.14999999999998</v>
      </c>
      <c r="H1048" s="24">
        <v>789</v>
      </c>
      <c r="I1048" s="24">
        <v>772</v>
      </c>
      <c r="J1048" s="93">
        <v>793.42149532710289</v>
      </c>
      <c r="K1048" s="24">
        <f t="shared" si="96"/>
        <v>775.51400077066546</v>
      </c>
      <c r="L1048" s="24">
        <v>2000</v>
      </c>
      <c r="M1048" s="24">
        <v>2000</v>
      </c>
      <c r="N1048" s="24">
        <f t="shared" si="97"/>
        <v>0</v>
      </c>
      <c r="O1048" s="24">
        <f t="shared" si="98"/>
        <v>0</v>
      </c>
      <c r="P1048" s="24">
        <f t="shared" si="99"/>
        <v>0</v>
      </c>
    </row>
    <row r="1049" spans="5:16" x14ac:dyDescent="0.25">
      <c r="E1049" s="2">
        <f t="shared" si="100"/>
        <v>273.14999999999998</v>
      </c>
      <c r="F1049" s="2">
        <v>1024</v>
      </c>
      <c r="G1049" s="2">
        <f t="shared" si="101"/>
        <v>311.14999999999998</v>
      </c>
      <c r="H1049" s="24">
        <v>789</v>
      </c>
      <c r="I1049" s="24">
        <v>772</v>
      </c>
      <c r="J1049" s="93">
        <v>793.42149532710289</v>
      </c>
      <c r="K1049" s="24">
        <f t="shared" si="96"/>
        <v>775.51527382187737</v>
      </c>
      <c r="L1049" s="24">
        <v>2000</v>
      </c>
      <c r="M1049" s="24">
        <v>2000</v>
      </c>
      <c r="N1049" s="24">
        <f t="shared" si="97"/>
        <v>0</v>
      </c>
      <c r="O1049" s="24">
        <f t="shared" si="98"/>
        <v>0</v>
      </c>
      <c r="P1049" s="24">
        <f t="shared" si="99"/>
        <v>0</v>
      </c>
    </row>
    <row r="1050" spans="5:16" x14ac:dyDescent="0.25">
      <c r="E1050" s="2">
        <f t="shared" si="100"/>
        <v>273.14999999999998</v>
      </c>
      <c r="F1050" s="2">
        <v>1025</v>
      </c>
      <c r="G1050" s="2">
        <f t="shared" si="101"/>
        <v>311.14999999999998</v>
      </c>
      <c r="H1050" s="24">
        <v>789</v>
      </c>
      <c r="I1050" s="24">
        <v>772</v>
      </c>
      <c r="J1050" s="93">
        <v>793.42149532710289</v>
      </c>
      <c r="K1050" s="24">
        <f t="shared" si="96"/>
        <v>775.51654330637029</v>
      </c>
      <c r="L1050" s="24">
        <v>2000</v>
      </c>
      <c r="M1050" s="24">
        <v>2000</v>
      </c>
      <c r="N1050" s="24">
        <f t="shared" si="97"/>
        <v>0</v>
      </c>
      <c r="O1050" s="24">
        <f t="shared" si="98"/>
        <v>0</v>
      </c>
      <c r="P1050" s="24">
        <f t="shared" si="99"/>
        <v>0</v>
      </c>
    </row>
    <row r="1051" spans="5:16" x14ac:dyDescent="0.25">
      <c r="E1051" s="2">
        <f t="shared" si="100"/>
        <v>273.14999999999998</v>
      </c>
      <c r="F1051" s="2">
        <v>1026</v>
      </c>
      <c r="G1051" s="2">
        <f t="shared" si="101"/>
        <v>311.14999999999998</v>
      </c>
      <c r="H1051" s="24">
        <v>789</v>
      </c>
      <c r="I1051" s="24">
        <v>772</v>
      </c>
      <c r="J1051" s="93">
        <v>793.42149532710289</v>
      </c>
      <c r="K1051" s="24">
        <f t="shared" si="96"/>
        <v>775.51780923911235</v>
      </c>
      <c r="L1051" s="24">
        <v>2000</v>
      </c>
      <c r="M1051" s="24">
        <v>2000</v>
      </c>
      <c r="N1051" s="24">
        <f t="shared" si="97"/>
        <v>0</v>
      </c>
      <c r="O1051" s="24">
        <f t="shared" si="98"/>
        <v>0</v>
      </c>
      <c r="P1051" s="24">
        <f t="shared" si="99"/>
        <v>0</v>
      </c>
    </row>
    <row r="1052" spans="5:16" x14ac:dyDescent="0.25">
      <c r="E1052" s="2">
        <f t="shared" si="100"/>
        <v>273.14999999999998</v>
      </c>
      <c r="F1052" s="2">
        <v>1027</v>
      </c>
      <c r="G1052" s="2">
        <f t="shared" si="101"/>
        <v>311.14999999999998</v>
      </c>
      <c r="H1052" s="24">
        <v>789</v>
      </c>
      <c r="I1052" s="24">
        <v>772</v>
      </c>
      <c r="J1052" s="93">
        <v>793.42149532710289</v>
      </c>
      <c r="K1052" s="24">
        <f t="shared" si="96"/>
        <v>775.51907163498868</v>
      </c>
      <c r="L1052" s="24">
        <v>2000</v>
      </c>
      <c r="M1052" s="24">
        <v>2000</v>
      </c>
      <c r="N1052" s="24">
        <f t="shared" si="97"/>
        <v>0</v>
      </c>
      <c r="O1052" s="24">
        <f t="shared" si="98"/>
        <v>0</v>
      </c>
      <c r="P1052" s="24">
        <f t="shared" si="99"/>
        <v>0</v>
      </c>
    </row>
    <row r="1053" spans="5:16" x14ac:dyDescent="0.25">
      <c r="E1053" s="2">
        <f t="shared" si="100"/>
        <v>273.14999999999998</v>
      </c>
      <c r="F1053" s="2">
        <v>1028</v>
      </c>
      <c r="G1053" s="2">
        <f t="shared" si="101"/>
        <v>311.14999999999998</v>
      </c>
      <c r="H1053" s="24">
        <v>789</v>
      </c>
      <c r="I1053" s="24">
        <v>772</v>
      </c>
      <c r="J1053" s="93">
        <v>793.42149532710289</v>
      </c>
      <c r="K1053" s="24">
        <f t="shared" si="96"/>
        <v>775.52033050880061</v>
      </c>
      <c r="L1053" s="24">
        <v>2000</v>
      </c>
      <c r="M1053" s="24">
        <v>2000</v>
      </c>
      <c r="N1053" s="24">
        <f t="shared" si="97"/>
        <v>0</v>
      </c>
      <c r="O1053" s="24">
        <f t="shared" si="98"/>
        <v>0</v>
      </c>
      <c r="P1053" s="24">
        <f t="shared" si="99"/>
        <v>0</v>
      </c>
    </row>
    <row r="1054" spans="5:16" x14ac:dyDescent="0.25">
      <c r="E1054" s="2">
        <f t="shared" si="100"/>
        <v>273.14999999999998</v>
      </c>
      <c r="F1054" s="2">
        <v>1029</v>
      </c>
      <c r="G1054" s="2">
        <f t="shared" si="101"/>
        <v>311.14999999999998</v>
      </c>
      <c r="H1054" s="24">
        <v>789</v>
      </c>
      <c r="I1054" s="24">
        <v>772</v>
      </c>
      <c r="J1054" s="93">
        <v>793.42149532710289</v>
      </c>
      <c r="K1054" s="24">
        <f t="shared" si="96"/>
        <v>775.52158587526753</v>
      </c>
      <c r="L1054" s="24">
        <v>2000</v>
      </c>
      <c r="M1054" s="24">
        <v>2000</v>
      </c>
      <c r="N1054" s="24">
        <f t="shared" si="97"/>
        <v>0</v>
      </c>
      <c r="O1054" s="24">
        <f t="shared" si="98"/>
        <v>0</v>
      </c>
      <c r="P1054" s="24">
        <f t="shared" si="99"/>
        <v>0</v>
      </c>
    </row>
    <row r="1055" spans="5:16" x14ac:dyDescent="0.25">
      <c r="E1055" s="2">
        <f t="shared" si="100"/>
        <v>273.14999999999998</v>
      </c>
      <c r="F1055" s="2">
        <v>1030</v>
      </c>
      <c r="G1055" s="2">
        <f t="shared" si="101"/>
        <v>311.14999999999998</v>
      </c>
      <c r="H1055" s="24">
        <v>789</v>
      </c>
      <c r="I1055" s="24">
        <v>772</v>
      </c>
      <c r="J1055" s="93">
        <v>793.42149532710289</v>
      </c>
      <c r="K1055" s="24">
        <f t="shared" si="96"/>
        <v>775.52283774902685</v>
      </c>
      <c r="L1055" s="24">
        <v>2000</v>
      </c>
      <c r="M1055" s="24">
        <v>2000</v>
      </c>
      <c r="N1055" s="24">
        <f t="shared" si="97"/>
        <v>0</v>
      </c>
      <c r="O1055" s="24">
        <f t="shared" si="98"/>
        <v>0</v>
      </c>
      <c r="P1055" s="24">
        <f t="shared" si="99"/>
        <v>0</v>
      </c>
    </row>
    <row r="1056" spans="5:16" x14ac:dyDescent="0.25">
      <c r="E1056" s="2">
        <f t="shared" si="100"/>
        <v>273.14999999999998</v>
      </c>
      <c r="F1056" s="2">
        <v>1031</v>
      </c>
      <c r="G1056" s="2">
        <f t="shared" si="101"/>
        <v>311.14999999999998</v>
      </c>
      <c r="H1056" s="24">
        <v>789</v>
      </c>
      <c r="I1056" s="24">
        <v>772</v>
      </c>
      <c r="J1056" s="93">
        <v>793.42149532710289</v>
      </c>
      <c r="K1056" s="24">
        <f t="shared" si="96"/>
        <v>775.52408614463434</v>
      </c>
      <c r="L1056" s="24">
        <v>2000</v>
      </c>
      <c r="M1056" s="24">
        <v>2000</v>
      </c>
      <c r="N1056" s="24">
        <f t="shared" si="97"/>
        <v>0</v>
      </c>
      <c r="O1056" s="24">
        <f t="shared" si="98"/>
        <v>0</v>
      </c>
      <c r="P1056" s="24">
        <f t="shared" si="99"/>
        <v>0</v>
      </c>
    </row>
    <row r="1057" spans="5:16" x14ac:dyDescent="0.25">
      <c r="E1057" s="2">
        <f t="shared" si="100"/>
        <v>273.14999999999998</v>
      </c>
      <c r="F1057" s="2">
        <v>1032</v>
      </c>
      <c r="G1057" s="2">
        <f t="shared" si="101"/>
        <v>311.14999999999998</v>
      </c>
      <c r="H1057" s="24">
        <v>789</v>
      </c>
      <c r="I1057" s="24">
        <v>772</v>
      </c>
      <c r="J1057" s="93">
        <v>793.42149532710289</v>
      </c>
      <c r="K1057" s="24">
        <f t="shared" si="96"/>
        <v>775.52533107656529</v>
      </c>
      <c r="L1057" s="24">
        <v>2000</v>
      </c>
      <c r="M1057" s="24">
        <v>2000</v>
      </c>
      <c r="N1057" s="24">
        <f t="shared" si="97"/>
        <v>0</v>
      </c>
      <c r="O1057" s="24">
        <f t="shared" si="98"/>
        <v>0</v>
      </c>
      <c r="P1057" s="24">
        <f t="shared" si="99"/>
        <v>0</v>
      </c>
    </row>
    <row r="1058" spans="5:16" x14ac:dyDescent="0.25">
      <c r="E1058" s="2">
        <f t="shared" si="100"/>
        <v>273.14999999999998</v>
      </c>
      <c r="F1058" s="2">
        <v>1033</v>
      </c>
      <c r="G1058" s="2">
        <f t="shared" si="101"/>
        <v>311.14999999999998</v>
      </c>
      <c r="H1058" s="24">
        <v>789</v>
      </c>
      <c r="I1058" s="24">
        <v>772</v>
      </c>
      <c r="J1058" s="93">
        <v>793.42149532710289</v>
      </c>
      <c r="K1058" s="24">
        <f t="shared" si="96"/>
        <v>775.52657255921486</v>
      </c>
      <c r="L1058" s="24">
        <v>2000</v>
      </c>
      <c r="M1058" s="24">
        <v>2000</v>
      </c>
      <c r="N1058" s="24">
        <f t="shared" si="97"/>
        <v>0</v>
      </c>
      <c r="O1058" s="24">
        <f t="shared" si="98"/>
        <v>0</v>
      </c>
      <c r="P1058" s="24">
        <f t="shared" si="99"/>
        <v>0</v>
      </c>
    </row>
    <row r="1059" spans="5:16" x14ac:dyDescent="0.25">
      <c r="E1059" s="2">
        <f t="shared" si="100"/>
        <v>273.14999999999998</v>
      </c>
      <c r="F1059" s="2">
        <v>1034</v>
      </c>
      <c r="G1059" s="2">
        <f t="shared" si="101"/>
        <v>311.14999999999998</v>
      </c>
      <c r="H1059" s="24">
        <v>789</v>
      </c>
      <c r="I1059" s="24">
        <v>772</v>
      </c>
      <c r="J1059" s="93">
        <v>793.42149532710289</v>
      </c>
      <c r="K1059" s="24">
        <f t="shared" si="96"/>
        <v>775.52781060689813</v>
      </c>
      <c r="L1059" s="24">
        <v>2000</v>
      </c>
      <c r="M1059" s="24">
        <v>2000</v>
      </c>
      <c r="N1059" s="24">
        <f t="shared" si="97"/>
        <v>0</v>
      </c>
      <c r="O1059" s="24">
        <f t="shared" si="98"/>
        <v>0</v>
      </c>
      <c r="P1059" s="24">
        <f t="shared" si="99"/>
        <v>0</v>
      </c>
    </row>
    <row r="1060" spans="5:16" x14ac:dyDescent="0.25">
      <c r="E1060" s="2">
        <f t="shared" si="100"/>
        <v>273.14999999999998</v>
      </c>
      <c r="F1060" s="2">
        <v>1035</v>
      </c>
      <c r="G1060" s="2">
        <f t="shared" si="101"/>
        <v>311.14999999999998</v>
      </c>
      <c r="H1060" s="24">
        <v>789</v>
      </c>
      <c r="I1060" s="24">
        <v>772</v>
      </c>
      <c r="J1060" s="93">
        <v>793.42149532710289</v>
      </c>
      <c r="K1060" s="24">
        <f t="shared" si="96"/>
        <v>775.52904523385155</v>
      </c>
      <c r="L1060" s="24">
        <v>2000</v>
      </c>
      <c r="M1060" s="24">
        <v>2000</v>
      </c>
      <c r="N1060" s="24">
        <f t="shared" si="97"/>
        <v>0</v>
      </c>
      <c r="O1060" s="24">
        <f t="shared" si="98"/>
        <v>0</v>
      </c>
      <c r="P1060" s="24">
        <f t="shared" si="99"/>
        <v>0</v>
      </c>
    </row>
    <row r="1061" spans="5:16" x14ac:dyDescent="0.25">
      <c r="E1061" s="2">
        <f t="shared" si="100"/>
        <v>273.14999999999998</v>
      </c>
      <c r="F1061" s="2">
        <v>1036</v>
      </c>
      <c r="G1061" s="2">
        <f t="shared" si="101"/>
        <v>311.14999999999998</v>
      </c>
      <c r="H1061" s="24">
        <v>789</v>
      </c>
      <c r="I1061" s="24">
        <v>772</v>
      </c>
      <c r="J1061" s="93">
        <v>793.42149532710289</v>
      </c>
      <c r="K1061" s="24">
        <f t="shared" si="96"/>
        <v>775.53027645423265</v>
      </c>
      <c r="L1061" s="24">
        <v>2000</v>
      </c>
      <c r="M1061" s="24">
        <v>2000</v>
      </c>
      <c r="N1061" s="24">
        <f t="shared" si="97"/>
        <v>0</v>
      </c>
      <c r="O1061" s="24">
        <f t="shared" si="98"/>
        <v>0</v>
      </c>
      <c r="P1061" s="24">
        <f t="shared" si="99"/>
        <v>0</v>
      </c>
    </row>
    <row r="1062" spans="5:16" x14ac:dyDescent="0.25">
      <c r="E1062" s="2">
        <f t="shared" si="100"/>
        <v>273.14999999999998</v>
      </c>
      <c r="F1062" s="2">
        <v>1037</v>
      </c>
      <c r="G1062" s="2">
        <f t="shared" si="101"/>
        <v>311.14999999999998</v>
      </c>
      <c r="H1062" s="24">
        <v>789</v>
      </c>
      <c r="I1062" s="24">
        <v>772</v>
      </c>
      <c r="J1062" s="93">
        <v>793.42149532710289</v>
      </c>
      <c r="K1062" s="24">
        <f t="shared" si="96"/>
        <v>775.53150428212109</v>
      </c>
      <c r="L1062" s="24">
        <v>2000</v>
      </c>
      <c r="M1062" s="24">
        <v>2000</v>
      </c>
      <c r="N1062" s="24">
        <f t="shared" si="97"/>
        <v>0</v>
      </c>
      <c r="O1062" s="24">
        <f t="shared" si="98"/>
        <v>0</v>
      </c>
      <c r="P1062" s="24">
        <f t="shared" si="99"/>
        <v>0</v>
      </c>
    </row>
    <row r="1063" spans="5:16" x14ac:dyDescent="0.25">
      <c r="E1063" s="2">
        <f t="shared" si="100"/>
        <v>273.14999999999998</v>
      </c>
      <c r="F1063" s="2">
        <v>1038</v>
      </c>
      <c r="G1063" s="2">
        <f t="shared" si="101"/>
        <v>311.14999999999998</v>
      </c>
      <c r="H1063" s="24">
        <v>789</v>
      </c>
      <c r="I1063" s="24">
        <v>772</v>
      </c>
      <c r="J1063" s="93">
        <v>793.42149532710289</v>
      </c>
      <c r="K1063" s="24">
        <f t="shared" si="96"/>
        <v>775.53272873151923</v>
      </c>
      <c r="L1063" s="24">
        <v>2000</v>
      </c>
      <c r="M1063" s="24">
        <v>2000</v>
      </c>
      <c r="N1063" s="24">
        <f t="shared" si="97"/>
        <v>0</v>
      </c>
      <c r="O1063" s="24">
        <f t="shared" si="98"/>
        <v>0</v>
      </c>
      <c r="P1063" s="24">
        <f t="shared" si="99"/>
        <v>0</v>
      </c>
    </row>
    <row r="1064" spans="5:16" x14ac:dyDescent="0.25">
      <c r="E1064" s="2">
        <f t="shared" si="100"/>
        <v>273.14999999999998</v>
      </c>
      <c r="F1064" s="2">
        <v>1039</v>
      </c>
      <c r="G1064" s="2">
        <f t="shared" si="101"/>
        <v>311.14999999999998</v>
      </c>
      <c r="H1064" s="24">
        <v>789</v>
      </c>
      <c r="I1064" s="24">
        <v>772</v>
      </c>
      <c r="J1064" s="93">
        <v>793.42149532710289</v>
      </c>
      <c r="K1064" s="24">
        <f t="shared" si="96"/>
        <v>775.53394981635211</v>
      </c>
      <c r="L1064" s="24">
        <v>2000</v>
      </c>
      <c r="M1064" s="24">
        <v>2000</v>
      </c>
      <c r="N1064" s="24">
        <f t="shared" si="97"/>
        <v>0</v>
      </c>
      <c r="O1064" s="24">
        <f t="shared" si="98"/>
        <v>0</v>
      </c>
      <c r="P1064" s="24">
        <f t="shared" si="99"/>
        <v>0</v>
      </c>
    </row>
    <row r="1065" spans="5:16" x14ac:dyDescent="0.25">
      <c r="E1065" s="2">
        <f t="shared" si="100"/>
        <v>273.14999999999998</v>
      </c>
      <c r="F1065" s="2">
        <v>1040</v>
      </c>
      <c r="G1065" s="2">
        <f t="shared" si="101"/>
        <v>311.14999999999998</v>
      </c>
      <c r="H1065" s="24">
        <v>789</v>
      </c>
      <c r="I1065" s="24">
        <v>772</v>
      </c>
      <c r="J1065" s="93">
        <v>793.42149532710289</v>
      </c>
      <c r="K1065" s="24">
        <f t="shared" si="96"/>
        <v>775.53516755046849</v>
      </c>
      <c r="L1065" s="24">
        <v>2000</v>
      </c>
      <c r="M1065" s="24">
        <v>2000</v>
      </c>
      <c r="N1065" s="24">
        <f t="shared" si="97"/>
        <v>0</v>
      </c>
      <c r="O1065" s="24">
        <f t="shared" si="98"/>
        <v>0</v>
      </c>
      <c r="P1065" s="24">
        <f t="shared" si="99"/>
        <v>0</v>
      </c>
    </row>
    <row r="1066" spans="5:16" x14ac:dyDescent="0.25">
      <c r="E1066" s="2">
        <f t="shared" si="100"/>
        <v>273.14999999999998</v>
      </c>
      <c r="F1066" s="2">
        <v>1041</v>
      </c>
      <c r="G1066" s="2">
        <f t="shared" si="101"/>
        <v>311.14999999999998</v>
      </c>
      <c r="H1066" s="24">
        <v>789</v>
      </c>
      <c r="I1066" s="24">
        <v>772</v>
      </c>
      <c r="J1066" s="93">
        <v>793.42149532710289</v>
      </c>
      <c r="K1066" s="24">
        <f t="shared" si="96"/>
        <v>775.5363819476413</v>
      </c>
      <c r="L1066" s="24">
        <v>2000</v>
      </c>
      <c r="M1066" s="24">
        <v>2000</v>
      </c>
      <c r="N1066" s="24">
        <f t="shared" si="97"/>
        <v>0</v>
      </c>
      <c r="O1066" s="24">
        <f t="shared" si="98"/>
        <v>0</v>
      </c>
      <c r="P1066" s="24">
        <f t="shared" si="99"/>
        <v>0</v>
      </c>
    </row>
    <row r="1067" spans="5:16" x14ac:dyDescent="0.25">
      <c r="E1067" s="2">
        <f t="shared" si="100"/>
        <v>273.14999999999998</v>
      </c>
      <c r="F1067" s="2">
        <v>1042</v>
      </c>
      <c r="G1067" s="2">
        <f t="shared" si="101"/>
        <v>311.14999999999998</v>
      </c>
      <c r="H1067" s="24">
        <v>789</v>
      </c>
      <c r="I1067" s="24">
        <v>772</v>
      </c>
      <c r="J1067" s="93">
        <v>793.42149532710289</v>
      </c>
      <c r="K1067" s="24">
        <f t="shared" si="96"/>
        <v>775.53759302156823</v>
      </c>
      <c r="L1067" s="24">
        <v>2000</v>
      </c>
      <c r="M1067" s="24">
        <v>2000</v>
      </c>
      <c r="N1067" s="24">
        <f t="shared" si="97"/>
        <v>0</v>
      </c>
      <c r="O1067" s="24">
        <f t="shared" si="98"/>
        <v>0</v>
      </c>
      <c r="P1067" s="24">
        <f t="shared" si="99"/>
        <v>0</v>
      </c>
    </row>
    <row r="1068" spans="5:16" x14ac:dyDescent="0.25">
      <c r="E1068" s="2">
        <f t="shared" si="100"/>
        <v>273.14999999999998</v>
      </c>
      <c r="F1068" s="2">
        <v>1043</v>
      </c>
      <c r="G1068" s="2">
        <f t="shared" si="101"/>
        <v>311.14999999999998</v>
      </c>
      <c r="H1068" s="24">
        <v>789</v>
      </c>
      <c r="I1068" s="24">
        <v>772</v>
      </c>
      <c r="J1068" s="93">
        <v>793.42149532710289</v>
      </c>
      <c r="K1068" s="24">
        <f t="shared" si="96"/>
        <v>775.53880078587179</v>
      </c>
      <c r="L1068" s="24">
        <v>2000</v>
      </c>
      <c r="M1068" s="24">
        <v>2000</v>
      </c>
      <c r="N1068" s="24">
        <f t="shared" si="97"/>
        <v>0</v>
      </c>
      <c r="O1068" s="24">
        <f t="shared" si="98"/>
        <v>0</v>
      </c>
      <c r="P1068" s="24">
        <f t="shared" si="99"/>
        <v>0</v>
      </c>
    </row>
    <row r="1069" spans="5:16" x14ac:dyDescent="0.25">
      <c r="E1069" s="2">
        <f t="shared" si="100"/>
        <v>273.14999999999998</v>
      </c>
      <c r="F1069" s="2">
        <v>1044</v>
      </c>
      <c r="G1069" s="2">
        <f t="shared" si="101"/>
        <v>311.14999999999998</v>
      </c>
      <c r="H1069" s="24">
        <v>789</v>
      </c>
      <c r="I1069" s="24">
        <v>772</v>
      </c>
      <c r="J1069" s="93">
        <v>793.42149532710289</v>
      </c>
      <c r="K1069" s="24">
        <f t="shared" si="96"/>
        <v>775.54000525410027</v>
      </c>
      <c r="L1069" s="24">
        <v>2000</v>
      </c>
      <c r="M1069" s="24">
        <v>2000</v>
      </c>
      <c r="N1069" s="24">
        <f t="shared" si="97"/>
        <v>0</v>
      </c>
      <c r="O1069" s="24">
        <f t="shared" si="98"/>
        <v>0</v>
      </c>
      <c r="P1069" s="24">
        <f t="shared" si="99"/>
        <v>0</v>
      </c>
    </row>
    <row r="1070" spans="5:16" x14ac:dyDescent="0.25">
      <c r="E1070" s="2">
        <f t="shared" si="100"/>
        <v>273.14999999999998</v>
      </c>
      <c r="F1070" s="2">
        <v>1045</v>
      </c>
      <c r="G1070" s="2">
        <f t="shared" si="101"/>
        <v>311.14999999999998</v>
      </c>
      <c r="H1070" s="24">
        <v>789</v>
      </c>
      <c r="I1070" s="24">
        <v>772</v>
      </c>
      <c r="J1070" s="93">
        <v>793.42149532710289</v>
      </c>
      <c r="K1070" s="24">
        <f t="shared" si="96"/>
        <v>775.54120643972806</v>
      </c>
      <c r="L1070" s="24">
        <v>2000</v>
      </c>
      <c r="M1070" s="24">
        <v>2000</v>
      </c>
      <c r="N1070" s="24">
        <f t="shared" si="97"/>
        <v>0</v>
      </c>
      <c r="O1070" s="24">
        <f t="shared" si="98"/>
        <v>0</v>
      </c>
      <c r="P1070" s="24">
        <f t="shared" si="99"/>
        <v>0</v>
      </c>
    </row>
    <row r="1071" spans="5:16" x14ac:dyDescent="0.25">
      <c r="E1071" s="2">
        <f t="shared" si="100"/>
        <v>273.14999999999998</v>
      </c>
      <c r="F1071" s="2">
        <v>1046</v>
      </c>
      <c r="G1071" s="2">
        <f t="shared" si="101"/>
        <v>311.14999999999998</v>
      </c>
      <c r="H1071" s="24">
        <v>789</v>
      </c>
      <c r="I1071" s="24">
        <v>772</v>
      </c>
      <c r="J1071" s="93">
        <v>793.42149532710289</v>
      </c>
      <c r="K1071" s="24">
        <f t="shared" si="96"/>
        <v>775.54240435615645</v>
      </c>
      <c r="L1071" s="24">
        <v>2000</v>
      </c>
      <c r="M1071" s="24">
        <v>2000</v>
      </c>
      <c r="N1071" s="24">
        <f t="shared" si="97"/>
        <v>0</v>
      </c>
      <c r="O1071" s="24">
        <f t="shared" si="98"/>
        <v>0</v>
      </c>
      <c r="P1071" s="24">
        <f t="shared" si="99"/>
        <v>0</v>
      </c>
    </row>
    <row r="1072" spans="5:16" x14ac:dyDescent="0.25">
      <c r="E1072" s="2">
        <f t="shared" si="100"/>
        <v>273.14999999999998</v>
      </c>
      <c r="F1072" s="2">
        <v>1047</v>
      </c>
      <c r="G1072" s="2">
        <f t="shared" si="101"/>
        <v>311.14999999999998</v>
      </c>
      <c r="H1072" s="24">
        <v>789</v>
      </c>
      <c r="I1072" s="24">
        <v>772</v>
      </c>
      <c r="J1072" s="93">
        <v>793.42149532710289</v>
      </c>
      <c r="K1072" s="24">
        <f t="shared" si="96"/>
        <v>775.54359901671353</v>
      </c>
      <c r="L1072" s="24">
        <v>2000</v>
      </c>
      <c r="M1072" s="24">
        <v>2000</v>
      </c>
      <c r="N1072" s="24">
        <f t="shared" si="97"/>
        <v>0</v>
      </c>
      <c r="O1072" s="24">
        <f t="shared" si="98"/>
        <v>0</v>
      </c>
      <c r="P1072" s="24">
        <f t="shared" si="99"/>
        <v>0</v>
      </c>
    </row>
    <row r="1073" spans="5:16" x14ac:dyDescent="0.25">
      <c r="E1073" s="2">
        <f t="shared" si="100"/>
        <v>273.14999999999998</v>
      </c>
      <c r="F1073" s="2">
        <v>1048</v>
      </c>
      <c r="G1073" s="2">
        <f t="shared" si="101"/>
        <v>311.14999999999998</v>
      </c>
      <c r="H1073" s="24">
        <v>789</v>
      </c>
      <c r="I1073" s="24">
        <v>772</v>
      </c>
      <c r="J1073" s="93">
        <v>793.42149532710289</v>
      </c>
      <c r="K1073" s="24">
        <f t="shared" si="96"/>
        <v>775.54479043465528</v>
      </c>
      <c r="L1073" s="24">
        <v>2000</v>
      </c>
      <c r="M1073" s="24">
        <v>2000</v>
      </c>
      <c r="N1073" s="24">
        <f t="shared" si="97"/>
        <v>0</v>
      </c>
      <c r="O1073" s="24">
        <f t="shared" si="98"/>
        <v>0</v>
      </c>
      <c r="P1073" s="24">
        <f t="shared" si="99"/>
        <v>0</v>
      </c>
    </row>
    <row r="1074" spans="5:16" x14ac:dyDescent="0.25">
      <c r="E1074" s="2">
        <f t="shared" si="100"/>
        <v>273.14999999999998</v>
      </c>
      <c r="F1074" s="2">
        <v>1049</v>
      </c>
      <c r="G1074" s="2">
        <f t="shared" si="101"/>
        <v>311.14999999999998</v>
      </c>
      <c r="H1074" s="24">
        <v>789</v>
      </c>
      <c r="I1074" s="24">
        <v>772</v>
      </c>
      <c r="J1074" s="93">
        <v>793.42149532710289</v>
      </c>
      <c r="K1074" s="24">
        <f t="shared" si="96"/>
        <v>775.54597862316575</v>
      </c>
      <c r="L1074" s="24">
        <v>2000</v>
      </c>
      <c r="M1074" s="24">
        <v>2000</v>
      </c>
      <c r="N1074" s="24">
        <f t="shared" si="97"/>
        <v>0</v>
      </c>
      <c r="O1074" s="24">
        <f t="shared" si="98"/>
        <v>0</v>
      </c>
      <c r="P1074" s="24">
        <f t="shared" si="99"/>
        <v>0</v>
      </c>
    </row>
    <row r="1075" spans="5:16" x14ac:dyDescent="0.25">
      <c r="E1075" s="2">
        <f t="shared" si="100"/>
        <v>273.14999999999998</v>
      </c>
      <c r="F1075" s="2">
        <v>1050</v>
      </c>
      <c r="G1075" s="2">
        <f t="shared" si="101"/>
        <v>311.14999999999998</v>
      </c>
      <c r="H1075" s="24">
        <v>789</v>
      </c>
      <c r="I1075" s="24">
        <v>772</v>
      </c>
      <c r="J1075" s="93">
        <v>793.42149532710289</v>
      </c>
      <c r="K1075" s="24">
        <f t="shared" si="96"/>
        <v>775.54716359535757</v>
      </c>
      <c r="L1075" s="24">
        <v>2000</v>
      </c>
      <c r="M1075" s="24">
        <v>2000</v>
      </c>
      <c r="N1075" s="24">
        <f t="shared" si="97"/>
        <v>0</v>
      </c>
      <c r="O1075" s="24">
        <f t="shared" si="98"/>
        <v>0</v>
      </c>
      <c r="P1075" s="24">
        <f t="shared" si="99"/>
        <v>0</v>
      </c>
    </row>
    <row r="1076" spans="5:16" x14ac:dyDescent="0.25">
      <c r="E1076" s="2">
        <f t="shared" si="100"/>
        <v>273.14999999999998</v>
      </c>
      <c r="F1076" s="2">
        <v>1051</v>
      </c>
      <c r="G1076" s="2">
        <f t="shared" si="101"/>
        <v>311.14999999999998</v>
      </c>
      <c r="H1076" s="24">
        <v>789</v>
      </c>
      <c r="I1076" s="24">
        <v>772</v>
      </c>
      <c r="J1076" s="93">
        <v>793.42149532710289</v>
      </c>
      <c r="K1076" s="24">
        <f t="shared" si="96"/>
        <v>775.54834536427256</v>
      </c>
      <c r="L1076" s="24">
        <v>2000</v>
      </c>
      <c r="M1076" s="24">
        <v>2000</v>
      </c>
      <c r="N1076" s="24">
        <f t="shared" si="97"/>
        <v>0</v>
      </c>
      <c r="O1076" s="24">
        <f t="shared" si="98"/>
        <v>0</v>
      </c>
      <c r="P1076" s="24">
        <f t="shared" si="99"/>
        <v>0</v>
      </c>
    </row>
    <row r="1077" spans="5:16" x14ac:dyDescent="0.25">
      <c r="E1077" s="2">
        <f t="shared" si="100"/>
        <v>273.14999999999998</v>
      </c>
      <c r="F1077" s="2">
        <v>1052</v>
      </c>
      <c r="G1077" s="2">
        <f t="shared" si="101"/>
        <v>311.14999999999998</v>
      </c>
      <c r="H1077" s="24">
        <v>789</v>
      </c>
      <c r="I1077" s="24">
        <v>772</v>
      </c>
      <c r="J1077" s="93">
        <v>793.42149532710289</v>
      </c>
      <c r="K1077" s="24">
        <f t="shared" si="96"/>
        <v>775.54952394288205</v>
      </c>
      <c r="L1077" s="24">
        <v>2000</v>
      </c>
      <c r="M1077" s="24">
        <v>2000</v>
      </c>
      <c r="N1077" s="24">
        <f t="shared" si="97"/>
        <v>0</v>
      </c>
      <c r="O1077" s="24">
        <f t="shared" si="98"/>
        <v>0</v>
      </c>
      <c r="P1077" s="24">
        <f t="shared" si="99"/>
        <v>0</v>
      </c>
    </row>
    <row r="1078" spans="5:16" x14ac:dyDescent="0.25">
      <c r="E1078" s="2">
        <f t="shared" si="100"/>
        <v>273.14999999999998</v>
      </c>
      <c r="F1078" s="2">
        <v>1053</v>
      </c>
      <c r="G1078" s="2">
        <f t="shared" si="101"/>
        <v>311.14999999999998</v>
      </c>
      <c r="H1078" s="24">
        <v>789</v>
      </c>
      <c r="I1078" s="24">
        <v>772</v>
      </c>
      <c r="J1078" s="93">
        <v>793.42149532710289</v>
      </c>
      <c r="K1078" s="24">
        <f t="shared" si="96"/>
        <v>775.55069934408743</v>
      </c>
      <c r="L1078" s="24">
        <v>2000</v>
      </c>
      <c r="M1078" s="24">
        <v>2000</v>
      </c>
      <c r="N1078" s="24">
        <f t="shared" si="97"/>
        <v>0</v>
      </c>
      <c r="O1078" s="24">
        <f t="shared" si="98"/>
        <v>0</v>
      </c>
      <c r="P1078" s="24">
        <f t="shared" si="99"/>
        <v>0</v>
      </c>
    </row>
    <row r="1079" spans="5:16" x14ac:dyDescent="0.25">
      <c r="E1079" s="2">
        <f t="shared" si="100"/>
        <v>273.14999999999998</v>
      </c>
      <c r="F1079" s="2">
        <v>1054</v>
      </c>
      <c r="G1079" s="2">
        <f t="shared" si="101"/>
        <v>311.14999999999998</v>
      </c>
      <c r="H1079" s="24">
        <v>789</v>
      </c>
      <c r="I1079" s="24">
        <v>772</v>
      </c>
      <c r="J1079" s="93">
        <v>793.42149532710289</v>
      </c>
      <c r="K1079" s="24">
        <f t="shared" si="96"/>
        <v>775.55187158072067</v>
      </c>
      <c r="L1079" s="24">
        <v>2000</v>
      </c>
      <c r="M1079" s="24">
        <v>2000</v>
      </c>
      <c r="N1079" s="24">
        <f t="shared" si="97"/>
        <v>0</v>
      </c>
      <c r="O1079" s="24">
        <f t="shared" si="98"/>
        <v>0</v>
      </c>
      <c r="P1079" s="24">
        <f t="shared" si="99"/>
        <v>0</v>
      </c>
    </row>
    <row r="1080" spans="5:16" x14ac:dyDescent="0.25">
      <c r="E1080" s="2">
        <f t="shared" si="100"/>
        <v>273.14999999999998</v>
      </c>
      <c r="F1080" s="2">
        <v>1055</v>
      </c>
      <c r="G1080" s="2">
        <f t="shared" si="101"/>
        <v>311.14999999999998</v>
      </c>
      <c r="H1080" s="24">
        <v>789</v>
      </c>
      <c r="I1080" s="24">
        <v>772</v>
      </c>
      <c r="J1080" s="93">
        <v>793.42149532710289</v>
      </c>
      <c r="K1080" s="24">
        <f t="shared" si="96"/>
        <v>775.55304066554481</v>
      </c>
      <c r="L1080" s="24">
        <v>2000</v>
      </c>
      <c r="M1080" s="24">
        <v>2000</v>
      </c>
      <c r="N1080" s="24">
        <f t="shared" si="97"/>
        <v>0</v>
      </c>
      <c r="O1080" s="24">
        <f t="shared" si="98"/>
        <v>0</v>
      </c>
      <c r="P1080" s="24">
        <f t="shared" si="99"/>
        <v>0</v>
      </c>
    </row>
    <row r="1081" spans="5:16" x14ac:dyDescent="0.25">
      <c r="E1081" s="2">
        <f t="shared" si="100"/>
        <v>273.14999999999998</v>
      </c>
      <c r="F1081" s="2">
        <v>1056</v>
      </c>
      <c r="G1081" s="2">
        <f t="shared" si="101"/>
        <v>311.14999999999998</v>
      </c>
      <c r="H1081" s="24">
        <v>789</v>
      </c>
      <c r="I1081" s="24">
        <v>772</v>
      </c>
      <c r="J1081" s="93">
        <v>793.42149532710289</v>
      </c>
      <c r="K1081" s="24">
        <f t="shared" si="96"/>
        <v>775.55420661125402</v>
      </c>
      <c r="L1081" s="24">
        <v>2000</v>
      </c>
      <c r="M1081" s="24">
        <v>2000</v>
      </c>
      <c r="N1081" s="24">
        <f t="shared" si="97"/>
        <v>0</v>
      </c>
      <c r="O1081" s="24">
        <f t="shared" si="98"/>
        <v>0</v>
      </c>
      <c r="P1081" s="24">
        <f t="shared" si="99"/>
        <v>0</v>
      </c>
    </row>
    <row r="1082" spans="5:16" x14ac:dyDescent="0.25">
      <c r="E1082" s="2">
        <f t="shared" si="100"/>
        <v>273.14999999999998</v>
      </c>
      <c r="F1082" s="2">
        <v>1057</v>
      </c>
      <c r="G1082" s="2">
        <f t="shared" si="101"/>
        <v>311.14999999999998</v>
      </c>
      <c r="H1082" s="24">
        <v>789</v>
      </c>
      <c r="I1082" s="24">
        <v>772</v>
      </c>
      <c r="J1082" s="93">
        <v>793.42149532710289</v>
      </c>
      <c r="K1082" s="24">
        <f t="shared" ref="K1082:K1145" si="102">J1082+((I1082-H1082)*((E1082-F1082)/(G1082-F1082)))</f>
        <v>775.55536943047491</v>
      </c>
      <c r="L1082" s="24">
        <v>2000</v>
      </c>
      <c r="M1082" s="24">
        <v>2000</v>
      </c>
      <c r="N1082" s="24">
        <f t="shared" ref="N1082:N1145" si="103">C1082*(SQRT(K1082/I1082))*(H1082/J1082)*(L1082/M1082)</f>
        <v>0</v>
      </c>
      <c r="O1082" s="24">
        <f t="shared" ref="O1082:O1145" si="104">N1082*J1082/24</f>
        <v>0</v>
      </c>
      <c r="P1082" s="24">
        <f t="shared" ref="P1082:P1145" si="105">N1082/159</f>
        <v>0</v>
      </c>
    </row>
    <row r="1083" spans="5:16" x14ac:dyDescent="0.25">
      <c r="E1083" s="2">
        <f t="shared" si="100"/>
        <v>273.14999999999998</v>
      </c>
      <c r="F1083" s="2">
        <v>1058</v>
      </c>
      <c r="G1083" s="2">
        <f t="shared" si="101"/>
        <v>311.14999999999998</v>
      </c>
      <c r="H1083" s="24">
        <v>789</v>
      </c>
      <c r="I1083" s="24">
        <v>772</v>
      </c>
      <c r="J1083" s="93">
        <v>793.42149532710289</v>
      </c>
      <c r="K1083" s="24">
        <f t="shared" si="102"/>
        <v>775.55652913576591</v>
      </c>
      <c r="L1083" s="24">
        <v>2000</v>
      </c>
      <c r="M1083" s="24">
        <v>2000</v>
      </c>
      <c r="N1083" s="24">
        <f t="shared" si="103"/>
        <v>0</v>
      </c>
      <c r="O1083" s="24">
        <f t="shared" si="104"/>
        <v>0</v>
      </c>
      <c r="P1083" s="24">
        <f t="shared" si="105"/>
        <v>0</v>
      </c>
    </row>
    <row r="1084" spans="5:16" x14ac:dyDescent="0.25">
      <c r="E1084" s="2">
        <f t="shared" si="100"/>
        <v>273.14999999999998</v>
      </c>
      <c r="F1084" s="2">
        <v>1059</v>
      </c>
      <c r="G1084" s="2">
        <f t="shared" si="101"/>
        <v>311.14999999999998</v>
      </c>
      <c r="H1084" s="24">
        <v>789</v>
      </c>
      <c r="I1084" s="24">
        <v>772</v>
      </c>
      <c r="J1084" s="93">
        <v>793.42149532710289</v>
      </c>
      <c r="K1084" s="24">
        <f t="shared" si="102"/>
        <v>775.55768573961882</v>
      </c>
      <c r="L1084" s="24">
        <v>2000</v>
      </c>
      <c r="M1084" s="24">
        <v>2000</v>
      </c>
      <c r="N1084" s="24">
        <f t="shared" si="103"/>
        <v>0</v>
      </c>
      <c r="O1084" s="24">
        <f t="shared" si="104"/>
        <v>0</v>
      </c>
      <c r="P1084" s="24">
        <f t="shared" si="105"/>
        <v>0</v>
      </c>
    </row>
    <row r="1085" spans="5:16" x14ac:dyDescent="0.25">
      <c r="E1085" s="2">
        <f t="shared" si="100"/>
        <v>273.14999999999998</v>
      </c>
      <c r="F1085" s="2">
        <v>1060</v>
      </c>
      <c r="G1085" s="2">
        <f t="shared" si="101"/>
        <v>311.14999999999998</v>
      </c>
      <c r="H1085" s="24">
        <v>789</v>
      </c>
      <c r="I1085" s="24">
        <v>772</v>
      </c>
      <c r="J1085" s="93">
        <v>793.42149532710289</v>
      </c>
      <c r="K1085" s="24">
        <f t="shared" si="102"/>
        <v>775.55883925445812</v>
      </c>
      <c r="L1085" s="24">
        <v>2000</v>
      </c>
      <c r="M1085" s="24">
        <v>2000</v>
      </c>
      <c r="N1085" s="24">
        <f t="shared" si="103"/>
        <v>0</v>
      </c>
      <c r="O1085" s="24">
        <f t="shared" si="104"/>
        <v>0</v>
      </c>
      <c r="P1085" s="24">
        <f t="shared" si="105"/>
        <v>0</v>
      </c>
    </row>
    <row r="1086" spans="5:16" x14ac:dyDescent="0.25">
      <c r="E1086" s="2">
        <f t="shared" si="100"/>
        <v>273.14999999999998</v>
      </c>
      <c r="F1086" s="2">
        <v>1061</v>
      </c>
      <c r="G1086" s="2">
        <f t="shared" si="101"/>
        <v>311.14999999999998</v>
      </c>
      <c r="H1086" s="24">
        <v>789</v>
      </c>
      <c r="I1086" s="24">
        <v>772</v>
      </c>
      <c r="J1086" s="93">
        <v>793.42149532710289</v>
      </c>
      <c r="K1086" s="24">
        <f t="shared" si="102"/>
        <v>775.55998969264272</v>
      </c>
      <c r="L1086" s="24">
        <v>2000</v>
      </c>
      <c r="M1086" s="24">
        <v>2000</v>
      </c>
      <c r="N1086" s="24">
        <f t="shared" si="103"/>
        <v>0</v>
      </c>
      <c r="O1086" s="24">
        <f t="shared" si="104"/>
        <v>0</v>
      </c>
      <c r="P1086" s="24">
        <f t="shared" si="105"/>
        <v>0</v>
      </c>
    </row>
    <row r="1087" spans="5:16" x14ac:dyDescent="0.25">
      <c r="E1087" s="2">
        <f t="shared" si="100"/>
        <v>273.14999999999998</v>
      </c>
      <c r="F1087" s="2">
        <v>1062</v>
      </c>
      <c r="G1087" s="2">
        <f t="shared" si="101"/>
        <v>311.14999999999998</v>
      </c>
      <c r="H1087" s="24">
        <v>789</v>
      </c>
      <c r="I1087" s="24">
        <v>772</v>
      </c>
      <c r="J1087" s="93">
        <v>793.42149532710289</v>
      </c>
      <c r="K1087" s="24">
        <f t="shared" si="102"/>
        <v>775.56113706646499</v>
      </c>
      <c r="L1087" s="24">
        <v>2000</v>
      </c>
      <c r="M1087" s="24">
        <v>2000</v>
      </c>
      <c r="N1087" s="24">
        <f t="shared" si="103"/>
        <v>0</v>
      </c>
      <c r="O1087" s="24">
        <f t="shared" si="104"/>
        <v>0</v>
      </c>
      <c r="P1087" s="24">
        <f t="shared" si="105"/>
        <v>0</v>
      </c>
    </row>
    <row r="1088" spans="5:16" x14ac:dyDescent="0.25">
      <c r="E1088" s="2">
        <f t="shared" si="100"/>
        <v>273.14999999999998</v>
      </c>
      <c r="F1088" s="2">
        <v>1063</v>
      </c>
      <c r="G1088" s="2">
        <f t="shared" si="101"/>
        <v>311.14999999999998</v>
      </c>
      <c r="H1088" s="24">
        <v>789</v>
      </c>
      <c r="I1088" s="24">
        <v>772</v>
      </c>
      <c r="J1088" s="93">
        <v>793.42149532710289</v>
      </c>
      <c r="K1088" s="24">
        <f t="shared" si="102"/>
        <v>775.56228138815231</v>
      </c>
      <c r="L1088" s="24">
        <v>2000</v>
      </c>
      <c r="M1088" s="24">
        <v>2000</v>
      </c>
      <c r="N1088" s="24">
        <f t="shared" si="103"/>
        <v>0</v>
      </c>
      <c r="O1088" s="24">
        <f t="shared" si="104"/>
        <v>0</v>
      </c>
      <c r="P1088" s="24">
        <f t="shared" si="105"/>
        <v>0</v>
      </c>
    </row>
    <row r="1089" spans="5:16" x14ac:dyDescent="0.25">
      <c r="E1089" s="2">
        <f t="shared" si="100"/>
        <v>273.14999999999998</v>
      </c>
      <c r="F1089" s="2">
        <v>1064</v>
      </c>
      <c r="G1089" s="2">
        <f t="shared" si="101"/>
        <v>311.14999999999998</v>
      </c>
      <c r="H1089" s="24">
        <v>789</v>
      </c>
      <c r="I1089" s="24">
        <v>772</v>
      </c>
      <c r="J1089" s="93">
        <v>793.42149532710289</v>
      </c>
      <c r="K1089" s="24">
        <f t="shared" si="102"/>
        <v>775.56342266986701</v>
      </c>
      <c r="L1089" s="24">
        <v>2000</v>
      </c>
      <c r="M1089" s="24">
        <v>2000</v>
      </c>
      <c r="N1089" s="24">
        <f t="shared" si="103"/>
        <v>0</v>
      </c>
      <c r="O1089" s="24">
        <f t="shared" si="104"/>
        <v>0</v>
      </c>
      <c r="P1089" s="24">
        <f t="shared" si="105"/>
        <v>0</v>
      </c>
    </row>
    <row r="1090" spans="5:16" x14ac:dyDescent="0.25">
      <c r="E1090" s="2">
        <f t="shared" si="100"/>
        <v>273.14999999999998</v>
      </c>
      <c r="F1090" s="2">
        <v>1065</v>
      </c>
      <c r="G1090" s="2">
        <f t="shared" si="101"/>
        <v>311.14999999999998</v>
      </c>
      <c r="H1090" s="24">
        <v>789</v>
      </c>
      <c r="I1090" s="24">
        <v>772</v>
      </c>
      <c r="J1090" s="93">
        <v>793.42149532710289</v>
      </c>
      <c r="K1090" s="24">
        <f t="shared" si="102"/>
        <v>775.56456092370695</v>
      </c>
      <c r="L1090" s="24">
        <v>2000</v>
      </c>
      <c r="M1090" s="24">
        <v>2000</v>
      </c>
      <c r="N1090" s="24">
        <f t="shared" si="103"/>
        <v>0</v>
      </c>
      <c r="O1090" s="24">
        <f t="shared" si="104"/>
        <v>0</v>
      </c>
      <c r="P1090" s="24">
        <f t="shared" si="105"/>
        <v>0</v>
      </c>
    </row>
    <row r="1091" spans="5:16" x14ac:dyDescent="0.25">
      <c r="E1091" s="2">
        <f t="shared" si="100"/>
        <v>273.14999999999998</v>
      </c>
      <c r="F1091" s="2">
        <v>1066</v>
      </c>
      <c r="G1091" s="2">
        <f t="shared" si="101"/>
        <v>311.14999999999998</v>
      </c>
      <c r="H1091" s="24">
        <v>789</v>
      </c>
      <c r="I1091" s="24">
        <v>772</v>
      </c>
      <c r="J1091" s="93">
        <v>793.42149532710289</v>
      </c>
      <c r="K1091" s="24">
        <f t="shared" si="102"/>
        <v>775.56569616170577</v>
      </c>
      <c r="L1091" s="24">
        <v>2000</v>
      </c>
      <c r="M1091" s="24">
        <v>2000</v>
      </c>
      <c r="N1091" s="24">
        <f t="shared" si="103"/>
        <v>0</v>
      </c>
      <c r="O1091" s="24">
        <f t="shared" si="104"/>
        <v>0</v>
      </c>
      <c r="P1091" s="24">
        <f t="shared" si="105"/>
        <v>0</v>
      </c>
    </row>
    <row r="1092" spans="5:16" x14ac:dyDescent="0.25">
      <c r="E1092" s="2">
        <f t="shared" si="100"/>
        <v>273.14999999999998</v>
      </c>
      <c r="F1092" s="2">
        <v>1067</v>
      </c>
      <c r="G1092" s="2">
        <f t="shared" si="101"/>
        <v>311.14999999999998</v>
      </c>
      <c r="H1092" s="24">
        <v>789</v>
      </c>
      <c r="I1092" s="24">
        <v>772</v>
      </c>
      <c r="J1092" s="93">
        <v>793.42149532710289</v>
      </c>
      <c r="K1092" s="24">
        <f t="shared" si="102"/>
        <v>775.56682839583345</v>
      </c>
      <c r="L1092" s="24">
        <v>2000</v>
      </c>
      <c r="M1092" s="24">
        <v>2000</v>
      </c>
      <c r="N1092" s="24">
        <f t="shared" si="103"/>
        <v>0</v>
      </c>
      <c r="O1092" s="24">
        <f t="shared" si="104"/>
        <v>0</v>
      </c>
      <c r="P1092" s="24">
        <f t="shared" si="105"/>
        <v>0</v>
      </c>
    </row>
    <row r="1093" spans="5:16" x14ac:dyDescent="0.25">
      <c r="E1093" s="2">
        <f t="shared" si="100"/>
        <v>273.14999999999998</v>
      </c>
      <c r="F1093" s="2">
        <v>1068</v>
      </c>
      <c r="G1093" s="2">
        <f t="shared" si="101"/>
        <v>311.14999999999998</v>
      </c>
      <c r="H1093" s="24">
        <v>789</v>
      </c>
      <c r="I1093" s="24">
        <v>772</v>
      </c>
      <c r="J1093" s="93">
        <v>793.42149532710289</v>
      </c>
      <c r="K1093" s="24">
        <f t="shared" si="102"/>
        <v>775.56795763799676</v>
      </c>
      <c r="L1093" s="24">
        <v>2000</v>
      </c>
      <c r="M1093" s="24">
        <v>2000</v>
      </c>
      <c r="N1093" s="24">
        <f t="shared" si="103"/>
        <v>0</v>
      </c>
      <c r="O1093" s="24">
        <f t="shared" si="104"/>
        <v>0</v>
      </c>
      <c r="P1093" s="24">
        <f t="shared" si="105"/>
        <v>0</v>
      </c>
    </row>
    <row r="1094" spans="5:16" x14ac:dyDescent="0.25">
      <c r="E1094" s="2">
        <f t="shared" si="100"/>
        <v>273.14999999999998</v>
      </c>
      <c r="F1094" s="2">
        <v>1069</v>
      </c>
      <c r="G1094" s="2">
        <f t="shared" si="101"/>
        <v>311.14999999999998</v>
      </c>
      <c r="H1094" s="24">
        <v>789</v>
      </c>
      <c r="I1094" s="24">
        <v>772</v>
      </c>
      <c r="J1094" s="93">
        <v>793.42149532710289</v>
      </c>
      <c r="K1094" s="24">
        <f t="shared" si="102"/>
        <v>775.56908390003946</v>
      </c>
      <c r="L1094" s="24">
        <v>2000</v>
      </c>
      <c r="M1094" s="24">
        <v>2000</v>
      </c>
      <c r="N1094" s="24">
        <f t="shared" si="103"/>
        <v>0</v>
      </c>
      <c r="O1094" s="24">
        <f t="shared" si="104"/>
        <v>0</v>
      </c>
      <c r="P1094" s="24">
        <f t="shared" si="105"/>
        <v>0</v>
      </c>
    </row>
    <row r="1095" spans="5:16" x14ac:dyDescent="0.25">
      <c r="E1095" s="2">
        <f t="shared" si="100"/>
        <v>273.14999999999998</v>
      </c>
      <c r="F1095" s="2">
        <v>1070</v>
      </c>
      <c r="G1095" s="2">
        <f t="shared" si="101"/>
        <v>311.14999999999998</v>
      </c>
      <c r="H1095" s="24">
        <v>789</v>
      </c>
      <c r="I1095" s="24">
        <v>772</v>
      </c>
      <c r="J1095" s="93">
        <v>793.42149532710289</v>
      </c>
      <c r="K1095" s="24">
        <f t="shared" si="102"/>
        <v>775.57020719374316</v>
      </c>
      <c r="L1095" s="24">
        <v>2000</v>
      </c>
      <c r="M1095" s="24">
        <v>2000</v>
      </c>
      <c r="N1095" s="24">
        <f t="shared" si="103"/>
        <v>0</v>
      </c>
      <c r="O1095" s="24">
        <f t="shared" si="104"/>
        <v>0</v>
      </c>
      <c r="P1095" s="24">
        <f t="shared" si="105"/>
        <v>0</v>
      </c>
    </row>
    <row r="1096" spans="5:16" x14ac:dyDescent="0.25">
      <c r="E1096" s="2">
        <f t="shared" si="100"/>
        <v>273.14999999999998</v>
      </c>
      <c r="F1096" s="2">
        <v>1071</v>
      </c>
      <c r="G1096" s="2">
        <f t="shared" si="101"/>
        <v>311.14999999999998</v>
      </c>
      <c r="H1096" s="24">
        <v>789</v>
      </c>
      <c r="I1096" s="24">
        <v>772</v>
      </c>
      <c r="J1096" s="93">
        <v>793.42149532710289</v>
      </c>
      <c r="K1096" s="24">
        <f t="shared" si="102"/>
        <v>775.57132753082726</v>
      </c>
      <c r="L1096" s="24">
        <v>2000</v>
      </c>
      <c r="M1096" s="24">
        <v>2000</v>
      </c>
      <c r="N1096" s="24">
        <f t="shared" si="103"/>
        <v>0</v>
      </c>
      <c r="O1096" s="24">
        <f t="shared" si="104"/>
        <v>0</v>
      </c>
      <c r="P1096" s="24">
        <f t="shared" si="105"/>
        <v>0</v>
      </c>
    </row>
    <row r="1097" spans="5:16" x14ac:dyDescent="0.25">
      <c r="E1097" s="2">
        <f t="shared" ref="E1097:E1160" si="106">D1097+273.15</f>
        <v>273.14999999999998</v>
      </c>
      <c r="F1097" s="2">
        <v>1072</v>
      </c>
      <c r="G1097" s="2">
        <f t="shared" ref="G1097:G1160" si="107">38+273.15</f>
        <v>311.14999999999998</v>
      </c>
      <c r="H1097" s="24">
        <v>789</v>
      </c>
      <c r="I1097" s="24">
        <v>772</v>
      </c>
      <c r="J1097" s="93">
        <v>793.42149532710289</v>
      </c>
      <c r="K1097" s="24">
        <f t="shared" si="102"/>
        <v>775.57244492294967</v>
      </c>
      <c r="L1097" s="24">
        <v>2000</v>
      </c>
      <c r="M1097" s="24">
        <v>2000</v>
      </c>
      <c r="N1097" s="24">
        <f t="shared" si="103"/>
        <v>0</v>
      </c>
      <c r="O1097" s="24">
        <f t="shared" si="104"/>
        <v>0</v>
      </c>
      <c r="P1097" s="24">
        <f t="shared" si="105"/>
        <v>0</v>
      </c>
    </row>
    <row r="1098" spans="5:16" x14ac:dyDescent="0.25">
      <c r="E1098" s="2">
        <f t="shared" si="106"/>
        <v>273.14999999999998</v>
      </c>
      <c r="F1098" s="2">
        <v>1073</v>
      </c>
      <c r="G1098" s="2">
        <f t="shared" si="107"/>
        <v>311.14999999999998</v>
      </c>
      <c r="H1098" s="24">
        <v>789</v>
      </c>
      <c r="I1098" s="24">
        <v>772</v>
      </c>
      <c r="J1098" s="93">
        <v>793.42149532710289</v>
      </c>
      <c r="K1098" s="24">
        <f t="shared" si="102"/>
        <v>775.57355938170679</v>
      </c>
      <c r="L1098" s="24">
        <v>2000</v>
      </c>
      <c r="M1098" s="24">
        <v>2000</v>
      </c>
      <c r="N1098" s="24">
        <f t="shared" si="103"/>
        <v>0</v>
      </c>
      <c r="O1098" s="24">
        <f t="shared" si="104"/>
        <v>0</v>
      </c>
      <c r="P1098" s="24">
        <f t="shared" si="105"/>
        <v>0</v>
      </c>
    </row>
    <row r="1099" spans="5:16" x14ac:dyDescent="0.25">
      <c r="E1099" s="2">
        <f t="shared" si="106"/>
        <v>273.14999999999998</v>
      </c>
      <c r="F1099" s="2">
        <v>1074</v>
      </c>
      <c r="G1099" s="2">
        <f t="shared" si="107"/>
        <v>311.14999999999998</v>
      </c>
      <c r="H1099" s="24">
        <v>789</v>
      </c>
      <c r="I1099" s="24">
        <v>772</v>
      </c>
      <c r="J1099" s="93">
        <v>793.42149532710289</v>
      </c>
      <c r="K1099" s="24">
        <f t="shared" si="102"/>
        <v>775.57467091863464</v>
      </c>
      <c r="L1099" s="24">
        <v>2000</v>
      </c>
      <c r="M1099" s="24">
        <v>2000</v>
      </c>
      <c r="N1099" s="24">
        <f t="shared" si="103"/>
        <v>0</v>
      </c>
      <c r="O1099" s="24">
        <f t="shared" si="104"/>
        <v>0</v>
      </c>
      <c r="P1099" s="24">
        <f t="shared" si="105"/>
        <v>0</v>
      </c>
    </row>
    <row r="1100" spans="5:16" x14ac:dyDescent="0.25">
      <c r="E1100" s="2">
        <f t="shared" si="106"/>
        <v>273.14999999999998</v>
      </c>
      <c r="F1100" s="2">
        <v>1075</v>
      </c>
      <c r="G1100" s="2">
        <f t="shared" si="107"/>
        <v>311.14999999999998</v>
      </c>
      <c r="H1100" s="24">
        <v>789</v>
      </c>
      <c r="I1100" s="24">
        <v>772</v>
      </c>
      <c r="J1100" s="93">
        <v>793.42149532710289</v>
      </c>
      <c r="K1100" s="24">
        <f t="shared" si="102"/>
        <v>775.57577954520855</v>
      </c>
      <c r="L1100" s="24">
        <v>2000</v>
      </c>
      <c r="M1100" s="24">
        <v>2000</v>
      </c>
      <c r="N1100" s="24">
        <f t="shared" si="103"/>
        <v>0</v>
      </c>
      <c r="O1100" s="24">
        <f t="shared" si="104"/>
        <v>0</v>
      </c>
      <c r="P1100" s="24">
        <f t="shared" si="105"/>
        <v>0</v>
      </c>
    </row>
    <row r="1101" spans="5:16" x14ac:dyDescent="0.25">
      <c r="E1101" s="2">
        <f t="shared" si="106"/>
        <v>273.14999999999998</v>
      </c>
      <c r="F1101" s="2">
        <v>1076</v>
      </c>
      <c r="G1101" s="2">
        <f t="shared" si="107"/>
        <v>311.14999999999998</v>
      </c>
      <c r="H1101" s="24">
        <v>789</v>
      </c>
      <c r="I1101" s="24">
        <v>772</v>
      </c>
      <c r="J1101" s="93">
        <v>793.42149532710289</v>
      </c>
      <c r="K1101" s="24">
        <f t="shared" si="102"/>
        <v>775.57688527284392</v>
      </c>
      <c r="L1101" s="24">
        <v>2000</v>
      </c>
      <c r="M1101" s="24">
        <v>2000</v>
      </c>
      <c r="N1101" s="24">
        <f t="shared" si="103"/>
        <v>0</v>
      </c>
      <c r="O1101" s="24">
        <f t="shared" si="104"/>
        <v>0</v>
      </c>
      <c r="P1101" s="24">
        <f t="shared" si="105"/>
        <v>0</v>
      </c>
    </row>
    <row r="1102" spans="5:16" x14ac:dyDescent="0.25">
      <c r="E1102" s="2">
        <f t="shared" si="106"/>
        <v>273.14999999999998</v>
      </c>
      <c r="F1102" s="2">
        <v>1077</v>
      </c>
      <c r="G1102" s="2">
        <f t="shared" si="107"/>
        <v>311.14999999999998</v>
      </c>
      <c r="H1102" s="24">
        <v>789</v>
      </c>
      <c r="I1102" s="24">
        <v>772</v>
      </c>
      <c r="J1102" s="93">
        <v>793.42149532710289</v>
      </c>
      <c r="K1102" s="24">
        <f t="shared" si="102"/>
        <v>775.57798811289649</v>
      </c>
      <c r="L1102" s="24">
        <v>2000</v>
      </c>
      <c r="M1102" s="24">
        <v>2000</v>
      </c>
      <c r="N1102" s="24">
        <f t="shared" si="103"/>
        <v>0</v>
      </c>
      <c r="O1102" s="24">
        <f t="shared" si="104"/>
        <v>0</v>
      </c>
      <c r="P1102" s="24">
        <f t="shared" si="105"/>
        <v>0</v>
      </c>
    </row>
    <row r="1103" spans="5:16" x14ac:dyDescent="0.25">
      <c r="E1103" s="2">
        <f t="shared" si="106"/>
        <v>273.14999999999998</v>
      </c>
      <c r="F1103" s="2">
        <v>1078</v>
      </c>
      <c r="G1103" s="2">
        <f t="shared" si="107"/>
        <v>311.14999999999998</v>
      </c>
      <c r="H1103" s="24">
        <v>789</v>
      </c>
      <c r="I1103" s="24">
        <v>772</v>
      </c>
      <c r="J1103" s="93">
        <v>793.42149532710289</v>
      </c>
      <c r="K1103" s="24">
        <f t="shared" si="102"/>
        <v>775.57908807666274</v>
      </c>
      <c r="L1103" s="24">
        <v>2000</v>
      </c>
      <c r="M1103" s="24">
        <v>2000</v>
      </c>
      <c r="N1103" s="24">
        <f t="shared" si="103"/>
        <v>0</v>
      </c>
      <c r="O1103" s="24">
        <f t="shared" si="104"/>
        <v>0</v>
      </c>
      <c r="P1103" s="24">
        <f t="shared" si="105"/>
        <v>0</v>
      </c>
    </row>
    <row r="1104" spans="5:16" x14ac:dyDescent="0.25">
      <c r="E1104" s="2">
        <f t="shared" si="106"/>
        <v>273.14999999999998</v>
      </c>
      <c r="F1104" s="2">
        <v>1079</v>
      </c>
      <c r="G1104" s="2">
        <f t="shared" si="107"/>
        <v>311.14999999999998</v>
      </c>
      <c r="H1104" s="24">
        <v>789</v>
      </c>
      <c r="I1104" s="24">
        <v>772</v>
      </c>
      <c r="J1104" s="93">
        <v>793.42149532710289</v>
      </c>
      <c r="K1104" s="24">
        <f t="shared" si="102"/>
        <v>775.58018517538051</v>
      </c>
      <c r="L1104" s="24">
        <v>2000</v>
      </c>
      <c r="M1104" s="24">
        <v>2000</v>
      </c>
      <c r="N1104" s="24">
        <f t="shared" si="103"/>
        <v>0</v>
      </c>
      <c r="O1104" s="24">
        <f t="shared" si="104"/>
        <v>0</v>
      </c>
      <c r="P1104" s="24">
        <f t="shared" si="105"/>
        <v>0</v>
      </c>
    </row>
    <row r="1105" spans="5:16" x14ac:dyDescent="0.25">
      <c r="E1105" s="2">
        <f t="shared" si="106"/>
        <v>273.14999999999998</v>
      </c>
      <c r="F1105" s="2">
        <v>1080</v>
      </c>
      <c r="G1105" s="2">
        <f t="shared" si="107"/>
        <v>311.14999999999998</v>
      </c>
      <c r="H1105" s="24">
        <v>789</v>
      </c>
      <c r="I1105" s="24">
        <v>772</v>
      </c>
      <c r="J1105" s="93">
        <v>793.42149532710289</v>
      </c>
      <c r="K1105" s="24">
        <f t="shared" si="102"/>
        <v>775.58127942022895</v>
      </c>
      <c r="L1105" s="24">
        <v>2000</v>
      </c>
      <c r="M1105" s="24">
        <v>2000</v>
      </c>
      <c r="N1105" s="24">
        <f t="shared" si="103"/>
        <v>0</v>
      </c>
      <c r="O1105" s="24">
        <f t="shared" si="104"/>
        <v>0</v>
      </c>
      <c r="P1105" s="24">
        <f t="shared" si="105"/>
        <v>0</v>
      </c>
    </row>
    <row r="1106" spans="5:16" x14ac:dyDescent="0.25">
      <c r="E1106" s="2">
        <f t="shared" si="106"/>
        <v>273.14999999999998</v>
      </c>
      <c r="F1106" s="2">
        <v>1081</v>
      </c>
      <c r="G1106" s="2">
        <f t="shared" si="107"/>
        <v>311.14999999999998</v>
      </c>
      <c r="H1106" s="24">
        <v>789</v>
      </c>
      <c r="I1106" s="24">
        <v>772</v>
      </c>
      <c r="J1106" s="93">
        <v>793.42149532710289</v>
      </c>
      <c r="K1106" s="24">
        <f t="shared" si="102"/>
        <v>775.58237082232927</v>
      </c>
      <c r="L1106" s="24">
        <v>2000</v>
      </c>
      <c r="M1106" s="24">
        <v>2000</v>
      </c>
      <c r="N1106" s="24">
        <f t="shared" si="103"/>
        <v>0</v>
      </c>
      <c r="O1106" s="24">
        <f t="shared" si="104"/>
        <v>0</v>
      </c>
      <c r="P1106" s="24">
        <f t="shared" si="105"/>
        <v>0</v>
      </c>
    </row>
    <row r="1107" spans="5:16" x14ac:dyDescent="0.25">
      <c r="E1107" s="2">
        <f t="shared" si="106"/>
        <v>273.14999999999998</v>
      </c>
      <c r="F1107" s="2">
        <v>1082</v>
      </c>
      <c r="G1107" s="2">
        <f t="shared" si="107"/>
        <v>311.14999999999998</v>
      </c>
      <c r="H1107" s="24">
        <v>789</v>
      </c>
      <c r="I1107" s="24">
        <v>772</v>
      </c>
      <c r="J1107" s="93">
        <v>793.42149532710289</v>
      </c>
      <c r="K1107" s="24">
        <f t="shared" si="102"/>
        <v>775.58345939274477</v>
      </c>
      <c r="L1107" s="24">
        <v>2000</v>
      </c>
      <c r="M1107" s="24">
        <v>2000</v>
      </c>
      <c r="N1107" s="24">
        <f t="shared" si="103"/>
        <v>0</v>
      </c>
      <c r="O1107" s="24">
        <f t="shared" si="104"/>
        <v>0</v>
      </c>
      <c r="P1107" s="24">
        <f t="shared" si="105"/>
        <v>0</v>
      </c>
    </row>
    <row r="1108" spans="5:16" x14ac:dyDescent="0.25">
      <c r="E1108" s="2">
        <f t="shared" si="106"/>
        <v>273.14999999999998</v>
      </c>
      <c r="F1108" s="2">
        <v>1083</v>
      </c>
      <c r="G1108" s="2">
        <f t="shared" si="107"/>
        <v>311.14999999999998</v>
      </c>
      <c r="H1108" s="24">
        <v>789</v>
      </c>
      <c r="I1108" s="24">
        <v>772</v>
      </c>
      <c r="J1108" s="93">
        <v>793.42149532710289</v>
      </c>
      <c r="K1108" s="24">
        <f t="shared" si="102"/>
        <v>775.58454514248149</v>
      </c>
      <c r="L1108" s="24">
        <v>2000</v>
      </c>
      <c r="M1108" s="24">
        <v>2000</v>
      </c>
      <c r="N1108" s="24">
        <f t="shared" si="103"/>
        <v>0</v>
      </c>
      <c r="O1108" s="24">
        <f t="shared" si="104"/>
        <v>0</v>
      </c>
      <c r="P1108" s="24">
        <f t="shared" si="105"/>
        <v>0</v>
      </c>
    </row>
    <row r="1109" spans="5:16" x14ac:dyDescent="0.25">
      <c r="E1109" s="2">
        <f t="shared" si="106"/>
        <v>273.14999999999998</v>
      </c>
      <c r="F1109" s="2">
        <v>1084</v>
      </c>
      <c r="G1109" s="2">
        <f t="shared" si="107"/>
        <v>311.14999999999998</v>
      </c>
      <c r="H1109" s="24">
        <v>789</v>
      </c>
      <c r="I1109" s="24">
        <v>772</v>
      </c>
      <c r="J1109" s="93">
        <v>793.42149532710289</v>
      </c>
      <c r="K1109" s="24">
        <f t="shared" si="102"/>
        <v>775.58562808248882</v>
      </c>
      <c r="L1109" s="24">
        <v>2000</v>
      </c>
      <c r="M1109" s="24">
        <v>2000</v>
      </c>
      <c r="N1109" s="24">
        <f t="shared" si="103"/>
        <v>0</v>
      </c>
      <c r="O1109" s="24">
        <f t="shared" si="104"/>
        <v>0</v>
      </c>
      <c r="P1109" s="24">
        <f t="shared" si="105"/>
        <v>0</v>
      </c>
    </row>
    <row r="1110" spans="5:16" x14ac:dyDescent="0.25">
      <c r="E1110" s="2">
        <f t="shared" si="106"/>
        <v>273.14999999999998</v>
      </c>
      <c r="F1110" s="2">
        <v>1085</v>
      </c>
      <c r="G1110" s="2">
        <f t="shared" si="107"/>
        <v>311.14999999999998</v>
      </c>
      <c r="H1110" s="24">
        <v>789</v>
      </c>
      <c r="I1110" s="24">
        <v>772</v>
      </c>
      <c r="J1110" s="93">
        <v>793.42149532710289</v>
      </c>
      <c r="K1110" s="24">
        <f t="shared" si="102"/>
        <v>775.58670822365912</v>
      </c>
      <c r="L1110" s="24">
        <v>2000</v>
      </c>
      <c r="M1110" s="24">
        <v>2000</v>
      </c>
      <c r="N1110" s="24">
        <f t="shared" si="103"/>
        <v>0</v>
      </c>
      <c r="O1110" s="24">
        <f t="shared" si="104"/>
        <v>0</v>
      </c>
      <c r="P1110" s="24">
        <f t="shared" si="105"/>
        <v>0</v>
      </c>
    </row>
    <row r="1111" spans="5:16" x14ac:dyDescent="0.25">
      <c r="E1111" s="2">
        <f t="shared" si="106"/>
        <v>273.14999999999998</v>
      </c>
      <c r="F1111" s="2">
        <v>1086</v>
      </c>
      <c r="G1111" s="2">
        <f t="shared" si="107"/>
        <v>311.14999999999998</v>
      </c>
      <c r="H1111" s="24">
        <v>789</v>
      </c>
      <c r="I1111" s="24">
        <v>772</v>
      </c>
      <c r="J1111" s="93">
        <v>793.42149532710289</v>
      </c>
      <c r="K1111" s="24">
        <f t="shared" si="102"/>
        <v>775.58778557682865</v>
      </c>
      <c r="L1111" s="24">
        <v>2000</v>
      </c>
      <c r="M1111" s="24">
        <v>2000</v>
      </c>
      <c r="N1111" s="24">
        <f t="shared" si="103"/>
        <v>0</v>
      </c>
      <c r="O1111" s="24">
        <f t="shared" si="104"/>
        <v>0</v>
      </c>
      <c r="P1111" s="24">
        <f t="shared" si="105"/>
        <v>0</v>
      </c>
    </row>
    <row r="1112" spans="5:16" x14ac:dyDescent="0.25">
      <c r="E1112" s="2">
        <f t="shared" si="106"/>
        <v>273.14999999999998</v>
      </c>
      <c r="F1112" s="2">
        <v>1087</v>
      </c>
      <c r="G1112" s="2">
        <f t="shared" si="107"/>
        <v>311.14999999999998</v>
      </c>
      <c r="H1112" s="24">
        <v>789</v>
      </c>
      <c r="I1112" s="24">
        <v>772</v>
      </c>
      <c r="J1112" s="93">
        <v>793.42149532710289</v>
      </c>
      <c r="K1112" s="24">
        <f t="shared" si="102"/>
        <v>775.5888601527779</v>
      </c>
      <c r="L1112" s="24">
        <v>2000</v>
      </c>
      <c r="M1112" s="24">
        <v>2000</v>
      </c>
      <c r="N1112" s="24">
        <f t="shared" si="103"/>
        <v>0</v>
      </c>
      <c r="O1112" s="24">
        <f t="shared" si="104"/>
        <v>0</v>
      </c>
      <c r="P1112" s="24">
        <f t="shared" si="105"/>
        <v>0</v>
      </c>
    </row>
    <row r="1113" spans="5:16" x14ac:dyDescent="0.25">
      <c r="E1113" s="2">
        <f t="shared" si="106"/>
        <v>273.14999999999998</v>
      </c>
      <c r="F1113" s="2">
        <v>1088</v>
      </c>
      <c r="G1113" s="2">
        <f t="shared" si="107"/>
        <v>311.14999999999998</v>
      </c>
      <c r="H1113" s="24">
        <v>789</v>
      </c>
      <c r="I1113" s="24">
        <v>772</v>
      </c>
      <c r="J1113" s="93">
        <v>793.42149532710289</v>
      </c>
      <c r="K1113" s="24">
        <f t="shared" si="102"/>
        <v>775.58993196223196</v>
      </c>
      <c r="L1113" s="24">
        <v>2000</v>
      </c>
      <c r="M1113" s="24">
        <v>2000</v>
      </c>
      <c r="N1113" s="24">
        <f t="shared" si="103"/>
        <v>0</v>
      </c>
      <c r="O1113" s="24">
        <f t="shared" si="104"/>
        <v>0</v>
      </c>
      <c r="P1113" s="24">
        <f t="shared" si="105"/>
        <v>0</v>
      </c>
    </row>
    <row r="1114" spans="5:16" x14ac:dyDescent="0.25">
      <c r="E1114" s="2">
        <f t="shared" si="106"/>
        <v>273.14999999999998</v>
      </c>
      <c r="F1114" s="2">
        <v>1089</v>
      </c>
      <c r="G1114" s="2">
        <f t="shared" si="107"/>
        <v>311.14999999999998</v>
      </c>
      <c r="H1114" s="24">
        <v>789</v>
      </c>
      <c r="I1114" s="24">
        <v>772</v>
      </c>
      <c r="J1114" s="93">
        <v>793.42149532710289</v>
      </c>
      <c r="K1114" s="24">
        <f t="shared" si="102"/>
        <v>775.59100101586034</v>
      </c>
      <c r="L1114" s="24">
        <v>2000</v>
      </c>
      <c r="M1114" s="24">
        <v>2000</v>
      </c>
      <c r="N1114" s="24">
        <f t="shared" si="103"/>
        <v>0</v>
      </c>
      <c r="O1114" s="24">
        <f t="shared" si="104"/>
        <v>0</v>
      </c>
      <c r="P1114" s="24">
        <f t="shared" si="105"/>
        <v>0</v>
      </c>
    </row>
    <row r="1115" spans="5:16" x14ac:dyDescent="0.25">
      <c r="E1115" s="2">
        <f t="shared" si="106"/>
        <v>273.14999999999998</v>
      </c>
      <c r="F1115" s="2">
        <v>1090</v>
      </c>
      <c r="G1115" s="2">
        <f t="shared" si="107"/>
        <v>311.14999999999998</v>
      </c>
      <c r="H1115" s="24">
        <v>789</v>
      </c>
      <c r="I1115" s="24">
        <v>772</v>
      </c>
      <c r="J1115" s="93">
        <v>793.42149532710289</v>
      </c>
      <c r="K1115" s="24">
        <f t="shared" si="102"/>
        <v>775.59206732427822</v>
      </c>
      <c r="L1115" s="24">
        <v>2000</v>
      </c>
      <c r="M1115" s="24">
        <v>2000</v>
      </c>
      <c r="N1115" s="24">
        <f t="shared" si="103"/>
        <v>0</v>
      </c>
      <c r="O1115" s="24">
        <f t="shared" si="104"/>
        <v>0</v>
      </c>
      <c r="P1115" s="24">
        <f t="shared" si="105"/>
        <v>0</v>
      </c>
    </row>
    <row r="1116" spans="5:16" x14ac:dyDescent="0.25">
      <c r="E1116" s="2">
        <f t="shared" si="106"/>
        <v>273.14999999999998</v>
      </c>
      <c r="F1116" s="2">
        <v>1091</v>
      </c>
      <c r="G1116" s="2">
        <f t="shared" si="107"/>
        <v>311.14999999999998</v>
      </c>
      <c r="H1116" s="24">
        <v>789</v>
      </c>
      <c r="I1116" s="24">
        <v>772</v>
      </c>
      <c r="J1116" s="93">
        <v>793.42149532710289</v>
      </c>
      <c r="K1116" s="24">
        <f t="shared" si="102"/>
        <v>775.59313089804607</v>
      </c>
      <c r="L1116" s="24">
        <v>2000</v>
      </c>
      <c r="M1116" s="24">
        <v>2000</v>
      </c>
      <c r="N1116" s="24">
        <f t="shared" si="103"/>
        <v>0</v>
      </c>
      <c r="O1116" s="24">
        <f t="shared" si="104"/>
        <v>0</v>
      </c>
      <c r="P1116" s="24">
        <f t="shared" si="105"/>
        <v>0</v>
      </c>
    </row>
    <row r="1117" spans="5:16" x14ac:dyDescent="0.25">
      <c r="E1117" s="2">
        <f t="shared" si="106"/>
        <v>273.14999999999998</v>
      </c>
      <c r="F1117" s="2">
        <v>1092</v>
      </c>
      <c r="G1117" s="2">
        <f t="shared" si="107"/>
        <v>311.14999999999998</v>
      </c>
      <c r="H1117" s="24">
        <v>789</v>
      </c>
      <c r="I1117" s="24">
        <v>772</v>
      </c>
      <c r="J1117" s="93">
        <v>793.42149532710289</v>
      </c>
      <c r="K1117" s="24">
        <f t="shared" si="102"/>
        <v>775.59419174767027</v>
      </c>
      <c r="L1117" s="24">
        <v>2000</v>
      </c>
      <c r="M1117" s="24">
        <v>2000</v>
      </c>
      <c r="N1117" s="24">
        <f t="shared" si="103"/>
        <v>0</v>
      </c>
      <c r="O1117" s="24">
        <f t="shared" si="104"/>
        <v>0</v>
      </c>
      <c r="P1117" s="24">
        <f t="shared" si="105"/>
        <v>0</v>
      </c>
    </row>
    <row r="1118" spans="5:16" x14ac:dyDescent="0.25">
      <c r="E1118" s="2">
        <f t="shared" si="106"/>
        <v>273.14999999999998</v>
      </c>
      <c r="F1118" s="2">
        <v>1093</v>
      </c>
      <c r="G1118" s="2">
        <f t="shared" si="107"/>
        <v>311.14999999999998</v>
      </c>
      <c r="H1118" s="24">
        <v>789</v>
      </c>
      <c r="I1118" s="24">
        <v>772</v>
      </c>
      <c r="J1118" s="93">
        <v>793.42149532710289</v>
      </c>
      <c r="K1118" s="24">
        <f t="shared" si="102"/>
        <v>775.59524988360351</v>
      </c>
      <c r="L1118" s="24">
        <v>2000</v>
      </c>
      <c r="M1118" s="24">
        <v>2000</v>
      </c>
      <c r="N1118" s="24">
        <f t="shared" si="103"/>
        <v>0</v>
      </c>
      <c r="O1118" s="24">
        <f t="shared" si="104"/>
        <v>0</v>
      </c>
      <c r="P1118" s="24">
        <f t="shared" si="105"/>
        <v>0</v>
      </c>
    </row>
    <row r="1119" spans="5:16" x14ac:dyDescent="0.25">
      <c r="E1119" s="2">
        <f t="shared" si="106"/>
        <v>273.14999999999998</v>
      </c>
      <c r="F1119" s="2">
        <v>1094</v>
      </c>
      <c r="G1119" s="2">
        <f t="shared" si="107"/>
        <v>311.14999999999998</v>
      </c>
      <c r="H1119" s="24">
        <v>789</v>
      </c>
      <c r="I1119" s="24">
        <v>772</v>
      </c>
      <c r="J1119" s="93">
        <v>793.42149532710289</v>
      </c>
      <c r="K1119" s="24">
        <f t="shared" si="102"/>
        <v>775.59630531624509</v>
      </c>
      <c r="L1119" s="24">
        <v>2000</v>
      </c>
      <c r="M1119" s="24">
        <v>2000</v>
      </c>
      <c r="N1119" s="24">
        <f t="shared" si="103"/>
        <v>0</v>
      </c>
      <c r="O1119" s="24">
        <f t="shared" si="104"/>
        <v>0</v>
      </c>
      <c r="P1119" s="24">
        <f t="shared" si="105"/>
        <v>0</v>
      </c>
    </row>
    <row r="1120" spans="5:16" x14ac:dyDescent="0.25">
      <c r="E1120" s="2">
        <f t="shared" si="106"/>
        <v>273.14999999999998</v>
      </c>
      <c r="F1120" s="2">
        <v>1095</v>
      </c>
      <c r="G1120" s="2">
        <f t="shared" si="107"/>
        <v>311.14999999999998</v>
      </c>
      <c r="H1120" s="24">
        <v>789</v>
      </c>
      <c r="I1120" s="24">
        <v>772</v>
      </c>
      <c r="J1120" s="93">
        <v>793.42149532710289</v>
      </c>
      <c r="K1120" s="24">
        <f t="shared" si="102"/>
        <v>775.5973580559413</v>
      </c>
      <c r="L1120" s="24">
        <v>2000</v>
      </c>
      <c r="M1120" s="24">
        <v>2000</v>
      </c>
      <c r="N1120" s="24">
        <f t="shared" si="103"/>
        <v>0</v>
      </c>
      <c r="O1120" s="24">
        <f t="shared" si="104"/>
        <v>0</v>
      </c>
      <c r="P1120" s="24">
        <f t="shared" si="105"/>
        <v>0</v>
      </c>
    </row>
    <row r="1121" spans="5:16" x14ac:dyDescent="0.25">
      <c r="E1121" s="2">
        <f t="shared" si="106"/>
        <v>273.14999999999998</v>
      </c>
      <c r="F1121" s="2">
        <v>1096</v>
      </c>
      <c r="G1121" s="2">
        <f t="shared" si="107"/>
        <v>311.14999999999998</v>
      </c>
      <c r="H1121" s="24">
        <v>789</v>
      </c>
      <c r="I1121" s="24">
        <v>772</v>
      </c>
      <c r="J1121" s="93">
        <v>793.42149532710289</v>
      </c>
      <c r="K1121" s="24">
        <f t="shared" si="102"/>
        <v>775.59840811298557</v>
      </c>
      <c r="L1121" s="24">
        <v>2000</v>
      </c>
      <c r="M1121" s="24">
        <v>2000</v>
      </c>
      <c r="N1121" s="24">
        <f t="shared" si="103"/>
        <v>0</v>
      </c>
      <c r="O1121" s="24">
        <f t="shared" si="104"/>
        <v>0</v>
      </c>
      <c r="P1121" s="24">
        <f t="shared" si="105"/>
        <v>0</v>
      </c>
    </row>
    <row r="1122" spans="5:16" x14ac:dyDescent="0.25">
      <c r="E1122" s="2">
        <f t="shared" si="106"/>
        <v>273.14999999999998</v>
      </c>
      <c r="F1122" s="2">
        <v>1097</v>
      </c>
      <c r="G1122" s="2">
        <f t="shared" si="107"/>
        <v>311.14999999999998</v>
      </c>
      <c r="H1122" s="24">
        <v>789</v>
      </c>
      <c r="I1122" s="24">
        <v>772</v>
      </c>
      <c r="J1122" s="93">
        <v>793.42149532710289</v>
      </c>
      <c r="K1122" s="24">
        <f t="shared" si="102"/>
        <v>775.59945549761892</v>
      </c>
      <c r="L1122" s="24">
        <v>2000</v>
      </c>
      <c r="M1122" s="24">
        <v>2000</v>
      </c>
      <c r="N1122" s="24">
        <f t="shared" si="103"/>
        <v>0</v>
      </c>
      <c r="O1122" s="24">
        <f t="shared" si="104"/>
        <v>0</v>
      </c>
      <c r="P1122" s="24">
        <f t="shared" si="105"/>
        <v>0</v>
      </c>
    </row>
    <row r="1123" spans="5:16" x14ac:dyDescent="0.25">
      <c r="E1123" s="2">
        <f t="shared" si="106"/>
        <v>273.14999999999998</v>
      </c>
      <c r="F1123" s="2">
        <v>1098</v>
      </c>
      <c r="G1123" s="2">
        <f t="shared" si="107"/>
        <v>311.14999999999998</v>
      </c>
      <c r="H1123" s="24">
        <v>789</v>
      </c>
      <c r="I1123" s="24">
        <v>772</v>
      </c>
      <c r="J1123" s="93">
        <v>793.42149532710289</v>
      </c>
      <c r="K1123" s="24">
        <f t="shared" si="102"/>
        <v>775.60050022003043</v>
      </c>
      <c r="L1123" s="24">
        <v>2000</v>
      </c>
      <c r="M1123" s="24">
        <v>2000</v>
      </c>
      <c r="N1123" s="24">
        <f t="shared" si="103"/>
        <v>0</v>
      </c>
      <c r="O1123" s="24">
        <f t="shared" si="104"/>
        <v>0</v>
      </c>
      <c r="P1123" s="24">
        <f t="shared" si="105"/>
        <v>0</v>
      </c>
    </row>
    <row r="1124" spans="5:16" x14ac:dyDescent="0.25">
      <c r="E1124" s="2">
        <f t="shared" si="106"/>
        <v>273.14999999999998</v>
      </c>
      <c r="F1124" s="2">
        <v>1099</v>
      </c>
      <c r="G1124" s="2">
        <f t="shared" si="107"/>
        <v>311.14999999999998</v>
      </c>
      <c r="H1124" s="24">
        <v>789</v>
      </c>
      <c r="I1124" s="24">
        <v>772</v>
      </c>
      <c r="J1124" s="93">
        <v>793.42149532710289</v>
      </c>
      <c r="K1124" s="24">
        <f t="shared" si="102"/>
        <v>775.60154229035732</v>
      </c>
      <c r="L1124" s="24">
        <v>2000</v>
      </c>
      <c r="M1124" s="24">
        <v>2000</v>
      </c>
      <c r="N1124" s="24">
        <f t="shared" si="103"/>
        <v>0</v>
      </c>
      <c r="O1124" s="24">
        <f t="shared" si="104"/>
        <v>0</v>
      </c>
      <c r="P1124" s="24">
        <f t="shared" si="105"/>
        <v>0</v>
      </c>
    </row>
    <row r="1125" spans="5:16" x14ac:dyDescent="0.25">
      <c r="E1125" s="2">
        <f t="shared" si="106"/>
        <v>273.14999999999998</v>
      </c>
      <c r="F1125" s="2">
        <v>1100</v>
      </c>
      <c r="G1125" s="2">
        <f t="shared" si="107"/>
        <v>311.14999999999998</v>
      </c>
      <c r="H1125" s="24">
        <v>789</v>
      </c>
      <c r="I1125" s="24">
        <v>772</v>
      </c>
      <c r="J1125" s="93">
        <v>793.42149532710289</v>
      </c>
      <c r="K1125" s="24">
        <f t="shared" si="102"/>
        <v>775.60258171868554</v>
      </c>
      <c r="L1125" s="24">
        <v>2000</v>
      </c>
      <c r="M1125" s="24">
        <v>2000</v>
      </c>
      <c r="N1125" s="24">
        <f t="shared" si="103"/>
        <v>0</v>
      </c>
      <c r="O1125" s="24">
        <f t="shared" si="104"/>
        <v>0</v>
      </c>
      <c r="P1125" s="24">
        <f t="shared" si="105"/>
        <v>0</v>
      </c>
    </row>
    <row r="1126" spans="5:16" x14ac:dyDescent="0.25">
      <c r="E1126" s="2">
        <f t="shared" si="106"/>
        <v>273.14999999999998</v>
      </c>
      <c r="F1126" s="2">
        <v>1101</v>
      </c>
      <c r="G1126" s="2">
        <f t="shared" si="107"/>
        <v>311.14999999999998</v>
      </c>
      <c r="H1126" s="24">
        <v>789</v>
      </c>
      <c r="I1126" s="24">
        <v>772</v>
      </c>
      <c r="J1126" s="93">
        <v>793.42149532710289</v>
      </c>
      <c r="K1126" s="24">
        <f t="shared" si="102"/>
        <v>775.60361851505002</v>
      </c>
      <c r="L1126" s="24">
        <v>2000</v>
      </c>
      <c r="M1126" s="24">
        <v>2000</v>
      </c>
      <c r="N1126" s="24">
        <f t="shared" si="103"/>
        <v>0</v>
      </c>
      <c r="O1126" s="24">
        <f t="shared" si="104"/>
        <v>0</v>
      </c>
      <c r="P1126" s="24">
        <f t="shared" si="105"/>
        <v>0</v>
      </c>
    </row>
    <row r="1127" spans="5:16" x14ac:dyDescent="0.25">
      <c r="E1127" s="2">
        <f t="shared" si="106"/>
        <v>273.14999999999998</v>
      </c>
      <c r="F1127" s="2">
        <v>1102</v>
      </c>
      <c r="G1127" s="2">
        <f t="shared" si="107"/>
        <v>311.14999999999998</v>
      </c>
      <c r="H1127" s="24">
        <v>789</v>
      </c>
      <c r="I1127" s="24">
        <v>772</v>
      </c>
      <c r="J1127" s="93">
        <v>793.42149532710289</v>
      </c>
      <c r="K1127" s="24">
        <f t="shared" si="102"/>
        <v>775.6046526894346</v>
      </c>
      <c r="L1127" s="24">
        <v>2000</v>
      </c>
      <c r="M1127" s="24">
        <v>2000</v>
      </c>
      <c r="N1127" s="24">
        <f t="shared" si="103"/>
        <v>0</v>
      </c>
      <c r="O1127" s="24">
        <f t="shared" si="104"/>
        <v>0</v>
      </c>
      <c r="P1127" s="24">
        <f t="shared" si="105"/>
        <v>0</v>
      </c>
    </row>
    <row r="1128" spans="5:16" x14ac:dyDescent="0.25">
      <c r="E1128" s="2">
        <f t="shared" si="106"/>
        <v>273.14999999999998</v>
      </c>
      <c r="F1128" s="2">
        <v>1103</v>
      </c>
      <c r="G1128" s="2">
        <f t="shared" si="107"/>
        <v>311.14999999999998</v>
      </c>
      <c r="H1128" s="24">
        <v>789</v>
      </c>
      <c r="I1128" s="24">
        <v>772</v>
      </c>
      <c r="J1128" s="93">
        <v>793.42149532710289</v>
      </c>
      <c r="K1128" s="24">
        <f t="shared" si="102"/>
        <v>775.60568425177291</v>
      </c>
      <c r="L1128" s="24">
        <v>2000</v>
      </c>
      <c r="M1128" s="24">
        <v>2000</v>
      </c>
      <c r="N1128" s="24">
        <f t="shared" si="103"/>
        <v>0</v>
      </c>
      <c r="O1128" s="24">
        <f t="shared" si="104"/>
        <v>0</v>
      </c>
      <c r="P1128" s="24">
        <f t="shared" si="105"/>
        <v>0</v>
      </c>
    </row>
    <row r="1129" spans="5:16" x14ac:dyDescent="0.25">
      <c r="E1129" s="2">
        <f t="shared" si="106"/>
        <v>273.14999999999998</v>
      </c>
      <c r="F1129" s="2">
        <v>1104</v>
      </c>
      <c r="G1129" s="2">
        <f t="shared" si="107"/>
        <v>311.14999999999998</v>
      </c>
      <c r="H1129" s="24">
        <v>789</v>
      </c>
      <c r="I1129" s="24">
        <v>772</v>
      </c>
      <c r="J1129" s="93">
        <v>793.42149532710289</v>
      </c>
      <c r="K1129" s="24">
        <f t="shared" si="102"/>
        <v>775.60671321194866</v>
      </c>
      <c r="L1129" s="24">
        <v>2000</v>
      </c>
      <c r="M1129" s="24">
        <v>2000</v>
      </c>
      <c r="N1129" s="24">
        <f t="shared" si="103"/>
        <v>0</v>
      </c>
      <c r="O1129" s="24">
        <f t="shared" si="104"/>
        <v>0</v>
      </c>
      <c r="P1129" s="24">
        <f t="shared" si="105"/>
        <v>0</v>
      </c>
    </row>
    <row r="1130" spans="5:16" x14ac:dyDescent="0.25">
      <c r="E1130" s="2">
        <f t="shared" si="106"/>
        <v>273.14999999999998</v>
      </c>
      <c r="F1130" s="2">
        <v>1105</v>
      </c>
      <c r="G1130" s="2">
        <f t="shared" si="107"/>
        <v>311.14999999999998</v>
      </c>
      <c r="H1130" s="24">
        <v>789</v>
      </c>
      <c r="I1130" s="24">
        <v>772</v>
      </c>
      <c r="J1130" s="93">
        <v>793.42149532710289</v>
      </c>
      <c r="K1130" s="24">
        <f t="shared" si="102"/>
        <v>775.60773957979541</v>
      </c>
      <c r="L1130" s="24">
        <v>2000</v>
      </c>
      <c r="M1130" s="24">
        <v>2000</v>
      </c>
      <c r="N1130" s="24">
        <f t="shared" si="103"/>
        <v>0</v>
      </c>
      <c r="O1130" s="24">
        <f t="shared" si="104"/>
        <v>0</v>
      </c>
      <c r="P1130" s="24">
        <f t="shared" si="105"/>
        <v>0</v>
      </c>
    </row>
    <row r="1131" spans="5:16" x14ac:dyDescent="0.25">
      <c r="E1131" s="2">
        <f t="shared" si="106"/>
        <v>273.14999999999998</v>
      </c>
      <c r="F1131" s="2">
        <v>1106</v>
      </c>
      <c r="G1131" s="2">
        <f t="shared" si="107"/>
        <v>311.14999999999998</v>
      </c>
      <c r="H1131" s="24">
        <v>789</v>
      </c>
      <c r="I1131" s="24">
        <v>772</v>
      </c>
      <c r="J1131" s="93">
        <v>793.42149532710289</v>
      </c>
      <c r="K1131" s="24">
        <f t="shared" si="102"/>
        <v>775.6087633650975</v>
      </c>
      <c r="L1131" s="24">
        <v>2000</v>
      </c>
      <c r="M1131" s="24">
        <v>2000</v>
      </c>
      <c r="N1131" s="24">
        <f t="shared" si="103"/>
        <v>0</v>
      </c>
      <c r="O1131" s="24">
        <f t="shared" si="104"/>
        <v>0</v>
      </c>
      <c r="P1131" s="24">
        <f t="shared" si="105"/>
        <v>0</v>
      </c>
    </row>
    <row r="1132" spans="5:16" x14ac:dyDescent="0.25">
      <c r="E1132" s="2">
        <f t="shared" si="106"/>
        <v>273.14999999999998</v>
      </c>
      <c r="F1132" s="2">
        <v>1107</v>
      </c>
      <c r="G1132" s="2">
        <f t="shared" si="107"/>
        <v>311.14999999999998</v>
      </c>
      <c r="H1132" s="24">
        <v>789</v>
      </c>
      <c r="I1132" s="24">
        <v>772</v>
      </c>
      <c r="J1132" s="93">
        <v>793.42149532710289</v>
      </c>
      <c r="K1132" s="24">
        <f t="shared" si="102"/>
        <v>775.60978457758983</v>
      </c>
      <c r="L1132" s="24">
        <v>2000</v>
      </c>
      <c r="M1132" s="24">
        <v>2000</v>
      </c>
      <c r="N1132" s="24">
        <f t="shared" si="103"/>
        <v>0</v>
      </c>
      <c r="O1132" s="24">
        <f t="shared" si="104"/>
        <v>0</v>
      </c>
      <c r="P1132" s="24">
        <f t="shared" si="105"/>
        <v>0</v>
      </c>
    </row>
    <row r="1133" spans="5:16" x14ac:dyDescent="0.25">
      <c r="E1133" s="2">
        <f t="shared" si="106"/>
        <v>273.14999999999998</v>
      </c>
      <c r="F1133" s="2">
        <v>1108</v>
      </c>
      <c r="G1133" s="2">
        <f t="shared" si="107"/>
        <v>311.14999999999998</v>
      </c>
      <c r="H1133" s="24">
        <v>789</v>
      </c>
      <c r="I1133" s="24">
        <v>772</v>
      </c>
      <c r="J1133" s="93">
        <v>793.42149532710289</v>
      </c>
      <c r="K1133" s="24">
        <f t="shared" si="102"/>
        <v>775.61080322695852</v>
      </c>
      <c r="L1133" s="24">
        <v>2000</v>
      </c>
      <c r="M1133" s="24">
        <v>2000</v>
      </c>
      <c r="N1133" s="24">
        <f t="shared" si="103"/>
        <v>0</v>
      </c>
      <c r="O1133" s="24">
        <f t="shared" si="104"/>
        <v>0</v>
      </c>
      <c r="P1133" s="24">
        <f t="shared" si="105"/>
        <v>0</v>
      </c>
    </row>
    <row r="1134" spans="5:16" x14ac:dyDescent="0.25">
      <c r="E1134" s="2">
        <f t="shared" si="106"/>
        <v>273.14999999999998</v>
      </c>
      <c r="F1134" s="2">
        <v>1109</v>
      </c>
      <c r="G1134" s="2">
        <f t="shared" si="107"/>
        <v>311.14999999999998</v>
      </c>
      <c r="H1134" s="24">
        <v>789</v>
      </c>
      <c r="I1134" s="24">
        <v>772</v>
      </c>
      <c r="J1134" s="93">
        <v>793.42149532710289</v>
      </c>
      <c r="K1134" s="24">
        <f t="shared" si="102"/>
        <v>775.61181932284148</v>
      </c>
      <c r="L1134" s="24">
        <v>2000</v>
      </c>
      <c r="M1134" s="24">
        <v>2000</v>
      </c>
      <c r="N1134" s="24">
        <f t="shared" si="103"/>
        <v>0</v>
      </c>
      <c r="O1134" s="24">
        <f t="shared" si="104"/>
        <v>0</v>
      </c>
      <c r="P1134" s="24">
        <f t="shared" si="105"/>
        <v>0</v>
      </c>
    </row>
    <row r="1135" spans="5:16" x14ac:dyDescent="0.25">
      <c r="E1135" s="2">
        <f t="shared" si="106"/>
        <v>273.14999999999998</v>
      </c>
      <c r="F1135" s="2">
        <v>1110</v>
      </c>
      <c r="G1135" s="2">
        <f t="shared" si="107"/>
        <v>311.14999999999998</v>
      </c>
      <c r="H1135" s="24">
        <v>789</v>
      </c>
      <c r="I1135" s="24">
        <v>772</v>
      </c>
      <c r="J1135" s="93">
        <v>793.42149532710289</v>
      </c>
      <c r="K1135" s="24">
        <f t="shared" si="102"/>
        <v>775.61283287482775</v>
      </c>
      <c r="L1135" s="24">
        <v>2000</v>
      </c>
      <c r="M1135" s="24">
        <v>2000</v>
      </c>
      <c r="N1135" s="24">
        <f t="shared" si="103"/>
        <v>0</v>
      </c>
      <c r="O1135" s="24">
        <f t="shared" si="104"/>
        <v>0</v>
      </c>
      <c r="P1135" s="24">
        <f t="shared" si="105"/>
        <v>0</v>
      </c>
    </row>
    <row r="1136" spans="5:16" x14ac:dyDescent="0.25">
      <c r="E1136" s="2">
        <f t="shared" si="106"/>
        <v>273.14999999999998</v>
      </c>
      <c r="F1136" s="2">
        <v>1111</v>
      </c>
      <c r="G1136" s="2">
        <f t="shared" si="107"/>
        <v>311.14999999999998</v>
      </c>
      <c r="H1136" s="24">
        <v>789</v>
      </c>
      <c r="I1136" s="24">
        <v>772</v>
      </c>
      <c r="J1136" s="93">
        <v>793.42149532710289</v>
      </c>
      <c r="K1136" s="24">
        <f t="shared" si="102"/>
        <v>775.61384389245893</v>
      </c>
      <c r="L1136" s="24">
        <v>2000</v>
      </c>
      <c r="M1136" s="24">
        <v>2000</v>
      </c>
      <c r="N1136" s="24">
        <f t="shared" si="103"/>
        <v>0</v>
      </c>
      <c r="O1136" s="24">
        <f t="shared" si="104"/>
        <v>0</v>
      </c>
      <c r="P1136" s="24">
        <f t="shared" si="105"/>
        <v>0</v>
      </c>
    </row>
    <row r="1137" spans="5:16" x14ac:dyDescent="0.25">
      <c r="E1137" s="2">
        <f t="shared" si="106"/>
        <v>273.14999999999998</v>
      </c>
      <c r="F1137" s="2">
        <v>1112</v>
      </c>
      <c r="G1137" s="2">
        <f t="shared" si="107"/>
        <v>311.14999999999998</v>
      </c>
      <c r="H1137" s="24">
        <v>789</v>
      </c>
      <c r="I1137" s="24">
        <v>772</v>
      </c>
      <c r="J1137" s="93">
        <v>793.42149532710289</v>
      </c>
      <c r="K1137" s="24">
        <f t="shared" si="102"/>
        <v>775.61485238522869</v>
      </c>
      <c r="L1137" s="24">
        <v>2000</v>
      </c>
      <c r="M1137" s="24">
        <v>2000</v>
      </c>
      <c r="N1137" s="24">
        <f t="shared" si="103"/>
        <v>0</v>
      </c>
      <c r="O1137" s="24">
        <f t="shared" si="104"/>
        <v>0</v>
      </c>
      <c r="P1137" s="24">
        <f t="shared" si="105"/>
        <v>0</v>
      </c>
    </row>
    <row r="1138" spans="5:16" x14ac:dyDescent="0.25">
      <c r="E1138" s="2">
        <f t="shared" si="106"/>
        <v>273.14999999999998</v>
      </c>
      <c r="F1138" s="2">
        <v>1113</v>
      </c>
      <c r="G1138" s="2">
        <f t="shared" si="107"/>
        <v>311.14999999999998</v>
      </c>
      <c r="H1138" s="24">
        <v>789</v>
      </c>
      <c r="I1138" s="24">
        <v>772</v>
      </c>
      <c r="J1138" s="93">
        <v>793.42149532710289</v>
      </c>
      <c r="K1138" s="24">
        <f t="shared" si="102"/>
        <v>775.61585836258337</v>
      </c>
      <c r="L1138" s="24">
        <v>2000</v>
      </c>
      <c r="M1138" s="24">
        <v>2000</v>
      </c>
      <c r="N1138" s="24">
        <f t="shared" si="103"/>
        <v>0</v>
      </c>
      <c r="O1138" s="24">
        <f t="shared" si="104"/>
        <v>0</v>
      </c>
      <c r="P1138" s="24">
        <f t="shared" si="105"/>
        <v>0</v>
      </c>
    </row>
    <row r="1139" spans="5:16" x14ac:dyDescent="0.25">
      <c r="E1139" s="2">
        <f t="shared" si="106"/>
        <v>273.14999999999998</v>
      </c>
      <c r="F1139" s="2">
        <v>1114</v>
      </c>
      <c r="G1139" s="2">
        <f t="shared" si="107"/>
        <v>311.14999999999998</v>
      </c>
      <c r="H1139" s="24">
        <v>789</v>
      </c>
      <c r="I1139" s="24">
        <v>772</v>
      </c>
      <c r="J1139" s="93">
        <v>793.42149532710289</v>
      </c>
      <c r="K1139" s="24">
        <f t="shared" si="102"/>
        <v>775.61686183392237</v>
      </c>
      <c r="L1139" s="24">
        <v>2000</v>
      </c>
      <c r="M1139" s="24">
        <v>2000</v>
      </c>
      <c r="N1139" s="24">
        <f t="shared" si="103"/>
        <v>0</v>
      </c>
      <c r="O1139" s="24">
        <f t="shared" si="104"/>
        <v>0</v>
      </c>
      <c r="P1139" s="24">
        <f t="shared" si="105"/>
        <v>0</v>
      </c>
    </row>
    <row r="1140" spans="5:16" x14ac:dyDescent="0.25">
      <c r="E1140" s="2">
        <f t="shared" si="106"/>
        <v>273.14999999999998</v>
      </c>
      <c r="F1140" s="2">
        <v>1115</v>
      </c>
      <c r="G1140" s="2">
        <f t="shared" si="107"/>
        <v>311.14999999999998</v>
      </c>
      <c r="H1140" s="24">
        <v>789</v>
      </c>
      <c r="I1140" s="24">
        <v>772</v>
      </c>
      <c r="J1140" s="93">
        <v>793.42149532710289</v>
      </c>
      <c r="K1140" s="24">
        <f t="shared" si="102"/>
        <v>775.61786280859815</v>
      </c>
      <c r="L1140" s="24">
        <v>2000</v>
      </c>
      <c r="M1140" s="24">
        <v>2000</v>
      </c>
      <c r="N1140" s="24">
        <f t="shared" si="103"/>
        <v>0</v>
      </c>
      <c r="O1140" s="24">
        <f t="shared" si="104"/>
        <v>0</v>
      </c>
      <c r="P1140" s="24">
        <f t="shared" si="105"/>
        <v>0</v>
      </c>
    </row>
    <row r="1141" spans="5:16" x14ac:dyDescent="0.25">
      <c r="E1141" s="2">
        <f t="shared" si="106"/>
        <v>273.14999999999998</v>
      </c>
      <c r="F1141" s="2">
        <v>1116</v>
      </c>
      <c r="G1141" s="2">
        <f t="shared" si="107"/>
        <v>311.14999999999998</v>
      </c>
      <c r="H1141" s="24">
        <v>789</v>
      </c>
      <c r="I1141" s="24">
        <v>772</v>
      </c>
      <c r="J1141" s="93">
        <v>793.42149532710289</v>
      </c>
      <c r="K1141" s="24">
        <f t="shared" si="102"/>
        <v>775.61886129591699</v>
      </c>
      <c r="L1141" s="24">
        <v>2000</v>
      </c>
      <c r="M1141" s="24">
        <v>2000</v>
      </c>
      <c r="N1141" s="24">
        <f t="shared" si="103"/>
        <v>0</v>
      </c>
      <c r="O1141" s="24">
        <f t="shared" si="104"/>
        <v>0</v>
      </c>
      <c r="P1141" s="24">
        <f t="shared" si="105"/>
        <v>0</v>
      </c>
    </row>
    <row r="1142" spans="5:16" x14ac:dyDescent="0.25">
      <c r="E1142" s="2">
        <f t="shared" si="106"/>
        <v>273.14999999999998</v>
      </c>
      <c r="F1142" s="2">
        <v>1117</v>
      </c>
      <c r="G1142" s="2">
        <f t="shared" si="107"/>
        <v>311.14999999999998</v>
      </c>
      <c r="H1142" s="24">
        <v>789</v>
      </c>
      <c r="I1142" s="24">
        <v>772</v>
      </c>
      <c r="J1142" s="93">
        <v>793.42149532710289</v>
      </c>
      <c r="K1142" s="24">
        <f t="shared" si="102"/>
        <v>775.61985730513845</v>
      </c>
      <c r="L1142" s="24">
        <v>2000</v>
      </c>
      <c r="M1142" s="24">
        <v>2000</v>
      </c>
      <c r="N1142" s="24">
        <f t="shared" si="103"/>
        <v>0</v>
      </c>
      <c r="O1142" s="24">
        <f t="shared" si="104"/>
        <v>0</v>
      </c>
      <c r="P1142" s="24">
        <f t="shared" si="105"/>
        <v>0</v>
      </c>
    </row>
    <row r="1143" spans="5:16" x14ac:dyDescent="0.25">
      <c r="E1143" s="2">
        <f t="shared" si="106"/>
        <v>273.14999999999998</v>
      </c>
      <c r="F1143" s="2">
        <v>1118</v>
      </c>
      <c r="G1143" s="2">
        <f t="shared" si="107"/>
        <v>311.14999999999998</v>
      </c>
      <c r="H1143" s="24">
        <v>789</v>
      </c>
      <c r="I1143" s="24">
        <v>772</v>
      </c>
      <c r="J1143" s="93">
        <v>793.42149532710289</v>
      </c>
      <c r="K1143" s="24">
        <f t="shared" si="102"/>
        <v>775.62085084547687</v>
      </c>
      <c r="L1143" s="24">
        <v>2000</v>
      </c>
      <c r="M1143" s="24">
        <v>2000</v>
      </c>
      <c r="N1143" s="24">
        <f t="shared" si="103"/>
        <v>0</v>
      </c>
      <c r="O1143" s="24">
        <f t="shared" si="104"/>
        <v>0</v>
      </c>
      <c r="P1143" s="24">
        <f t="shared" si="105"/>
        <v>0</v>
      </c>
    </row>
    <row r="1144" spans="5:16" x14ac:dyDescent="0.25">
      <c r="E1144" s="2">
        <f t="shared" si="106"/>
        <v>273.14999999999998</v>
      </c>
      <c r="F1144" s="2">
        <v>1119</v>
      </c>
      <c r="G1144" s="2">
        <f t="shared" si="107"/>
        <v>311.14999999999998</v>
      </c>
      <c r="H1144" s="24">
        <v>789</v>
      </c>
      <c r="I1144" s="24">
        <v>772</v>
      </c>
      <c r="J1144" s="93">
        <v>793.42149532710289</v>
      </c>
      <c r="K1144" s="24">
        <f t="shared" si="102"/>
        <v>775.62184192610027</v>
      </c>
      <c r="L1144" s="24">
        <v>2000</v>
      </c>
      <c r="M1144" s="24">
        <v>2000</v>
      </c>
      <c r="N1144" s="24">
        <f t="shared" si="103"/>
        <v>0</v>
      </c>
      <c r="O1144" s="24">
        <f t="shared" si="104"/>
        <v>0</v>
      </c>
      <c r="P1144" s="24">
        <f t="shared" si="105"/>
        <v>0</v>
      </c>
    </row>
    <row r="1145" spans="5:16" x14ac:dyDescent="0.25">
      <c r="E1145" s="2">
        <f t="shared" si="106"/>
        <v>273.14999999999998</v>
      </c>
      <c r="F1145" s="2">
        <v>1120</v>
      </c>
      <c r="G1145" s="2">
        <f t="shared" si="107"/>
        <v>311.14999999999998</v>
      </c>
      <c r="H1145" s="24">
        <v>789</v>
      </c>
      <c r="I1145" s="24">
        <v>772</v>
      </c>
      <c r="J1145" s="93">
        <v>793.42149532710289</v>
      </c>
      <c r="K1145" s="24">
        <f t="shared" si="102"/>
        <v>775.6228305561317</v>
      </c>
      <c r="L1145" s="24">
        <v>2000</v>
      </c>
      <c r="M1145" s="24">
        <v>2000</v>
      </c>
      <c r="N1145" s="24">
        <f t="shared" si="103"/>
        <v>0</v>
      </c>
      <c r="O1145" s="24">
        <f t="shared" si="104"/>
        <v>0</v>
      </c>
      <c r="P1145" s="24">
        <f t="shared" si="105"/>
        <v>0</v>
      </c>
    </row>
    <row r="1146" spans="5:16" x14ac:dyDescent="0.25">
      <c r="E1146" s="2">
        <f t="shared" si="106"/>
        <v>273.14999999999998</v>
      </c>
      <c r="F1146" s="2">
        <v>1121</v>
      </c>
      <c r="G1146" s="2">
        <f t="shared" si="107"/>
        <v>311.14999999999998</v>
      </c>
      <c r="H1146" s="24">
        <v>789</v>
      </c>
      <c r="I1146" s="24">
        <v>772</v>
      </c>
      <c r="J1146" s="93">
        <v>793.42149532710289</v>
      </c>
      <c r="K1146" s="24">
        <f t="shared" ref="K1146:K1209" si="108">J1146+((I1146-H1146)*((E1146-F1146)/(G1146-F1146)))</f>
        <v>775.62381674464939</v>
      </c>
      <c r="L1146" s="24">
        <v>2000</v>
      </c>
      <c r="M1146" s="24">
        <v>2000</v>
      </c>
      <c r="N1146" s="24">
        <f t="shared" ref="N1146:N1209" si="109">C1146*(SQRT(K1146/I1146))*(H1146/J1146)*(L1146/M1146)</f>
        <v>0</v>
      </c>
      <c r="O1146" s="24">
        <f t="shared" ref="O1146:O1209" si="110">N1146*J1146/24</f>
        <v>0</v>
      </c>
      <c r="P1146" s="24">
        <f t="shared" ref="P1146:P1209" si="111">N1146/159</f>
        <v>0</v>
      </c>
    </row>
    <row r="1147" spans="5:16" x14ac:dyDescent="0.25">
      <c r="E1147" s="2">
        <f t="shared" si="106"/>
        <v>273.14999999999998</v>
      </c>
      <c r="F1147" s="2">
        <v>1122</v>
      </c>
      <c r="G1147" s="2">
        <f t="shared" si="107"/>
        <v>311.14999999999998</v>
      </c>
      <c r="H1147" s="24">
        <v>789</v>
      </c>
      <c r="I1147" s="24">
        <v>772</v>
      </c>
      <c r="J1147" s="93">
        <v>793.42149532710289</v>
      </c>
      <c r="K1147" s="24">
        <f t="shared" si="108"/>
        <v>775.62480050068621</v>
      </c>
      <c r="L1147" s="24">
        <v>2000</v>
      </c>
      <c r="M1147" s="24">
        <v>2000</v>
      </c>
      <c r="N1147" s="24">
        <f t="shared" si="109"/>
        <v>0</v>
      </c>
      <c r="O1147" s="24">
        <f t="shared" si="110"/>
        <v>0</v>
      </c>
      <c r="P1147" s="24">
        <f t="shared" si="111"/>
        <v>0</v>
      </c>
    </row>
    <row r="1148" spans="5:16" x14ac:dyDescent="0.25">
      <c r="E1148" s="2">
        <f t="shared" si="106"/>
        <v>273.14999999999998</v>
      </c>
      <c r="F1148" s="2">
        <v>1123</v>
      </c>
      <c r="G1148" s="2">
        <f t="shared" si="107"/>
        <v>311.14999999999998</v>
      </c>
      <c r="H1148" s="24">
        <v>789</v>
      </c>
      <c r="I1148" s="24">
        <v>772</v>
      </c>
      <c r="J1148" s="93">
        <v>793.42149532710289</v>
      </c>
      <c r="K1148" s="24">
        <f t="shared" si="108"/>
        <v>775.62578183323092</v>
      </c>
      <c r="L1148" s="24">
        <v>2000</v>
      </c>
      <c r="M1148" s="24">
        <v>2000</v>
      </c>
      <c r="N1148" s="24">
        <f t="shared" si="109"/>
        <v>0</v>
      </c>
      <c r="O1148" s="24">
        <f t="shared" si="110"/>
        <v>0</v>
      </c>
      <c r="P1148" s="24">
        <f t="shared" si="111"/>
        <v>0</v>
      </c>
    </row>
    <row r="1149" spans="5:16" x14ac:dyDescent="0.25">
      <c r="E1149" s="2">
        <f t="shared" si="106"/>
        <v>273.14999999999998</v>
      </c>
      <c r="F1149" s="2">
        <v>1124</v>
      </c>
      <c r="G1149" s="2">
        <f t="shared" si="107"/>
        <v>311.14999999999998</v>
      </c>
      <c r="H1149" s="24">
        <v>789</v>
      </c>
      <c r="I1149" s="24">
        <v>772</v>
      </c>
      <c r="J1149" s="93">
        <v>793.42149532710289</v>
      </c>
      <c r="K1149" s="24">
        <f t="shared" si="108"/>
        <v>775.62676075122783</v>
      </c>
      <c r="L1149" s="24">
        <v>2000</v>
      </c>
      <c r="M1149" s="24">
        <v>2000</v>
      </c>
      <c r="N1149" s="24">
        <f t="shared" si="109"/>
        <v>0</v>
      </c>
      <c r="O1149" s="24">
        <f t="shared" si="110"/>
        <v>0</v>
      </c>
      <c r="P1149" s="24">
        <f t="shared" si="111"/>
        <v>0</v>
      </c>
    </row>
    <row r="1150" spans="5:16" x14ac:dyDescent="0.25">
      <c r="E1150" s="2">
        <f t="shared" si="106"/>
        <v>273.14999999999998</v>
      </c>
      <c r="F1150" s="2">
        <v>1125</v>
      </c>
      <c r="G1150" s="2">
        <f t="shared" si="107"/>
        <v>311.14999999999998</v>
      </c>
      <c r="H1150" s="24">
        <v>789</v>
      </c>
      <c r="I1150" s="24">
        <v>772</v>
      </c>
      <c r="J1150" s="93">
        <v>793.42149532710289</v>
      </c>
      <c r="K1150" s="24">
        <f t="shared" si="108"/>
        <v>775.62773726357761</v>
      </c>
      <c r="L1150" s="24">
        <v>2000</v>
      </c>
      <c r="M1150" s="24">
        <v>2000</v>
      </c>
      <c r="N1150" s="24">
        <f t="shared" si="109"/>
        <v>0</v>
      </c>
      <c r="O1150" s="24">
        <f t="shared" si="110"/>
        <v>0</v>
      </c>
      <c r="P1150" s="24">
        <f t="shared" si="111"/>
        <v>0</v>
      </c>
    </row>
    <row r="1151" spans="5:16" x14ac:dyDescent="0.25">
      <c r="E1151" s="2">
        <f t="shared" si="106"/>
        <v>273.14999999999998</v>
      </c>
      <c r="F1151" s="2">
        <v>1126</v>
      </c>
      <c r="G1151" s="2">
        <f t="shared" si="107"/>
        <v>311.14999999999998</v>
      </c>
      <c r="H1151" s="24">
        <v>789</v>
      </c>
      <c r="I1151" s="24">
        <v>772</v>
      </c>
      <c r="J1151" s="93">
        <v>793.42149532710289</v>
      </c>
      <c r="K1151" s="24">
        <f t="shared" si="108"/>
        <v>775.62871137913703</v>
      </c>
      <c r="L1151" s="24">
        <v>2000</v>
      </c>
      <c r="M1151" s="24">
        <v>2000</v>
      </c>
      <c r="N1151" s="24">
        <f t="shared" si="109"/>
        <v>0</v>
      </c>
      <c r="O1151" s="24">
        <f t="shared" si="110"/>
        <v>0</v>
      </c>
      <c r="P1151" s="24">
        <f t="shared" si="111"/>
        <v>0</v>
      </c>
    </row>
    <row r="1152" spans="5:16" x14ac:dyDescent="0.25">
      <c r="E1152" s="2">
        <f t="shared" si="106"/>
        <v>273.14999999999998</v>
      </c>
      <c r="F1152" s="2">
        <v>1127</v>
      </c>
      <c r="G1152" s="2">
        <f t="shared" si="107"/>
        <v>311.14999999999998</v>
      </c>
      <c r="H1152" s="24">
        <v>789</v>
      </c>
      <c r="I1152" s="24">
        <v>772</v>
      </c>
      <c r="J1152" s="93">
        <v>793.42149532710289</v>
      </c>
      <c r="K1152" s="24">
        <f t="shared" si="108"/>
        <v>775.6296831067192</v>
      </c>
      <c r="L1152" s="24">
        <v>2000</v>
      </c>
      <c r="M1152" s="24">
        <v>2000</v>
      </c>
      <c r="N1152" s="24">
        <f t="shared" si="109"/>
        <v>0</v>
      </c>
      <c r="O1152" s="24">
        <f t="shared" si="110"/>
        <v>0</v>
      </c>
      <c r="P1152" s="24">
        <f t="shared" si="111"/>
        <v>0</v>
      </c>
    </row>
    <row r="1153" spans="5:16" x14ac:dyDescent="0.25">
      <c r="E1153" s="2">
        <f t="shared" si="106"/>
        <v>273.14999999999998</v>
      </c>
      <c r="F1153" s="2">
        <v>1128</v>
      </c>
      <c r="G1153" s="2">
        <f t="shared" si="107"/>
        <v>311.14999999999998</v>
      </c>
      <c r="H1153" s="24">
        <v>789</v>
      </c>
      <c r="I1153" s="24">
        <v>772</v>
      </c>
      <c r="J1153" s="93">
        <v>793.42149532710289</v>
      </c>
      <c r="K1153" s="24">
        <f t="shared" si="108"/>
        <v>775.63065245509461</v>
      </c>
      <c r="L1153" s="24">
        <v>2000</v>
      </c>
      <c r="M1153" s="24">
        <v>2000</v>
      </c>
      <c r="N1153" s="24">
        <f t="shared" si="109"/>
        <v>0</v>
      </c>
      <c r="O1153" s="24">
        <f t="shared" si="110"/>
        <v>0</v>
      </c>
      <c r="P1153" s="24">
        <f t="shared" si="111"/>
        <v>0</v>
      </c>
    </row>
    <row r="1154" spans="5:16" x14ac:dyDescent="0.25">
      <c r="E1154" s="2">
        <f t="shared" si="106"/>
        <v>273.14999999999998</v>
      </c>
      <c r="F1154" s="2">
        <v>1129</v>
      </c>
      <c r="G1154" s="2">
        <f t="shared" si="107"/>
        <v>311.14999999999998</v>
      </c>
      <c r="H1154" s="24">
        <v>789</v>
      </c>
      <c r="I1154" s="24">
        <v>772</v>
      </c>
      <c r="J1154" s="93">
        <v>793.42149532710289</v>
      </c>
      <c r="K1154" s="24">
        <f t="shared" si="108"/>
        <v>775.63161943299031</v>
      </c>
      <c r="L1154" s="24">
        <v>2000</v>
      </c>
      <c r="M1154" s="24">
        <v>2000</v>
      </c>
      <c r="N1154" s="24">
        <f t="shared" si="109"/>
        <v>0</v>
      </c>
      <c r="O1154" s="24">
        <f t="shared" si="110"/>
        <v>0</v>
      </c>
      <c r="P1154" s="24">
        <f t="shared" si="111"/>
        <v>0</v>
      </c>
    </row>
    <row r="1155" spans="5:16" x14ac:dyDescent="0.25">
      <c r="E1155" s="2">
        <f t="shared" si="106"/>
        <v>273.14999999999998</v>
      </c>
      <c r="F1155" s="2">
        <v>1130</v>
      </c>
      <c r="G1155" s="2">
        <f t="shared" si="107"/>
        <v>311.14999999999998</v>
      </c>
      <c r="H1155" s="24">
        <v>789</v>
      </c>
      <c r="I1155" s="24">
        <v>772</v>
      </c>
      <c r="J1155" s="93">
        <v>793.42149532710289</v>
      </c>
      <c r="K1155" s="24">
        <f t="shared" si="108"/>
        <v>775.63258404909107</v>
      </c>
      <c r="L1155" s="24">
        <v>2000</v>
      </c>
      <c r="M1155" s="24">
        <v>2000</v>
      </c>
      <c r="N1155" s="24">
        <f t="shared" si="109"/>
        <v>0</v>
      </c>
      <c r="O1155" s="24">
        <f t="shared" si="110"/>
        <v>0</v>
      </c>
      <c r="P1155" s="24">
        <f t="shared" si="111"/>
        <v>0</v>
      </c>
    </row>
    <row r="1156" spans="5:16" x14ac:dyDescent="0.25">
      <c r="E1156" s="2">
        <f t="shared" si="106"/>
        <v>273.14999999999998</v>
      </c>
      <c r="F1156" s="2">
        <v>1131</v>
      </c>
      <c r="G1156" s="2">
        <f t="shared" si="107"/>
        <v>311.14999999999998</v>
      </c>
      <c r="H1156" s="24">
        <v>789</v>
      </c>
      <c r="I1156" s="24">
        <v>772</v>
      </c>
      <c r="J1156" s="93">
        <v>793.42149532710289</v>
      </c>
      <c r="K1156" s="24">
        <f t="shared" si="108"/>
        <v>775.63354631203913</v>
      </c>
      <c r="L1156" s="24">
        <v>2000</v>
      </c>
      <c r="M1156" s="24">
        <v>2000</v>
      </c>
      <c r="N1156" s="24">
        <f t="shared" si="109"/>
        <v>0</v>
      </c>
      <c r="O1156" s="24">
        <f t="shared" si="110"/>
        <v>0</v>
      </c>
      <c r="P1156" s="24">
        <f t="shared" si="111"/>
        <v>0</v>
      </c>
    </row>
    <row r="1157" spans="5:16" x14ac:dyDescent="0.25">
      <c r="E1157" s="2">
        <f t="shared" si="106"/>
        <v>273.14999999999998</v>
      </c>
      <c r="F1157" s="2">
        <v>1132</v>
      </c>
      <c r="G1157" s="2">
        <f t="shared" si="107"/>
        <v>311.14999999999998</v>
      </c>
      <c r="H1157" s="24">
        <v>789</v>
      </c>
      <c r="I1157" s="24">
        <v>772</v>
      </c>
      <c r="J1157" s="93">
        <v>793.42149532710289</v>
      </c>
      <c r="K1157" s="24">
        <f t="shared" si="108"/>
        <v>775.63450623043479</v>
      </c>
      <c r="L1157" s="24">
        <v>2000</v>
      </c>
      <c r="M1157" s="24">
        <v>2000</v>
      </c>
      <c r="N1157" s="24">
        <f t="shared" si="109"/>
        <v>0</v>
      </c>
      <c r="O1157" s="24">
        <f t="shared" si="110"/>
        <v>0</v>
      </c>
      <c r="P1157" s="24">
        <f t="shared" si="111"/>
        <v>0</v>
      </c>
    </row>
    <row r="1158" spans="5:16" x14ac:dyDescent="0.25">
      <c r="E1158" s="2">
        <f t="shared" si="106"/>
        <v>273.14999999999998</v>
      </c>
      <c r="F1158" s="2">
        <v>1133</v>
      </c>
      <c r="G1158" s="2">
        <f t="shared" si="107"/>
        <v>311.14999999999998</v>
      </c>
      <c r="H1158" s="24">
        <v>789</v>
      </c>
      <c r="I1158" s="24">
        <v>772</v>
      </c>
      <c r="J1158" s="93">
        <v>793.42149532710289</v>
      </c>
      <c r="K1158" s="24">
        <f t="shared" si="108"/>
        <v>775.63546381283629</v>
      </c>
      <c r="L1158" s="24">
        <v>2000</v>
      </c>
      <c r="M1158" s="24">
        <v>2000</v>
      </c>
      <c r="N1158" s="24">
        <f t="shared" si="109"/>
        <v>0</v>
      </c>
      <c r="O1158" s="24">
        <f t="shared" si="110"/>
        <v>0</v>
      </c>
      <c r="P1158" s="24">
        <f t="shared" si="111"/>
        <v>0</v>
      </c>
    </row>
    <row r="1159" spans="5:16" x14ac:dyDescent="0.25">
      <c r="E1159" s="2">
        <f t="shared" si="106"/>
        <v>273.14999999999998</v>
      </c>
      <c r="F1159" s="2">
        <v>1134</v>
      </c>
      <c r="G1159" s="2">
        <f t="shared" si="107"/>
        <v>311.14999999999998</v>
      </c>
      <c r="H1159" s="24">
        <v>789</v>
      </c>
      <c r="I1159" s="24">
        <v>772</v>
      </c>
      <c r="J1159" s="93">
        <v>793.42149532710289</v>
      </c>
      <c r="K1159" s="24">
        <f t="shared" si="108"/>
        <v>775.63641906776036</v>
      </c>
      <c r="L1159" s="24">
        <v>2000</v>
      </c>
      <c r="M1159" s="24">
        <v>2000</v>
      </c>
      <c r="N1159" s="24">
        <f t="shared" si="109"/>
        <v>0</v>
      </c>
      <c r="O1159" s="24">
        <f t="shared" si="110"/>
        <v>0</v>
      </c>
      <c r="P1159" s="24">
        <f t="shared" si="111"/>
        <v>0</v>
      </c>
    </row>
    <row r="1160" spans="5:16" x14ac:dyDescent="0.25">
      <c r="E1160" s="2">
        <f t="shared" si="106"/>
        <v>273.14999999999998</v>
      </c>
      <c r="F1160" s="2">
        <v>1135</v>
      </c>
      <c r="G1160" s="2">
        <f t="shared" si="107"/>
        <v>311.14999999999998</v>
      </c>
      <c r="H1160" s="24">
        <v>789</v>
      </c>
      <c r="I1160" s="24">
        <v>772</v>
      </c>
      <c r="J1160" s="93">
        <v>793.42149532710289</v>
      </c>
      <c r="K1160" s="24">
        <f t="shared" si="108"/>
        <v>775.63737200368234</v>
      </c>
      <c r="L1160" s="24">
        <v>2000</v>
      </c>
      <c r="M1160" s="24">
        <v>2000</v>
      </c>
      <c r="N1160" s="24">
        <f t="shared" si="109"/>
        <v>0</v>
      </c>
      <c r="O1160" s="24">
        <f t="shared" si="110"/>
        <v>0</v>
      </c>
      <c r="P1160" s="24">
        <f t="shared" si="111"/>
        <v>0</v>
      </c>
    </row>
    <row r="1161" spans="5:16" x14ac:dyDescent="0.25">
      <c r="E1161" s="2">
        <f t="shared" ref="E1161:E1224" si="112">D1161+273.15</f>
        <v>273.14999999999998</v>
      </c>
      <c r="F1161" s="2">
        <v>1136</v>
      </c>
      <c r="G1161" s="2">
        <f t="shared" ref="G1161:G1224" si="113">38+273.15</f>
        <v>311.14999999999998</v>
      </c>
      <c r="H1161" s="24">
        <v>789</v>
      </c>
      <c r="I1161" s="24">
        <v>772</v>
      </c>
      <c r="J1161" s="93">
        <v>793.42149532710289</v>
      </c>
      <c r="K1161" s="24">
        <f t="shared" si="108"/>
        <v>775.63832262903657</v>
      </c>
      <c r="L1161" s="24">
        <v>2000</v>
      </c>
      <c r="M1161" s="24">
        <v>2000</v>
      </c>
      <c r="N1161" s="24">
        <f t="shared" si="109"/>
        <v>0</v>
      </c>
      <c r="O1161" s="24">
        <f t="shared" si="110"/>
        <v>0</v>
      </c>
      <c r="P1161" s="24">
        <f t="shared" si="111"/>
        <v>0</v>
      </c>
    </row>
    <row r="1162" spans="5:16" x14ac:dyDescent="0.25">
      <c r="E1162" s="2">
        <f t="shared" si="112"/>
        <v>273.14999999999998</v>
      </c>
      <c r="F1162" s="2">
        <v>1137</v>
      </c>
      <c r="G1162" s="2">
        <f t="shared" si="113"/>
        <v>311.14999999999998</v>
      </c>
      <c r="H1162" s="24">
        <v>789</v>
      </c>
      <c r="I1162" s="24">
        <v>772</v>
      </c>
      <c r="J1162" s="93">
        <v>793.42149532710289</v>
      </c>
      <c r="K1162" s="24">
        <f t="shared" si="108"/>
        <v>775.63927095221641</v>
      </c>
      <c r="L1162" s="24">
        <v>2000</v>
      </c>
      <c r="M1162" s="24">
        <v>2000</v>
      </c>
      <c r="N1162" s="24">
        <f t="shared" si="109"/>
        <v>0</v>
      </c>
      <c r="O1162" s="24">
        <f t="shared" si="110"/>
        <v>0</v>
      </c>
      <c r="P1162" s="24">
        <f t="shared" si="111"/>
        <v>0</v>
      </c>
    </row>
    <row r="1163" spans="5:16" x14ac:dyDescent="0.25">
      <c r="E1163" s="2">
        <f t="shared" si="112"/>
        <v>273.14999999999998</v>
      </c>
      <c r="F1163" s="2">
        <v>1138</v>
      </c>
      <c r="G1163" s="2">
        <f t="shared" si="113"/>
        <v>311.14999999999998</v>
      </c>
      <c r="H1163" s="24">
        <v>789</v>
      </c>
      <c r="I1163" s="24">
        <v>772</v>
      </c>
      <c r="J1163" s="93">
        <v>793.42149532710289</v>
      </c>
      <c r="K1163" s="24">
        <f t="shared" si="108"/>
        <v>775.64021698157467</v>
      </c>
      <c r="L1163" s="24">
        <v>2000</v>
      </c>
      <c r="M1163" s="24">
        <v>2000</v>
      </c>
      <c r="N1163" s="24">
        <f t="shared" si="109"/>
        <v>0</v>
      </c>
      <c r="O1163" s="24">
        <f t="shared" si="110"/>
        <v>0</v>
      </c>
      <c r="P1163" s="24">
        <f t="shared" si="111"/>
        <v>0</v>
      </c>
    </row>
    <row r="1164" spans="5:16" x14ac:dyDescent="0.25">
      <c r="E1164" s="2">
        <f t="shared" si="112"/>
        <v>273.14999999999998</v>
      </c>
      <c r="F1164" s="2">
        <v>1139</v>
      </c>
      <c r="G1164" s="2">
        <f t="shared" si="113"/>
        <v>311.14999999999998</v>
      </c>
      <c r="H1164" s="24">
        <v>789</v>
      </c>
      <c r="I1164" s="24">
        <v>772</v>
      </c>
      <c r="J1164" s="93">
        <v>793.42149532710289</v>
      </c>
      <c r="K1164" s="24">
        <f t="shared" si="108"/>
        <v>775.64116072542379</v>
      </c>
      <c r="L1164" s="24">
        <v>2000</v>
      </c>
      <c r="M1164" s="24">
        <v>2000</v>
      </c>
      <c r="N1164" s="24">
        <f t="shared" si="109"/>
        <v>0</v>
      </c>
      <c r="O1164" s="24">
        <f t="shared" si="110"/>
        <v>0</v>
      </c>
      <c r="P1164" s="24">
        <f t="shared" si="111"/>
        <v>0</v>
      </c>
    </row>
    <row r="1165" spans="5:16" x14ac:dyDescent="0.25">
      <c r="E1165" s="2">
        <f t="shared" si="112"/>
        <v>273.14999999999998</v>
      </c>
      <c r="F1165" s="2">
        <v>1140</v>
      </c>
      <c r="G1165" s="2">
        <f t="shared" si="113"/>
        <v>311.14999999999998</v>
      </c>
      <c r="H1165" s="24">
        <v>789</v>
      </c>
      <c r="I1165" s="24">
        <v>772</v>
      </c>
      <c r="J1165" s="93">
        <v>793.42149532710289</v>
      </c>
      <c r="K1165" s="24">
        <f t="shared" si="108"/>
        <v>775.64210219203619</v>
      </c>
      <c r="L1165" s="24">
        <v>2000</v>
      </c>
      <c r="M1165" s="24">
        <v>2000</v>
      </c>
      <c r="N1165" s="24">
        <f t="shared" si="109"/>
        <v>0</v>
      </c>
      <c r="O1165" s="24">
        <f t="shared" si="110"/>
        <v>0</v>
      </c>
      <c r="P1165" s="24">
        <f t="shared" si="111"/>
        <v>0</v>
      </c>
    </row>
    <row r="1166" spans="5:16" x14ac:dyDescent="0.25">
      <c r="E1166" s="2">
        <f t="shared" si="112"/>
        <v>273.14999999999998</v>
      </c>
      <c r="F1166" s="2">
        <v>1141</v>
      </c>
      <c r="G1166" s="2">
        <f t="shared" si="113"/>
        <v>311.14999999999998</v>
      </c>
      <c r="H1166" s="24">
        <v>789</v>
      </c>
      <c r="I1166" s="24">
        <v>772</v>
      </c>
      <c r="J1166" s="93">
        <v>793.42149532710289</v>
      </c>
      <c r="K1166" s="24">
        <f t="shared" si="108"/>
        <v>775.64304138964428</v>
      </c>
      <c r="L1166" s="24">
        <v>2000</v>
      </c>
      <c r="M1166" s="24">
        <v>2000</v>
      </c>
      <c r="N1166" s="24">
        <f t="shared" si="109"/>
        <v>0</v>
      </c>
      <c r="O1166" s="24">
        <f t="shared" si="110"/>
        <v>0</v>
      </c>
      <c r="P1166" s="24">
        <f t="shared" si="111"/>
        <v>0</v>
      </c>
    </row>
    <row r="1167" spans="5:16" x14ac:dyDescent="0.25">
      <c r="E1167" s="2">
        <f t="shared" si="112"/>
        <v>273.14999999999998</v>
      </c>
      <c r="F1167" s="2">
        <v>1142</v>
      </c>
      <c r="G1167" s="2">
        <f t="shared" si="113"/>
        <v>311.14999999999998</v>
      </c>
      <c r="H1167" s="24">
        <v>789</v>
      </c>
      <c r="I1167" s="24">
        <v>772</v>
      </c>
      <c r="J1167" s="93">
        <v>793.42149532710289</v>
      </c>
      <c r="K1167" s="24">
        <f t="shared" si="108"/>
        <v>775.6439783264409</v>
      </c>
      <c r="L1167" s="24">
        <v>2000</v>
      </c>
      <c r="M1167" s="24">
        <v>2000</v>
      </c>
      <c r="N1167" s="24">
        <f t="shared" si="109"/>
        <v>0</v>
      </c>
      <c r="O1167" s="24">
        <f t="shared" si="110"/>
        <v>0</v>
      </c>
      <c r="P1167" s="24">
        <f t="shared" si="111"/>
        <v>0</v>
      </c>
    </row>
    <row r="1168" spans="5:16" x14ac:dyDescent="0.25">
      <c r="E1168" s="2">
        <f t="shared" si="112"/>
        <v>273.14999999999998</v>
      </c>
      <c r="F1168" s="2">
        <v>1143</v>
      </c>
      <c r="G1168" s="2">
        <f t="shared" si="113"/>
        <v>311.14999999999998</v>
      </c>
      <c r="H1168" s="24">
        <v>789</v>
      </c>
      <c r="I1168" s="24">
        <v>772</v>
      </c>
      <c r="J1168" s="93">
        <v>793.42149532710289</v>
      </c>
      <c r="K1168" s="24">
        <f t="shared" si="108"/>
        <v>775.64491301057944</v>
      </c>
      <c r="L1168" s="24">
        <v>2000</v>
      </c>
      <c r="M1168" s="24">
        <v>2000</v>
      </c>
      <c r="N1168" s="24">
        <f t="shared" si="109"/>
        <v>0</v>
      </c>
      <c r="O1168" s="24">
        <f t="shared" si="110"/>
        <v>0</v>
      </c>
      <c r="P1168" s="24">
        <f t="shared" si="111"/>
        <v>0</v>
      </c>
    </row>
    <row r="1169" spans="5:16" x14ac:dyDescent="0.25">
      <c r="E1169" s="2">
        <f t="shared" si="112"/>
        <v>273.14999999999998</v>
      </c>
      <c r="F1169" s="2">
        <v>1144</v>
      </c>
      <c r="G1169" s="2">
        <f t="shared" si="113"/>
        <v>311.14999999999998</v>
      </c>
      <c r="H1169" s="24">
        <v>789</v>
      </c>
      <c r="I1169" s="24">
        <v>772</v>
      </c>
      <c r="J1169" s="93">
        <v>793.42149532710289</v>
      </c>
      <c r="K1169" s="24">
        <f t="shared" si="108"/>
        <v>775.64584545017431</v>
      </c>
      <c r="L1169" s="24">
        <v>2000</v>
      </c>
      <c r="M1169" s="24">
        <v>2000</v>
      </c>
      <c r="N1169" s="24">
        <f t="shared" si="109"/>
        <v>0</v>
      </c>
      <c r="O1169" s="24">
        <f t="shared" si="110"/>
        <v>0</v>
      </c>
      <c r="P1169" s="24">
        <f t="shared" si="111"/>
        <v>0</v>
      </c>
    </row>
    <row r="1170" spans="5:16" x14ac:dyDescent="0.25">
      <c r="E1170" s="2">
        <f t="shared" si="112"/>
        <v>273.14999999999998</v>
      </c>
      <c r="F1170" s="2">
        <v>1145</v>
      </c>
      <c r="G1170" s="2">
        <f t="shared" si="113"/>
        <v>311.14999999999998</v>
      </c>
      <c r="H1170" s="24">
        <v>789</v>
      </c>
      <c r="I1170" s="24">
        <v>772</v>
      </c>
      <c r="J1170" s="93">
        <v>793.42149532710289</v>
      </c>
      <c r="K1170" s="24">
        <f t="shared" si="108"/>
        <v>775.64677565330066</v>
      </c>
      <c r="L1170" s="24">
        <v>2000</v>
      </c>
      <c r="M1170" s="24">
        <v>2000</v>
      </c>
      <c r="N1170" s="24">
        <f t="shared" si="109"/>
        <v>0</v>
      </c>
      <c r="O1170" s="24">
        <f t="shared" si="110"/>
        <v>0</v>
      </c>
      <c r="P1170" s="24">
        <f t="shared" si="111"/>
        <v>0</v>
      </c>
    </row>
    <row r="1171" spans="5:16" x14ac:dyDescent="0.25">
      <c r="E1171" s="2">
        <f t="shared" si="112"/>
        <v>273.14999999999998</v>
      </c>
      <c r="F1171" s="2">
        <v>1146</v>
      </c>
      <c r="G1171" s="2">
        <f t="shared" si="113"/>
        <v>311.14999999999998</v>
      </c>
      <c r="H1171" s="24">
        <v>789</v>
      </c>
      <c r="I1171" s="24">
        <v>772</v>
      </c>
      <c r="J1171" s="93">
        <v>793.42149532710289</v>
      </c>
      <c r="K1171" s="24">
        <f t="shared" si="108"/>
        <v>775.64770362799527</v>
      </c>
      <c r="L1171" s="24">
        <v>2000</v>
      </c>
      <c r="M1171" s="24">
        <v>2000</v>
      </c>
      <c r="N1171" s="24">
        <f t="shared" si="109"/>
        <v>0</v>
      </c>
      <c r="O1171" s="24">
        <f t="shared" si="110"/>
        <v>0</v>
      </c>
      <c r="P1171" s="24">
        <f t="shared" si="111"/>
        <v>0</v>
      </c>
    </row>
    <row r="1172" spans="5:16" x14ac:dyDescent="0.25">
      <c r="E1172" s="2">
        <f t="shared" si="112"/>
        <v>273.14999999999998</v>
      </c>
      <c r="F1172" s="2">
        <v>1147</v>
      </c>
      <c r="G1172" s="2">
        <f t="shared" si="113"/>
        <v>311.14999999999998</v>
      </c>
      <c r="H1172" s="24">
        <v>789</v>
      </c>
      <c r="I1172" s="24">
        <v>772</v>
      </c>
      <c r="J1172" s="93">
        <v>793.42149532710289</v>
      </c>
      <c r="K1172" s="24">
        <f t="shared" si="108"/>
        <v>775.64862938225633</v>
      </c>
      <c r="L1172" s="24">
        <v>2000</v>
      </c>
      <c r="M1172" s="24">
        <v>2000</v>
      </c>
      <c r="N1172" s="24">
        <f t="shared" si="109"/>
        <v>0</v>
      </c>
      <c r="O1172" s="24">
        <f t="shared" si="110"/>
        <v>0</v>
      </c>
      <c r="P1172" s="24">
        <f t="shared" si="111"/>
        <v>0</v>
      </c>
    </row>
    <row r="1173" spans="5:16" x14ac:dyDescent="0.25">
      <c r="E1173" s="2">
        <f t="shared" si="112"/>
        <v>273.14999999999998</v>
      </c>
      <c r="F1173" s="2">
        <v>1148</v>
      </c>
      <c r="G1173" s="2">
        <f t="shared" si="113"/>
        <v>311.14999999999998</v>
      </c>
      <c r="H1173" s="24">
        <v>789</v>
      </c>
      <c r="I1173" s="24">
        <v>772</v>
      </c>
      <c r="J1173" s="93">
        <v>793.42149532710289</v>
      </c>
      <c r="K1173" s="24">
        <f t="shared" si="108"/>
        <v>775.64955292404375</v>
      </c>
      <c r="L1173" s="24">
        <v>2000</v>
      </c>
      <c r="M1173" s="24">
        <v>2000</v>
      </c>
      <c r="N1173" s="24">
        <f t="shared" si="109"/>
        <v>0</v>
      </c>
      <c r="O1173" s="24">
        <f t="shared" si="110"/>
        <v>0</v>
      </c>
      <c r="P1173" s="24">
        <f t="shared" si="111"/>
        <v>0</v>
      </c>
    </row>
    <row r="1174" spans="5:16" x14ac:dyDescent="0.25">
      <c r="E1174" s="2">
        <f t="shared" si="112"/>
        <v>273.14999999999998</v>
      </c>
      <c r="F1174" s="2">
        <v>1149</v>
      </c>
      <c r="G1174" s="2">
        <f t="shared" si="113"/>
        <v>311.14999999999998</v>
      </c>
      <c r="H1174" s="24">
        <v>789</v>
      </c>
      <c r="I1174" s="24">
        <v>772</v>
      </c>
      <c r="J1174" s="93">
        <v>793.42149532710289</v>
      </c>
      <c r="K1174" s="24">
        <f t="shared" si="108"/>
        <v>775.65047426127967</v>
      </c>
      <c r="L1174" s="24">
        <v>2000</v>
      </c>
      <c r="M1174" s="24">
        <v>2000</v>
      </c>
      <c r="N1174" s="24">
        <f t="shared" si="109"/>
        <v>0</v>
      </c>
      <c r="O1174" s="24">
        <f t="shared" si="110"/>
        <v>0</v>
      </c>
      <c r="P1174" s="24">
        <f t="shared" si="111"/>
        <v>0</v>
      </c>
    </row>
    <row r="1175" spans="5:16" x14ac:dyDescent="0.25">
      <c r="E1175" s="2">
        <f t="shared" si="112"/>
        <v>273.14999999999998</v>
      </c>
      <c r="F1175" s="2">
        <v>1150</v>
      </c>
      <c r="G1175" s="2">
        <f t="shared" si="113"/>
        <v>311.14999999999998</v>
      </c>
      <c r="H1175" s="24">
        <v>789</v>
      </c>
      <c r="I1175" s="24">
        <v>772</v>
      </c>
      <c r="J1175" s="93">
        <v>793.42149532710289</v>
      </c>
      <c r="K1175" s="24">
        <f t="shared" si="108"/>
        <v>775.65139340184805</v>
      </c>
      <c r="L1175" s="24">
        <v>2000</v>
      </c>
      <c r="M1175" s="24">
        <v>2000</v>
      </c>
      <c r="N1175" s="24">
        <f t="shared" si="109"/>
        <v>0</v>
      </c>
      <c r="O1175" s="24">
        <f t="shared" si="110"/>
        <v>0</v>
      </c>
      <c r="P1175" s="24">
        <f t="shared" si="111"/>
        <v>0</v>
      </c>
    </row>
    <row r="1176" spans="5:16" x14ac:dyDescent="0.25">
      <c r="E1176" s="2">
        <f t="shared" si="112"/>
        <v>273.14999999999998</v>
      </c>
      <c r="F1176" s="2">
        <v>1151</v>
      </c>
      <c r="G1176" s="2">
        <f t="shared" si="113"/>
        <v>311.14999999999998</v>
      </c>
      <c r="H1176" s="24">
        <v>789</v>
      </c>
      <c r="I1176" s="24">
        <v>772</v>
      </c>
      <c r="J1176" s="93">
        <v>793.42149532710289</v>
      </c>
      <c r="K1176" s="24">
        <f t="shared" si="108"/>
        <v>775.65231035359568</v>
      </c>
      <c r="L1176" s="24">
        <v>2000</v>
      </c>
      <c r="M1176" s="24">
        <v>2000</v>
      </c>
      <c r="N1176" s="24">
        <f t="shared" si="109"/>
        <v>0</v>
      </c>
      <c r="O1176" s="24">
        <f t="shared" si="110"/>
        <v>0</v>
      </c>
      <c r="P1176" s="24">
        <f t="shared" si="111"/>
        <v>0</v>
      </c>
    </row>
    <row r="1177" spans="5:16" x14ac:dyDescent="0.25">
      <c r="E1177" s="2">
        <f t="shared" si="112"/>
        <v>273.14999999999998</v>
      </c>
      <c r="F1177" s="2">
        <v>1152</v>
      </c>
      <c r="G1177" s="2">
        <f t="shared" si="113"/>
        <v>311.14999999999998</v>
      </c>
      <c r="H1177" s="24">
        <v>789</v>
      </c>
      <c r="I1177" s="24">
        <v>772</v>
      </c>
      <c r="J1177" s="93">
        <v>793.42149532710289</v>
      </c>
      <c r="K1177" s="24">
        <f t="shared" si="108"/>
        <v>775.65322512433193</v>
      </c>
      <c r="L1177" s="24">
        <v>2000</v>
      </c>
      <c r="M1177" s="24">
        <v>2000</v>
      </c>
      <c r="N1177" s="24">
        <f t="shared" si="109"/>
        <v>0</v>
      </c>
      <c r="O1177" s="24">
        <f t="shared" si="110"/>
        <v>0</v>
      </c>
      <c r="P1177" s="24">
        <f t="shared" si="111"/>
        <v>0</v>
      </c>
    </row>
    <row r="1178" spans="5:16" x14ac:dyDescent="0.25">
      <c r="E1178" s="2">
        <f t="shared" si="112"/>
        <v>273.14999999999998</v>
      </c>
      <c r="F1178" s="2">
        <v>1153</v>
      </c>
      <c r="G1178" s="2">
        <f t="shared" si="113"/>
        <v>311.14999999999998</v>
      </c>
      <c r="H1178" s="24">
        <v>789</v>
      </c>
      <c r="I1178" s="24">
        <v>772</v>
      </c>
      <c r="J1178" s="93">
        <v>793.42149532710289</v>
      </c>
      <c r="K1178" s="24">
        <f t="shared" si="108"/>
        <v>775.65413772182876</v>
      </c>
      <c r="L1178" s="24">
        <v>2000</v>
      </c>
      <c r="M1178" s="24">
        <v>2000</v>
      </c>
      <c r="N1178" s="24">
        <f t="shared" si="109"/>
        <v>0</v>
      </c>
      <c r="O1178" s="24">
        <f t="shared" si="110"/>
        <v>0</v>
      </c>
      <c r="P1178" s="24">
        <f t="shared" si="111"/>
        <v>0</v>
      </c>
    </row>
    <row r="1179" spans="5:16" x14ac:dyDescent="0.25">
      <c r="E1179" s="2">
        <f t="shared" si="112"/>
        <v>273.14999999999998</v>
      </c>
      <c r="F1179" s="2">
        <v>1154</v>
      </c>
      <c r="G1179" s="2">
        <f t="shared" si="113"/>
        <v>311.14999999999998</v>
      </c>
      <c r="H1179" s="24">
        <v>789</v>
      </c>
      <c r="I1179" s="24">
        <v>772</v>
      </c>
      <c r="J1179" s="93">
        <v>793.42149532710289</v>
      </c>
      <c r="K1179" s="24">
        <f t="shared" si="108"/>
        <v>775.65504815382178</v>
      </c>
      <c r="L1179" s="24">
        <v>2000</v>
      </c>
      <c r="M1179" s="24">
        <v>2000</v>
      </c>
      <c r="N1179" s="24">
        <f t="shared" si="109"/>
        <v>0</v>
      </c>
      <c r="O1179" s="24">
        <f t="shared" si="110"/>
        <v>0</v>
      </c>
      <c r="P1179" s="24">
        <f t="shared" si="111"/>
        <v>0</v>
      </c>
    </row>
    <row r="1180" spans="5:16" x14ac:dyDescent="0.25">
      <c r="E1180" s="2">
        <f t="shared" si="112"/>
        <v>273.14999999999998</v>
      </c>
      <c r="F1180" s="2">
        <v>1155</v>
      </c>
      <c r="G1180" s="2">
        <f t="shared" si="113"/>
        <v>311.14999999999998</v>
      </c>
      <c r="H1180" s="24">
        <v>789</v>
      </c>
      <c r="I1180" s="24">
        <v>772</v>
      </c>
      <c r="J1180" s="93">
        <v>793.42149532710289</v>
      </c>
      <c r="K1180" s="24">
        <f t="shared" si="108"/>
        <v>775.6559564280094</v>
      </c>
      <c r="L1180" s="24">
        <v>2000</v>
      </c>
      <c r="M1180" s="24">
        <v>2000</v>
      </c>
      <c r="N1180" s="24">
        <f t="shared" si="109"/>
        <v>0</v>
      </c>
      <c r="O1180" s="24">
        <f t="shared" si="110"/>
        <v>0</v>
      </c>
      <c r="P1180" s="24">
        <f t="shared" si="111"/>
        <v>0</v>
      </c>
    </row>
    <row r="1181" spans="5:16" x14ac:dyDescent="0.25">
      <c r="E1181" s="2">
        <f t="shared" si="112"/>
        <v>273.14999999999998</v>
      </c>
      <c r="F1181" s="2">
        <v>1156</v>
      </c>
      <c r="G1181" s="2">
        <f t="shared" si="113"/>
        <v>311.14999999999998</v>
      </c>
      <c r="H1181" s="24">
        <v>789</v>
      </c>
      <c r="I1181" s="24">
        <v>772</v>
      </c>
      <c r="J1181" s="93">
        <v>793.42149532710289</v>
      </c>
      <c r="K1181" s="24">
        <f t="shared" si="108"/>
        <v>775.65686255205401</v>
      </c>
      <c r="L1181" s="24">
        <v>2000</v>
      </c>
      <c r="M1181" s="24">
        <v>2000</v>
      </c>
      <c r="N1181" s="24">
        <f t="shared" si="109"/>
        <v>0</v>
      </c>
      <c r="O1181" s="24">
        <f t="shared" si="110"/>
        <v>0</v>
      </c>
      <c r="P1181" s="24">
        <f t="shared" si="111"/>
        <v>0</v>
      </c>
    </row>
    <row r="1182" spans="5:16" x14ac:dyDescent="0.25">
      <c r="E1182" s="2">
        <f t="shared" si="112"/>
        <v>273.14999999999998</v>
      </c>
      <c r="F1182" s="2">
        <v>1157</v>
      </c>
      <c r="G1182" s="2">
        <f t="shared" si="113"/>
        <v>311.14999999999998</v>
      </c>
      <c r="H1182" s="24">
        <v>789</v>
      </c>
      <c r="I1182" s="24">
        <v>772</v>
      </c>
      <c r="J1182" s="93">
        <v>793.42149532710289</v>
      </c>
      <c r="K1182" s="24">
        <f t="shared" si="108"/>
        <v>775.65776653358159</v>
      </c>
      <c r="L1182" s="24">
        <v>2000</v>
      </c>
      <c r="M1182" s="24">
        <v>2000</v>
      </c>
      <c r="N1182" s="24">
        <f t="shared" si="109"/>
        <v>0</v>
      </c>
      <c r="O1182" s="24">
        <f t="shared" si="110"/>
        <v>0</v>
      </c>
      <c r="P1182" s="24">
        <f t="shared" si="111"/>
        <v>0</v>
      </c>
    </row>
    <row r="1183" spans="5:16" x14ac:dyDescent="0.25">
      <c r="E1183" s="2">
        <f t="shared" si="112"/>
        <v>273.14999999999998</v>
      </c>
      <c r="F1183" s="2">
        <v>1158</v>
      </c>
      <c r="G1183" s="2">
        <f t="shared" si="113"/>
        <v>311.14999999999998</v>
      </c>
      <c r="H1183" s="24">
        <v>789</v>
      </c>
      <c r="I1183" s="24">
        <v>772</v>
      </c>
      <c r="J1183" s="93">
        <v>793.42149532710289</v>
      </c>
      <c r="K1183" s="24">
        <f t="shared" si="108"/>
        <v>775.65866838018189</v>
      </c>
      <c r="L1183" s="24">
        <v>2000</v>
      </c>
      <c r="M1183" s="24">
        <v>2000</v>
      </c>
      <c r="N1183" s="24">
        <f t="shared" si="109"/>
        <v>0</v>
      </c>
      <c r="O1183" s="24">
        <f t="shared" si="110"/>
        <v>0</v>
      </c>
      <c r="P1183" s="24">
        <f t="shared" si="111"/>
        <v>0</v>
      </c>
    </row>
    <row r="1184" spans="5:16" x14ac:dyDescent="0.25">
      <c r="E1184" s="2">
        <f t="shared" si="112"/>
        <v>273.14999999999998</v>
      </c>
      <c r="F1184" s="2">
        <v>1159</v>
      </c>
      <c r="G1184" s="2">
        <f t="shared" si="113"/>
        <v>311.14999999999998</v>
      </c>
      <c r="H1184" s="24">
        <v>789</v>
      </c>
      <c r="I1184" s="24">
        <v>772</v>
      </c>
      <c r="J1184" s="93">
        <v>793.42149532710289</v>
      </c>
      <c r="K1184" s="24">
        <f t="shared" si="108"/>
        <v>775.65956809940928</v>
      </c>
      <c r="L1184" s="24">
        <v>2000</v>
      </c>
      <c r="M1184" s="24">
        <v>2000</v>
      </c>
      <c r="N1184" s="24">
        <f t="shared" si="109"/>
        <v>0</v>
      </c>
      <c r="O1184" s="24">
        <f t="shared" si="110"/>
        <v>0</v>
      </c>
      <c r="P1184" s="24">
        <f t="shared" si="111"/>
        <v>0</v>
      </c>
    </row>
    <row r="1185" spans="5:16" x14ac:dyDescent="0.25">
      <c r="E1185" s="2">
        <f t="shared" si="112"/>
        <v>273.14999999999998</v>
      </c>
      <c r="F1185" s="2">
        <v>1160</v>
      </c>
      <c r="G1185" s="2">
        <f t="shared" si="113"/>
        <v>311.14999999999998</v>
      </c>
      <c r="H1185" s="24">
        <v>789</v>
      </c>
      <c r="I1185" s="24">
        <v>772</v>
      </c>
      <c r="J1185" s="93">
        <v>793.42149532710289</v>
      </c>
      <c r="K1185" s="24">
        <f t="shared" si="108"/>
        <v>775.66046569878222</v>
      </c>
      <c r="L1185" s="24">
        <v>2000</v>
      </c>
      <c r="M1185" s="24">
        <v>2000</v>
      </c>
      <c r="N1185" s="24">
        <f t="shared" si="109"/>
        <v>0</v>
      </c>
      <c r="O1185" s="24">
        <f t="shared" si="110"/>
        <v>0</v>
      </c>
      <c r="P1185" s="24">
        <f t="shared" si="111"/>
        <v>0</v>
      </c>
    </row>
    <row r="1186" spans="5:16" x14ac:dyDescent="0.25">
      <c r="E1186" s="2">
        <f t="shared" si="112"/>
        <v>273.14999999999998</v>
      </c>
      <c r="F1186" s="2">
        <v>1161</v>
      </c>
      <c r="G1186" s="2">
        <f t="shared" si="113"/>
        <v>311.14999999999998</v>
      </c>
      <c r="H1186" s="24">
        <v>789</v>
      </c>
      <c r="I1186" s="24">
        <v>772</v>
      </c>
      <c r="J1186" s="93">
        <v>793.42149532710289</v>
      </c>
      <c r="K1186" s="24">
        <f t="shared" si="108"/>
        <v>775.66136118578379</v>
      </c>
      <c r="L1186" s="24">
        <v>2000</v>
      </c>
      <c r="M1186" s="24">
        <v>2000</v>
      </c>
      <c r="N1186" s="24">
        <f t="shared" si="109"/>
        <v>0</v>
      </c>
      <c r="O1186" s="24">
        <f t="shared" si="110"/>
        <v>0</v>
      </c>
      <c r="P1186" s="24">
        <f t="shared" si="111"/>
        <v>0</v>
      </c>
    </row>
    <row r="1187" spans="5:16" x14ac:dyDescent="0.25">
      <c r="E1187" s="2">
        <f t="shared" si="112"/>
        <v>273.14999999999998</v>
      </c>
      <c r="F1187" s="2">
        <v>1162</v>
      </c>
      <c r="G1187" s="2">
        <f t="shared" si="113"/>
        <v>311.14999999999998</v>
      </c>
      <c r="H1187" s="24">
        <v>789</v>
      </c>
      <c r="I1187" s="24">
        <v>772</v>
      </c>
      <c r="J1187" s="93">
        <v>793.42149532710289</v>
      </c>
      <c r="K1187" s="24">
        <f t="shared" si="108"/>
        <v>775.66225456786208</v>
      </c>
      <c r="L1187" s="24">
        <v>2000</v>
      </c>
      <c r="M1187" s="24">
        <v>2000</v>
      </c>
      <c r="N1187" s="24">
        <f t="shared" si="109"/>
        <v>0</v>
      </c>
      <c r="O1187" s="24">
        <f t="shared" si="110"/>
        <v>0</v>
      </c>
      <c r="P1187" s="24">
        <f t="shared" si="111"/>
        <v>0</v>
      </c>
    </row>
    <row r="1188" spans="5:16" x14ac:dyDescent="0.25">
      <c r="E1188" s="2">
        <f t="shared" si="112"/>
        <v>273.14999999999998</v>
      </c>
      <c r="F1188" s="2">
        <v>1163</v>
      </c>
      <c r="G1188" s="2">
        <f t="shared" si="113"/>
        <v>311.14999999999998</v>
      </c>
      <c r="H1188" s="24">
        <v>789</v>
      </c>
      <c r="I1188" s="24">
        <v>772</v>
      </c>
      <c r="J1188" s="93">
        <v>793.42149532710289</v>
      </c>
      <c r="K1188" s="24">
        <f t="shared" si="108"/>
        <v>775.66314585243015</v>
      </c>
      <c r="L1188" s="24">
        <v>2000</v>
      </c>
      <c r="M1188" s="24">
        <v>2000</v>
      </c>
      <c r="N1188" s="24">
        <f t="shared" si="109"/>
        <v>0</v>
      </c>
      <c r="O1188" s="24">
        <f t="shared" si="110"/>
        <v>0</v>
      </c>
      <c r="P1188" s="24">
        <f t="shared" si="111"/>
        <v>0</v>
      </c>
    </row>
    <row r="1189" spans="5:16" x14ac:dyDescent="0.25">
      <c r="E1189" s="2">
        <f t="shared" si="112"/>
        <v>273.14999999999998</v>
      </c>
      <c r="F1189" s="2">
        <v>1164</v>
      </c>
      <c r="G1189" s="2">
        <f t="shared" si="113"/>
        <v>311.14999999999998</v>
      </c>
      <c r="H1189" s="24">
        <v>789</v>
      </c>
      <c r="I1189" s="24">
        <v>772</v>
      </c>
      <c r="J1189" s="93">
        <v>793.42149532710289</v>
      </c>
      <c r="K1189" s="24">
        <f t="shared" si="108"/>
        <v>775.66403504686605</v>
      </c>
      <c r="L1189" s="24">
        <v>2000</v>
      </c>
      <c r="M1189" s="24">
        <v>2000</v>
      </c>
      <c r="N1189" s="24">
        <f t="shared" si="109"/>
        <v>0</v>
      </c>
      <c r="O1189" s="24">
        <f t="shared" si="110"/>
        <v>0</v>
      </c>
      <c r="P1189" s="24">
        <f t="shared" si="111"/>
        <v>0</v>
      </c>
    </row>
    <row r="1190" spans="5:16" x14ac:dyDescent="0.25">
      <c r="E1190" s="2">
        <f t="shared" si="112"/>
        <v>273.14999999999998</v>
      </c>
      <c r="F1190" s="2">
        <v>1165</v>
      </c>
      <c r="G1190" s="2">
        <f t="shared" si="113"/>
        <v>311.14999999999998</v>
      </c>
      <c r="H1190" s="24">
        <v>789</v>
      </c>
      <c r="I1190" s="24">
        <v>772</v>
      </c>
      <c r="J1190" s="93">
        <v>793.42149532710289</v>
      </c>
      <c r="K1190" s="24">
        <f t="shared" si="108"/>
        <v>775.6649221585136</v>
      </c>
      <c r="L1190" s="24">
        <v>2000</v>
      </c>
      <c r="M1190" s="24">
        <v>2000</v>
      </c>
      <c r="N1190" s="24">
        <f t="shared" si="109"/>
        <v>0</v>
      </c>
      <c r="O1190" s="24">
        <f t="shared" si="110"/>
        <v>0</v>
      </c>
      <c r="P1190" s="24">
        <f t="shared" si="111"/>
        <v>0</v>
      </c>
    </row>
    <row r="1191" spans="5:16" x14ac:dyDescent="0.25">
      <c r="E1191" s="2">
        <f t="shared" si="112"/>
        <v>273.14999999999998</v>
      </c>
      <c r="F1191" s="2">
        <v>1166</v>
      </c>
      <c r="G1191" s="2">
        <f t="shared" si="113"/>
        <v>311.14999999999998</v>
      </c>
      <c r="H1191" s="24">
        <v>789</v>
      </c>
      <c r="I1191" s="24">
        <v>772</v>
      </c>
      <c r="J1191" s="93">
        <v>793.42149532710289</v>
      </c>
      <c r="K1191" s="24">
        <f t="shared" si="108"/>
        <v>775.66580719468197</v>
      </c>
      <c r="L1191" s="24">
        <v>2000</v>
      </c>
      <c r="M1191" s="24">
        <v>2000</v>
      </c>
      <c r="N1191" s="24">
        <f t="shared" si="109"/>
        <v>0</v>
      </c>
      <c r="O1191" s="24">
        <f t="shared" si="110"/>
        <v>0</v>
      </c>
      <c r="P1191" s="24">
        <f t="shared" si="111"/>
        <v>0</v>
      </c>
    </row>
    <row r="1192" spans="5:16" x14ac:dyDescent="0.25">
      <c r="E1192" s="2">
        <f t="shared" si="112"/>
        <v>273.14999999999998</v>
      </c>
      <c r="F1192" s="2">
        <v>1167</v>
      </c>
      <c r="G1192" s="2">
        <f t="shared" si="113"/>
        <v>311.14999999999998</v>
      </c>
      <c r="H1192" s="24">
        <v>789</v>
      </c>
      <c r="I1192" s="24">
        <v>772</v>
      </c>
      <c r="J1192" s="93">
        <v>793.42149532710289</v>
      </c>
      <c r="K1192" s="24">
        <f t="shared" si="108"/>
        <v>775.66669016264655</v>
      </c>
      <c r="L1192" s="24">
        <v>2000</v>
      </c>
      <c r="M1192" s="24">
        <v>2000</v>
      </c>
      <c r="N1192" s="24">
        <f t="shared" si="109"/>
        <v>0</v>
      </c>
      <c r="O1192" s="24">
        <f t="shared" si="110"/>
        <v>0</v>
      </c>
      <c r="P1192" s="24">
        <f t="shared" si="111"/>
        <v>0</v>
      </c>
    </row>
    <row r="1193" spans="5:16" x14ac:dyDescent="0.25">
      <c r="E1193" s="2">
        <f t="shared" si="112"/>
        <v>273.14999999999998</v>
      </c>
      <c r="F1193" s="2">
        <v>1168</v>
      </c>
      <c r="G1193" s="2">
        <f t="shared" si="113"/>
        <v>311.14999999999998</v>
      </c>
      <c r="H1193" s="24">
        <v>789</v>
      </c>
      <c r="I1193" s="24">
        <v>772</v>
      </c>
      <c r="J1193" s="93">
        <v>793.42149532710289</v>
      </c>
      <c r="K1193" s="24">
        <f t="shared" si="108"/>
        <v>775.66757106964826</v>
      </c>
      <c r="L1193" s="24">
        <v>2000</v>
      </c>
      <c r="M1193" s="24">
        <v>2000</v>
      </c>
      <c r="N1193" s="24">
        <f t="shared" si="109"/>
        <v>0</v>
      </c>
      <c r="O1193" s="24">
        <f t="shared" si="110"/>
        <v>0</v>
      </c>
      <c r="P1193" s="24">
        <f t="shared" si="111"/>
        <v>0</v>
      </c>
    </row>
    <row r="1194" spans="5:16" x14ac:dyDescent="0.25">
      <c r="E1194" s="2">
        <f t="shared" si="112"/>
        <v>273.14999999999998</v>
      </c>
      <c r="F1194" s="2">
        <v>1169</v>
      </c>
      <c r="G1194" s="2">
        <f t="shared" si="113"/>
        <v>311.14999999999998</v>
      </c>
      <c r="H1194" s="24">
        <v>789</v>
      </c>
      <c r="I1194" s="24">
        <v>772</v>
      </c>
      <c r="J1194" s="93">
        <v>793.42149532710289</v>
      </c>
      <c r="K1194" s="24">
        <f t="shared" si="108"/>
        <v>775.66844992289475</v>
      </c>
      <c r="L1194" s="24">
        <v>2000</v>
      </c>
      <c r="M1194" s="24">
        <v>2000</v>
      </c>
      <c r="N1194" s="24">
        <f t="shared" si="109"/>
        <v>0</v>
      </c>
      <c r="O1194" s="24">
        <f t="shared" si="110"/>
        <v>0</v>
      </c>
      <c r="P1194" s="24">
        <f t="shared" si="111"/>
        <v>0</v>
      </c>
    </row>
    <row r="1195" spans="5:16" x14ac:dyDescent="0.25">
      <c r="E1195" s="2">
        <f t="shared" si="112"/>
        <v>273.14999999999998</v>
      </c>
      <c r="F1195" s="2">
        <v>1170</v>
      </c>
      <c r="G1195" s="2">
        <f t="shared" si="113"/>
        <v>311.14999999999998</v>
      </c>
      <c r="H1195" s="24">
        <v>789</v>
      </c>
      <c r="I1195" s="24">
        <v>772</v>
      </c>
      <c r="J1195" s="93">
        <v>793.42149532710289</v>
      </c>
      <c r="K1195" s="24">
        <f t="shared" si="108"/>
        <v>775.66932672955966</v>
      </c>
      <c r="L1195" s="24">
        <v>2000</v>
      </c>
      <c r="M1195" s="24">
        <v>2000</v>
      </c>
      <c r="N1195" s="24">
        <f t="shared" si="109"/>
        <v>0</v>
      </c>
      <c r="O1195" s="24">
        <f t="shared" si="110"/>
        <v>0</v>
      </c>
      <c r="P1195" s="24">
        <f t="shared" si="111"/>
        <v>0</v>
      </c>
    </row>
    <row r="1196" spans="5:16" x14ac:dyDescent="0.25">
      <c r="E1196" s="2">
        <f t="shared" si="112"/>
        <v>273.14999999999998</v>
      </c>
      <c r="F1196" s="2">
        <v>1171</v>
      </c>
      <c r="G1196" s="2">
        <f t="shared" si="113"/>
        <v>311.14999999999998</v>
      </c>
      <c r="H1196" s="24">
        <v>789</v>
      </c>
      <c r="I1196" s="24">
        <v>772</v>
      </c>
      <c r="J1196" s="93">
        <v>793.42149532710289</v>
      </c>
      <c r="K1196" s="24">
        <f t="shared" si="108"/>
        <v>775.67020149678365</v>
      </c>
      <c r="L1196" s="24">
        <v>2000</v>
      </c>
      <c r="M1196" s="24">
        <v>2000</v>
      </c>
      <c r="N1196" s="24">
        <f t="shared" si="109"/>
        <v>0</v>
      </c>
      <c r="O1196" s="24">
        <f t="shared" si="110"/>
        <v>0</v>
      </c>
      <c r="P1196" s="24">
        <f t="shared" si="111"/>
        <v>0</v>
      </c>
    </row>
    <row r="1197" spans="5:16" x14ac:dyDescent="0.25">
      <c r="E1197" s="2">
        <f t="shared" si="112"/>
        <v>273.14999999999998</v>
      </c>
      <c r="F1197" s="2">
        <v>1172</v>
      </c>
      <c r="G1197" s="2">
        <f t="shared" si="113"/>
        <v>311.14999999999998</v>
      </c>
      <c r="H1197" s="24">
        <v>789</v>
      </c>
      <c r="I1197" s="24">
        <v>772</v>
      </c>
      <c r="J1197" s="93">
        <v>793.42149532710289</v>
      </c>
      <c r="K1197" s="24">
        <f t="shared" si="108"/>
        <v>775.67107423167397</v>
      </c>
      <c r="L1197" s="24">
        <v>2000</v>
      </c>
      <c r="M1197" s="24">
        <v>2000</v>
      </c>
      <c r="N1197" s="24">
        <f t="shared" si="109"/>
        <v>0</v>
      </c>
      <c r="O1197" s="24">
        <f t="shared" si="110"/>
        <v>0</v>
      </c>
      <c r="P1197" s="24">
        <f t="shared" si="111"/>
        <v>0</v>
      </c>
    </row>
    <row r="1198" spans="5:16" x14ac:dyDescent="0.25">
      <c r="E1198" s="2">
        <f t="shared" si="112"/>
        <v>273.14999999999998</v>
      </c>
      <c r="F1198" s="2">
        <v>1173</v>
      </c>
      <c r="G1198" s="2">
        <f t="shared" si="113"/>
        <v>311.14999999999998</v>
      </c>
      <c r="H1198" s="24">
        <v>789</v>
      </c>
      <c r="I1198" s="24">
        <v>772</v>
      </c>
      <c r="J1198" s="93">
        <v>793.42149532710289</v>
      </c>
      <c r="K1198" s="24">
        <f t="shared" si="108"/>
        <v>775.6719449413049</v>
      </c>
      <c r="L1198" s="24">
        <v>2000</v>
      </c>
      <c r="M1198" s="24">
        <v>2000</v>
      </c>
      <c r="N1198" s="24">
        <f t="shared" si="109"/>
        <v>0</v>
      </c>
      <c r="O1198" s="24">
        <f t="shared" si="110"/>
        <v>0</v>
      </c>
      <c r="P1198" s="24">
        <f t="shared" si="111"/>
        <v>0</v>
      </c>
    </row>
    <row r="1199" spans="5:16" x14ac:dyDescent="0.25">
      <c r="E1199" s="2">
        <f t="shared" si="112"/>
        <v>273.14999999999998</v>
      </c>
      <c r="F1199" s="2">
        <v>1174</v>
      </c>
      <c r="G1199" s="2">
        <f t="shared" si="113"/>
        <v>311.14999999999998</v>
      </c>
      <c r="H1199" s="24">
        <v>789</v>
      </c>
      <c r="I1199" s="24">
        <v>772</v>
      </c>
      <c r="J1199" s="93">
        <v>793.42149532710289</v>
      </c>
      <c r="K1199" s="24">
        <f t="shared" si="108"/>
        <v>775.67281363271798</v>
      </c>
      <c r="L1199" s="24">
        <v>2000</v>
      </c>
      <c r="M1199" s="24">
        <v>2000</v>
      </c>
      <c r="N1199" s="24">
        <f t="shared" si="109"/>
        <v>0</v>
      </c>
      <c r="O1199" s="24">
        <f t="shared" si="110"/>
        <v>0</v>
      </c>
      <c r="P1199" s="24">
        <f t="shared" si="111"/>
        <v>0</v>
      </c>
    </row>
    <row r="1200" spans="5:16" x14ac:dyDescent="0.25">
      <c r="E1200" s="2">
        <f t="shared" si="112"/>
        <v>273.14999999999998</v>
      </c>
      <c r="F1200" s="2">
        <v>1175</v>
      </c>
      <c r="G1200" s="2">
        <f t="shared" si="113"/>
        <v>311.14999999999998</v>
      </c>
      <c r="H1200" s="24">
        <v>789</v>
      </c>
      <c r="I1200" s="24">
        <v>772</v>
      </c>
      <c r="J1200" s="93">
        <v>793.42149532710289</v>
      </c>
      <c r="K1200" s="24">
        <f t="shared" si="108"/>
        <v>775.67368031292222</v>
      </c>
      <c r="L1200" s="24">
        <v>2000</v>
      </c>
      <c r="M1200" s="24">
        <v>2000</v>
      </c>
      <c r="N1200" s="24">
        <f t="shared" si="109"/>
        <v>0</v>
      </c>
      <c r="O1200" s="24">
        <f t="shared" si="110"/>
        <v>0</v>
      </c>
      <c r="P1200" s="24">
        <f t="shared" si="111"/>
        <v>0</v>
      </c>
    </row>
    <row r="1201" spans="5:16" x14ac:dyDescent="0.25">
      <c r="E1201" s="2">
        <f t="shared" si="112"/>
        <v>273.14999999999998</v>
      </c>
      <c r="F1201" s="2">
        <v>1176</v>
      </c>
      <c r="G1201" s="2">
        <f t="shared" si="113"/>
        <v>311.14999999999998</v>
      </c>
      <c r="H1201" s="24">
        <v>789</v>
      </c>
      <c r="I1201" s="24">
        <v>772</v>
      </c>
      <c r="J1201" s="93">
        <v>793.42149532710289</v>
      </c>
      <c r="K1201" s="24">
        <f t="shared" si="108"/>
        <v>775.6745449888939</v>
      </c>
      <c r="L1201" s="24">
        <v>2000</v>
      </c>
      <c r="M1201" s="24">
        <v>2000</v>
      </c>
      <c r="N1201" s="24">
        <f t="shared" si="109"/>
        <v>0</v>
      </c>
      <c r="O1201" s="24">
        <f t="shared" si="110"/>
        <v>0</v>
      </c>
      <c r="P1201" s="24">
        <f t="shared" si="111"/>
        <v>0</v>
      </c>
    </row>
    <row r="1202" spans="5:16" x14ac:dyDescent="0.25">
      <c r="E1202" s="2">
        <f t="shared" si="112"/>
        <v>273.14999999999998</v>
      </c>
      <c r="F1202" s="2">
        <v>1177</v>
      </c>
      <c r="G1202" s="2">
        <f t="shared" si="113"/>
        <v>311.14999999999998</v>
      </c>
      <c r="H1202" s="24">
        <v>789</v>
      </c>
      <c r="I1202" s="24">
        <v>772</v>
      </c>
      <c r="J1202" s="93">
        <v>793.42149532710289</v>
      </c>
      <c r="K1202" s="24">
        <f t="shared" si="108"/>
        <v>775.67540766757759</v>
      </c>
      <c r="L1202" s="24">
        <v>2000</v>
      </c>
      <c r="M1202" s="24">
        <v>2000</v>
      </c>
      <c r="N1202" s="24">
        <f t="shared" si="109"/>
        <v>0</v>
      </c>
      <c r="O1202" s="24">
        <f t="shared" si="110"/>
        <v>0</v>
      </c>
      <c r="P1202" s="24">
        <f t="shared" si="111"/>
        <v>0</v>
      </c>
    </row>
    <row r="1203" spans="5:16" x14ac:dyDescent="0.25">
      <c r="E1203" s="2">
        <f t="shared" si="112"/>
        <v>273.14999999999998</v>
      </c>
      <c r="F1203" s="2">
        <v>1178</v>
      </c>
      <c r="G1203" s="2">
        <f t="shared" si="113"/>
        <v>311.14999999999998</v>
      </c>
      <c r="H1203" s="24">
        <v>789</v>
      </c>
      <c r="I1203" s="24">
        <v>772</v>
      </c>
      <c r="J1203" s="93">
        <v>793.42149532710289</v>
      </c>
      <c r="K1203" s="24">
        <f t="shared" si="108"/>
        <v>775.67626835588521</v>
      </c>
      <c r="L1203" s="24">
        <v>2000</v>
      </c>
      <c r="M1203" s="24">
        <v>2000</v>
      </c>
      <c r="N1203" s="24">
        <f t="shared" si="109"/>
        <v>0</v>
      </c>
      <c r="O1203" s="24">
        <f t="shared" si="110"/>
        <v>0</v>
      </c>
      <c r="P1203" s="24">
        <f t="shared" si="111"/>
        <v>0</v>
      </c>
    </row>
    <row r="1204" spans="5:16" x14ac:dyDescent="0.25">
      <c r="E1204" s="2">
        <f t="shared" si="112"/>
        <v>273.14999999999998</v>
      </c>
      <c r="F1204" s="2">
        <v>1179</v>
      </c>
      <c r="G1204" s="2">
        <f t="shared" si="113"/>
        <v>311.14999999999998</v>
      </c>
      <c r="H1204" s="24">
        <v>789</v>
      </c>
      <c r="I1204" s="24">
        <v>772</v>
      </c>
      <c r="J1204" s="93">
        <v>793.42149532710289</v>
      </c>
      <c r="K1204" s="24">
        <f t="shared" si="108"/>
        <v>775.67712706069744</v>
      </c>
      <c r="L1204" s="24">
        <v>2000</v>
      </c>
      <c r="M1204" s="24">
        <v>2000</v>
      </c>
      <c r="N1204" s="24">
        <f t="shared" si="109"/>
        <v>0</v>
      </c>
      <c r="O1204" s="24">
        <f t="shared" si="110"/>
        <v>0</v>
      </c>
      <c r="P1204" s="24">
        <f t="shared" si="111"/>
        <v>0</v>
      </c>
    </row>
    <row r="1205" spans="5:16" x14ac:dyDescent="0.25">
      <c r="E1205" s="2">
        <f t="shared" si="112"/>
        <v>273.14999999999998</v>
      </c>
      <c r="F1205" s="2">
        <v>1180</v>
      </c>
      <c r="G1205" s="2">
        <f t="shared" si="113"/>
        <v>311.14999999999998</v>
      </c>
      <c r="H1205" s="24">
        <v>789</v>
      </c>
      <c r="I1205" s="24">
        <v>772</v>
      </c>
      <c r="J1205" s="93">
        <v>793.42149532710289</v>
      </c>
      <c r="K1205" s="24">
        <f t="shared" si="108"/>
        <v>775.67798378886266</v>
      </c>
      <c r="L1205" s="24">
        <v>2000</v>
      </c>
      <c r="M1205" s="24">
        <v>2000</v>
      </c>
      <c r="N1205" s="24">
        <f t="shared" si="109"/>
        <v>0</v>
      </c>
      <c r="O1205" s="24">
        <f t="shared" si="110"/>
        <v>0</v>
      </c>
      <c r="P1205" s="24">
        <f t="shared" si="111"/>
        <v>0</v>
      </c>
    </row>
    <row r="1206" spans="5:16" x14ac:dyDescent="0.25">
      <c r="E1206" s="2">
        <f t="shared" si="112"/>
        <v>273.14999999999998</v>
      </c>
      <c r="F1206" s="2">
        <v>1181</v>
      </c>
      <c r="G1206" s="2">
        <f t="shared" si="113"/>
        <v>311.14999999999998</v>
      </c>
      <c r="H1206" s="24">
        <v>789</v>
      </c>
      <c r="I1206" s="24">
        <v>772</v>
      </c>
      <c r="J1206" s="93">
        <v>793.42149532710289</v>
      </c>
      <c r="K1206" s="24">
        <f t="shared" si="108"/>
        <v>775.67883854719832</v>
      </c>
      <c r="L1206" s="24">
        <v>2000</v>
      </c>
      <c r="M1206" s="24">
        <v>2000</v>
      </c>
      <c r="N1206" s="24">
        <f t="shared" si="109"/>
        <v>0</v>
      </c>
      <c r="O1206" s="24">
        <f t="shared" si="110"/>
        <v>0</v>
      </c>
      <c r="P1206" s="24">
        <f t="shared" si="111"/>
        <v>0</v>
      </c>
    </row>
    <row r="1207" spans="5:16" x14ac:dyDescent="0.25">
      <c r="E1207" s="2">
        <f t="shared" si="112"/>
        <v>273.14999999999998</v>
      </c>
      <c r="F1207" s="2">
        <v>1182</v>
      </c>
      <c r="G1207" s="2">
        <f t="shared" si="113"/>
        <v>311.14999999999998</v>
      </c>
      <c r="H1207" s="24">
        <v>789</v>
      </c>
      <c r="I1207" s="24">
        <v>772</v>
      </c>
      <c r="J1207" s="93">
        <v>793.42149532710289</v>
      </c>
      <c r="K1207" s="24">
        <f t="shared" si="108"/>
        <v>775.67969134249017</v>
      </c>
      <c r="L1207" s="24">
        <v>2000</v>
      </c>
      <c r="M1207" s="24">
        <v>2000</v>
      </c>
      <c r="N1207" s="24">
        <f t="shared" si="109"/>
        <v>0</v>
      </c>
      <c r="O1207" s="24">
        <f t="shared" si="110"/>
        <v>0</v>
      </c>
      <c r="P1207" s="24">
        <f t="shared" si="111"/>
        <v>0</v>
      </c>
    </row>
    <row r="1208" spans="5:16" x14ac:dyDescent="0.25">
      <c r="E1208" s="2">
        <f t="shared" si="112"/>
        <v>273.14999999999998</v>
      </c>
      <c r="F1208" s="2">
        <v>1183</v>
      </c>
      <c r="G1208" s="2">
        <f t="shared" si="113"/>
        <v>311.14999999999998</v>
      </c>
      <c r="H1208" s="24">
        <v>789</v>
      </c>
      <c r="I1208" s="24">
        <v>772</v>
      </c>
      <c r="J1208" s="93">
        <v>793.42149532710289</v>
      </c>
      <c r="K1208" s="24">
        <f t="shared" si="108"/>
        <v>775.68054218149302</v>
      </c>
      <c r="L1208" s="24">
        <v>2000</v>
      </c>
      <c r="M1208" s="24">
        <v>2000</v>
      </c>
      <c r="N1208" s="24">
        <f t="shared" si="109"/>
        <v>0</v>
      </c>
      <c r="O1208" s="24">
        <f t="shared" si="110"/>
        <v>0</v>
      </c>
      <c r="P1208" s="24">
        <f t="shared" si="111"/>
        <v>0</v>
      </c>
    </row>
    <row r="1209" spans="5:16" x14ac:dyDescent="0.25">
      <c r="E1209" s="2">
        <f t="shared" si="112"/>
        <v>273.14999999999998</v>
      </c>
      <c r="F1209" s="2">
        <v>1184</v>
      </c>
      <c r="G1209" s="2">
        <f t="shared" si="113"/>
        <v>311.14999999999998</v>
      </c>
      <c r="H1209" s="24">
        <v>789</v>
      </c>
      <c r="I1209" s="24">
        <v>772</v>
      </c>
      <c r="J1209" s="93">
        <v>793.42149532710289</v>
      </c>
      <c r="K1209" s="24">
        <f t="shared" si="108"/>
        <v>775.68139107093054</v>
      </c>
      <c r="L1209" s="24">
        <v>2000</v>
      </c>
      <c r="M1209" s="24">
        <v>2000</v>
      </c>
      <c r="N1209" s="24">
        <f t="shared" si="109"/>
        <v>0</v>
      </c>
      <c r="O1209" s="24">
        <f t="shared" si="110"/>
        <v>0</v>
      </c>
      <c r="P1209" s="24">
        <f t="shared" si="111"/>
        <v>0</v>
      </c>
    </row>
    <row r="1210" spans="5:16" x14ac:dyDescent="0.25">
      <c r="E1210" s="2">
        <f t="shared" si="112"/>
        <v>273.14999999999998</v>
      </c>
      <c r="F1210" s="2">
        <v>1185</v>
      </c>
      <c r="G1210" s="2">
        <f t="shared" si="113"/>
        <v>311.14999999999998</v>
      </c>
      <c r="H1210" s="24">
        <v>789</v>
      </c>
      <c r="I1210" s="24">
        <v>772</v>
      </c>
      <c r="J1210" s="93">
        <v>793.42149532710289</v>
      </c>
      <c r="K1210" s="24">
        <f t="shared" ref="K1210:K1273" si="114">J1210+((I1210-H1210)*((E1210-F1210)/(G1210-F1210)))</f>
        <v>775.68223801749593</v>
      </c>
      <c r="L1210" s="24">
        <v>2000</v>
      </c>
      <c r="M1210" s="24">
        <v>2000</v>
      </c>
      <c r="N1210" s="24">
        <f t="shared" ref="N1210:N1273" si="115">C1210*(SQRT(K1210/I1210))*(H1210/J1210)*(L1210/M1210)</f>
        <v>0</v>
      </c>
      <c r="O1210" s="24">
        <f t="shared" ref="O1210:O1273" si="116">N1210*J1210/24</f>
        <v>0</v>
      </c>
      <c r="P1210" s="24">
        <f t="shared" ref="P1210:P1273" si="117">N1210/159</f>
        <v>0</v>
      </c>
    </row>
    <row r="1211" spans="5:16" x14ac:dyDescent="0.25">
      <c r="E1211" s="2">
        <f t="shared" si="112"/>
        <v>273.14999999999998</v>
      </c>
      <c r="F1211" s="2">
        <v>1186</v>
      </c>
      <c r="G1211" s="2">
        <f t="shared" si="113"/>
        <v>311.14999999999998</v>
      </c>
      <c r="H1211" s="24">
        <v>789</v>
      </c>
      <c r="I1211" s="24">
        <v>772</v>
      </c>
      <c r="J1211" s="93">
        <v>793.42149532710289</v>
      </c>
      <c r="K1211" s="24">
        <f t="shared" si="114"/>
        <v>775.68308302785158</v>
      </c>
      <c r="L1211" s="24">
        <v>2000</v>
      </c>
      <c r="M1211" s="24">
        <v>2000</v>
      </c>
      <c r="N1211" s="24">
        <f t="shared" si="115"/>
        <v>0</v>
      </c>
      <c r="O1211" s="24">
        <f t="shared" si="116"/>
        <v>0</v>
      </c>
      <c r="P1211" s="24">
        <f t="shared" si="117"/>
        <v>0</v>
      </c>
    </row>
    <row r="1212" spans="5:16" x14ac:dyDescent="0.25">
      <c r="E1212" s="2">
        <f t="shared" si="112"/>
        <v>273.14999999999998</v>
      </c>
      <c r="F1212" s="2">
        <v>1187</v>
      </c>
      <c r="G1212" s="2">
        <f t="shared" si="113"/>
        <v>311.14999999999998</v>
      </c>
      <c r="H1212" s="24">
        <v>789</v>
      </c>
      <c r="I1212" s="24">
        <v>772</v>
      </c>
      <c r="J1212" s="93">
        <v>793.42149532710289</v>
      </c>
      <c r="K1212" s="24">
        <f t="shared" si="114"/>
        <v>775.68392610862941</v>
      </c>
      <c r="L1212" s="24">
        <v>2000</v>
      </c>
      <c r="M1212" s="24">
        <v>2000</v>
      </c>
      <c r="N1212" s="24">
        <f t="shared" si="115"/>
        <v>0</v>
      </c>
      <c r="O1212" s="24">
        <f t="shared" si="116"/>
        <v>0</v>
      </c>
      <c r="P1212" s="24">
        <f t="shared" si="117"/>
        <v>0</v>
      </c>
    </row>
    <row r="1213" spans="5:16" x14ac:dyDescent="0.25">
      <c r="E1213" s="2">
        <f t="shared" si="112"/>
        <v>273.14999999999998</v>
      </c>
      <c r="F1213" s="2">
        <v>1188</v>
      </c>
      <c r="G1213" s="2">
        <f t="shared" si="113"/>
        <v>311.14999999999998</v>
      </c>
      <c r="H1213" s="24">
        <v>789</v>
      </c>
      <c r="I1213" s="24">
        <v>772</v>
      </c>
      <c r="J1213" s="93">
        <v>793.42149532710289</v>
      </c>
      <c r="K1213" s="24">
        <f t="shared" si="114"/>
        <v>775.68476726643121</v>
      </c>
      <c r="L1213" s="24">
        <v>2000</v>
      </c>
      <c r="M1213" s="24">
        <v>2000</v>
      </c>
      <c r="N1213" s="24">
        <f t="shared" si="115"/>
        <v>0</v>
      </c>
      <c r="O1213" s="24">
        <f t="shared" si="116"/>
        <v>0</v>
      </c>
      <c r="P1213" s="24">
        <f t="shared" si="117"/>
        <v>0</v>
      </c>
    </row>
    <row r="1214" spans="5:16" x14ac:dyDescent="0.25">
      <c r="E1214" s="2">
        <f t="shared" si="112"/>
        <v>273.14999999999998</v>
      </c>
      <c r="F1214" s="2">
        <v>1189</v>
      </c>
      <c r="G1214" s="2">
        <f t="shared" si="113"/>
        <v>311.14999999999998</v>
      </c>
      <c r="H1214" s="24">
        <v>789</v>
      </c>
      <c r="I1214" s="24">
        <v>772</v>
      </c>
      <c r="J1214" s="93">
        <v>793.42149532710289</v>
      </c>
      <c r="K1214" s="24">
        <f t="shared" si="114"/>
        <v>775.68560650782854</v>
      </c>
      <c r="L1214" s="24">
        <v>2000</v>
      </c>
      <c r="M1214" s="24">
        <v>2000</v>
      </c>
      <c r="N1214" s="24">
        <f t="shared" si="115"/>
        <v>0</v>
      </c>
      <c r="O1214" s="24">
        <f t="shared" si="116"/>
        <v>0</v>
      </c>
      <c r="P1214" s="24">
        <f t="shared" si="117"/>
        <v>0</v>
      </c>
    </row>
    <row r="1215" spans="5:16" x14ac:dyDescent="0.25">
      <c r="E1215" s="2">
        <f t="shared" si="112"/>
        <v>273.14999999999998</v>
      </c>
      <c r="F1215" s="2">
        <v>1190</v>
      </c>
      <c r="G1215" s="2">
        <f t="shared" si="113"/>
        <v>311.14999999999998</v>
      </c>
      <c r="H1215" s="24">
        <v>789</v>
      </c>
      <c r="I1215" s="24">
        <v>772</v>
      </c>
      <c r="J1215" s="93">
        <v>793.42149532710289</v>
      </c>
      <c r="K1215" s="24">
        <f t="shared" si="114"/>
        <v>775.68644383936328</v>
      </c>
      <c r="L1215" s="24">
        <v>2000</v>
      </c>
      <c r="M1215" s="24">
        <v>2000</v>
      </c>
      <c r="N1215" s="24">
        <f t="shared" si="115"/>
        <v>0</v>
      </c>
      <c r="O1215" s="24">
        <f t="shared" si="116"/>
        <v>0</v>
      </c>
      <c r="P1215" s="24">
        <f t="shared" si="117"/>
        <v>0</v>
      </c>
    </row>
    <row r="1216" spans="5:16" x14ac:dyDescent="0.25">
      <c r="E1216" s="2">
        <f t="shared" si="112"/>
        <v>273.14999999999998</v>
      </c>
      <c r="F1216" s="2">
        <v>1191</v>
      </c>
      <c r="G1216" s="2">
        <f t="shared" si="113"/>
        <v>311.14999999999998</v>
      </c>
      <c r="H1216" s="24">
        <v>789</v>
      </c>
      <c r="I1216" s="24">
        <v>772</v>
      </c>
      <c r="J1216" s="93">
        <v>793.42149532710289</v>
      </c>
      <c r="K1216" s="24">
        <f t="shared" si="114"/>
        <v>775.6872792675473</v>
      </c>
      <c r="L1216" s="24">
        <v>2000</v>
      </c>
      <c r="M1216" s="24">
        <v>2000</v>
      </c>
      <c r="N1216" s="24">
        <f t="shared" si="115"/>
        <v>0</v>
      </c>
      <c r="O1216" s="24">
        <f t="shared" si="116"/>
        <v>0</v>
      </c>
      <c r="P1216" s="24">
        <f t="shared" si="117"/>
        <v>0</v>
      </c>
    </row>
    <row r="1217" spans="5:16" x14ac:dyDescent="0.25">
      <c r="E1217" s="2">
        <f t="shared" si="112"/>
        <v>273.14999999999998</v>
      </c>
      <c r="F1217" s="2">
        <v>1192</v>
      </c>
      <c r="G1217" s="2">
        <f t="shared" si="113"/>
        <v>311.14999999999998</v>
      </c>
      <c r="H1217" s="24">
        <v>789</v>
      </c>
      <c r="I1217" s="24">
        <v>772</v>
      </c>
      <c r="J1217" s="93">
        <v>793.42149532710289</v>
      </c>
      <c r="K1217" s="24">
        <f t="shared" si="114"/>
        <v>775.68811279886313</v>
      </c>
      <c r="L1217" s="24">
        <v>2000</v>
      </c>
      <c r="M1217" s="24">
        <v>2000</v>
      </c>
      <c r="N1217" s="24">
        <f t="shared" si="115"/>
        <v>0</v>
      </c>
      <c r="O1217" s="24">
        <f t="shared" si="116"/>
        <v>0</v>
      </c>
      <c r="P1217" s="24">
        <f t="shared" si="117"/>
        <v>0</v>
      </c>
    </row>
    <row r="1218" spans="5:16" x14ac:dyDescent="0.25">
      <c r="E1218" s="2">
        <f t="shared" si="112"/>
        <v>273.14999999999998</v>
      </c>
      <c r="F1218" s="2">
        <v>1193</v>
      </c>
      <c r="G1218" s="2">
        <f t="shared" si="113"/>
        <v>311.14999999999998</v>
      </c>
      <c r="H1218" s="24">
        <v>789</v>
      </c>
      <c r="I1218" s="24">
        <v>772</v>
      </c>
      <c r="J1218" s="93">
        <v>793.42149532710289</v>
      </c>
      <c r="K1218" s="24">
        <f t="shared" si="114"/>
        <v>775.68894443976376</v>
      </c>
      <c r="L1218" s="24">
        <v>2000</v>
      </c>
      <c r="M1218" s="24">
        <v>2000</v>
      </c>
      <c r="N1218" s="24">
        <f t="shared" si="115"/>
        <v>0</v>
      </c>
      <c r="O1218" s="24">
        <f t="shared" si="116"/>
        <v>0</v>
      </c>
      <c r="P1218" s="24">
        <f t="shared" si="117"/>
        <v>0</v>
      </c>
    </row>
    <row r="1219" spans="5:16" x14ac:dyDescent="0.25">
      <c r="E1219" s="2">
        <f t="shared" si="112"/>
        <v>273.14999999999998</v>
      </c>
      <c r="F1219" s="2">
        <v>1194</v>
      </c>
      <c r="G1219" s="2">
        <f t="shared" si="113"/>
        <v>311.14999999999998</v>
      </c>
      <c r="H1219" s="24">
        <v>789</v>
      </c>
      <c r="I1219" s="24">
        <v>772</v>
      </c>
      <c r="J1219" s="93">
        <v>793.42149532710289</v>
      </c>
      <c r="K1219" s="24">
        <f t="shared" si="114"/>
        <v>775.68977419667306</v>
      </c>
      <c r="L1219" s="24">
        <v>2000</v>
      </c>
      <c r="M1219" s="24">
        <v>2000</v>
      </c>
      <c r="N1219" s="24">
        <f t="shared" si="115"/>
        <v>0</v>
      </c>
      <c r="O1219" s="24">
        <f t="shared" si="116"/>
        <v>0</v>
      </c>
      <c r="P1219" s="24">
        <f t="shared" si="117"/>
        <v>0</v>
      </c>
    </row>
    <row r="1220" spans="5:16" x14ac:dyDescent="0.25">
      <c r="E1220" s="2">
        <f t="shared" si="112"/>
        <v>273.14999999999998</v>
      </c>
      <c r="F1220" s="2">
        <v>1195</v>
      </c>
      <c r="G1220" s="2">
        <f t="shared" si="113"/>
        <v>311.14999999999998</v>
      </c>
      <c r="H1220" s="24">
        <v>789</v>
      </c>
      <c r="I1220" s="24">
        <v>772</v>
      </c>
      <c r="J1220" s="93">
        <v>793.42149532710289</v>
      </c>
      <c r="K1220" s="24">
        <f t="shared" si="114"/>
        <v>775.69060207598557</v>
      </c>
      <c r="L1220" s="24">
        <v>2000</v>
      </c>
      <c r="M1220" s="24">
        <v>2000</v>
      </c>
      <c r="N1220" s="24">
        <f t="shared" si="115"/>
        <v>0</v>
      </c>
      <c r="O1220" s="24">
        <f t="shared" si="116"/>
        <v>0</v>
      </c>
      <c r="P1220" s="24">
        <f t="shared" si="117"/>
        <v>0</v>
      </c>
    </row>
    <row r="1221" spans="5:16" x14ac:dyDescent="0.25">
      <c r="E1221" s="2">
        <f t="shared" si="112"/>
        <v>273.14999999999998</v>
      </c>
      <c r="F1221" s="2">
        <v>1196</v>
      </c>
      <c r="G1221" s="2">
        <f t="shared" si="113"/>
        <v>311.14999999999998</v>
      </c>
      <c r="H1221" s="24">
        <v>789</v>
      </c>
      <c r="I1221" s="24">
        <v>772</v>
      </c>
      <c r="J1221" s="93">
        <v>793.42149532710289</v>
      </c>
      <c r="K1221" s="24">
        <f t="shared" si="114"/>
        <v>775.6914280840673</v>
      </c>
      <c r="L1221" s="24">
        <v>2000</v>
      </c>
      <c r="M1221" s="24">
        <v>2000</v>
      </c>
      <c r="N1221" s="24">
        <f t="shared" si="115"/>
        <v>0</v>
      </c>
      <c r="O1221" s="24">
        <f t="shared" si="116"/>
        <v>0</v>
      </c>
      <c r="P1221" s="24">
        <f t="shared" si="117"/>
        <v>0</v>
      </c>
    </row>
    <row r="1222" spans="5:16" x14ac:dyDescent="0.25">
      <c r="E1222" s="2">
        <f t="shared" si="112"/>
        <v>273.14999999999998</v>
      </c>
      <c r="F1222" s="2">
        <v>1197</v>
      </c>
      <c r="G1222" s="2">
        <f t="shared" si="113"/>
        <v>311.14999999999998</v>
      </c>
      <c r="H1222" s="24">
        <v>789</v>
      </c>
      <c r="I1222" s="24">
        <v>772</v>
      </c>
      <c r="J1222" s="93">
        <v>793.42149532710289</v>
      </c>
      <c r="K1222" s="24">
        <f t="shared" si="114"/>
        <v>775.69225222725527</v>
      </c>
      <c r="L1222" s="24">
        <v>2000</v>
      </c>
      <c r="M1222" s="24">
        <v>2000</v>
      </c>
      <c r="N1222" s="24">
        <f t="shared" si="115"/>
        <v>0</v>
      </c>
      <c r="O1222" s="24">
        <f t="shared" si="116"/>
        <v>0</v>
      </c>
      <c r="P1222" s="24">
        <f t="shared" si="117"/>
        <v>0</v>
      </c>
    </row>
    <row r="1223" spans="5:16" x14ac:dyDescent="0.25">
      <c r="E1223" s="2">
        <f t="shared" si="112"/>
        <v>273.14999999999998</v>
      </c>
      <c r="F1223" s="2">
        <v>1198</v>
      </c>
      <c r="G1223" s="2">
        <f t="shared" si="113"/>
        <v>311.14999999999998</v>
      </c>
      <c r="H1223" s="24">
        <v>789</v>
      </c>
      <c r="I1223" s="24">
        <v>772</v>
      </c>
      <c r="J1223" s="93">
        <v>793.42149532710289</v>
      </c>
      <c r="K1223" s="24">
        <f t="shared" si="114"/>
        <v>775.69307451185796</v>
      </c>
      <c r="L1223" s="24">
        <v>2000</v>
      </c>
      <c r="M1223" s="24">
        <v>2000</v>
      </c>
      <c r="N1223" s="24">
        <f t="shared" si="115"/>
        <v>0</v>
      </c>
      <c r="O1223" s="24">
        <f t="shared" si="116"/>
        <v>0</v>
      </c>
      <c r="P1223" s="24">
        <f t="shared" si="117"/>
        <v>0</v>
      </c>
    </row>
    <row r="1224" spans="5:16" x14ac:dyDescent="0.25">
      <c r="E1224" s="2">
        <f t="shared" si="112"/>
        <v>273.14999999999998</v>
      </c>
      <c r="F1224" s="2">
        <v>1199</v>
      </c>
      <c r="G1224" s="2">
        <f t="shared" si="113"/>
        <v>311.14999999999998</v>
      </c>
      <c r="H1224" s="24">
        <v>789</v>
      </c>
      <c r="I1224" s="24">
        <v>772</v>
      </c>
      <c r="J1224" s="93">
        <v>793.42149532710289</v>
      </c>
      <c r="K1224" s="24">
        <f t="shared" si="114"/>
        <v>775.69389494415532</v>
      </c>
      <c r="L1224" s="24">
        <v>2000</v>
      </c>
      <c r="M1224" s="24">
        <v>2000</v>
      </c>
      <c r="N1224" s="24">
        <f t="shared" si="115"/>
        <v>0</v>
      </c>
      <c r="O1224" s="24">
        <f t="shared" si="116"/>
        <v>0</v>
      </c>
      <c r="P1224" s="24">
        <f t="shared" si="117"/>
        <v>0</v>
      </c>
    </row>
    <row r="1225" spans="5:16" x14ac:dyDescent="0.25">
      <c r="E1225" s="2">
        <f t="shared" ref="E1225:E1288" si="118">D1225+273.15</f>
        <v>273.14999999999998</v>
      </c>
      <c r="F1225" s="2">
        <v>1200</v>
      </c>
      <c r="G1225" s="2">
        <f t="shared" ref="G1225:G1288" si="119">38+273.15</f>
        <v>311.14999999999998</v>
      </c>
      <c r="H1225" s="24">
        <v>789</v>
      </c>
      <c r="I1225" s="24">
        <v>772</v>
      </c>
      <c r="J1225" s="93">
        <v>793.42149532710289</v>
      </c>
      <c r="K1225" s="24">
        <f t="shared" si="114"/>
        <v>775.69471353039933</v>
      </c>
      <c r="L1225" s="24">
        <v>2000</v>
      </c>
      <c r="M1225" s="24">
        <v>2000</v>
      </c>
      <c r="N1225" s="24">
        <f t="shared" si="115"/>
        <v>0</v>
      </c>
      <c r="O1225" s="24">
        <f t="shared" si="116"/>
        <v>0</v>
      </c>
      <c r="P1225" s="24">
        <f t="shared" si="117"/>
        <v>0</v>
      </c>
    </row>
    <row r="1226" spans="5:16" x14ac:dyDescent="0.25">
      <c r="E1226" s="2">
        <f t="shared" si="118"/>
        <v>273.14999999999998</v>
      </c>
      <c r="F1226" s="2">
        <v>1201</v>
      </c>
      <c r="G1226" s="2">
        <f t="shared" si="119"/>
        <v>311.14999999999998</v>
      </c>
      <c r="H1226" s="24">
        <v>789</v>
      </c>
      <c r="I1226" s="24">
        <v>772</v>
      </c>
      <c r="J1226" s="93">
        <v>793.42149532710289</v>
      </c>
      <c r="K1226" s="24">
        <f t="shared" si="114"/>
        <v>775.69553027681354</v>
      </c>
      <c r="L1226" s="24">
        <v>2000</v>
      </c>
      <c r="M1226" s="24">
        <v>2000</v>
      </c>
      <c r="N1226" s="24">
        <f t="shared" si="115"/>
        <v>0</v>
      </c>
      <c r="O1226" s="24">
        <f t="shared" si="116"/>
        <v>0</v>
      </c>
      <c r="P1226" s="24">
        <f t="shared" si="117"/>
        <v>0</v>
      </c>
    </row>
    <row r="1227" spans="5:16" x14ac:dyDescent="0.25">
      <c r="E1227" s="2">
        <f t="shared" si="118"/>
        <v>273.14999999999998</v>
      </c>
      <c r="F1227" s="2">
        <v>1202</v>
      </c>
      <c r="G1227" s="2">
        <f t="shared" si="119"/>
        <v>311.14999999999998</v>
      </c>
      <c r="H1227" s="24">
        <v>789</v>
      </c>
      <c r="I1227" s="24">
        <v>772</v>
      </c>
      <c r="J1227" s="93">
        <v>793.42149532710289</v>
      </c>
      <c r="K1227" s="24">
        <f t="shared" si="114"/>
        <v>775.69634518959379</v>
      </c>
      <c r="L1227" s="24">
        <v>2000</v>
      </c>
      <c r="M1227" s="24">
        <v>2000</v>
      </c>
      <c r="N1227" s="24">
        <f t="shared" si="115"/>
        <v>0</v>
      </c>
      <c r="O1227" s="24">
        <f t="shared" si="116"/>
        <v>0</v>
      </c>
      <c r="P1227" s="24">
        <f t="shared" si="117"/>
        <v>0</v>
      </c>
    </row>
    <row r="1228" spans="5:16" x14ac:dyDescent="0.25">
      <c r="E1228" s="2">
        <f t="shared" si="118"/>
        <v>273.14999999999998</v>
      </c>
      <c r="F1228" s="2">
        <v>1203</v>
      </c>
      <c r="G1228" s="2">
        <f t="shared" si="119"/>
        <v>311.14999999999998</v>
      </c>
      <c r="H1228" s="24">
        <v>789</v>
      </c>
      <c r="I1228" s="24">
        <v>772</v>
      </c>
      <c r="J1228" s="93">
        <v>793.42149532710289</v>
      </c>
      <c r="K1228" s="24">
        <f t="shared" si="114"/>
        <v>775.69715827490802</v>
      </c>
      <c r="L1228" s="24">
        <v>2000</v>
      </c>
      <c r="M1228" s="24">
        <v>2000</v>
      </c>
      <c r="N1228" s="24">
        <f t="shared" si="115"/>
        <v>0</v>
      </c>
      <c r="O1228" s="24">
        <f t="shared" si="116"/>
        <v>0</v>
      </c>
      <c r="P1228" s="24">
        <f t="shared" si="117"/>
        <v>0</v>
      </c>
    </row>
    <row r="1229" spans="5:16" x14ac:dyDescent="0.25">
      <c r="E1229" s="2">
        <f t="shared" si="118"/>
        <v>273.14999999999998</v>
      </c>
      <c r="F1229" s="2">
        <v>1204</v>
      </c>
      <c r="G1229" s="2">
        <f t="shared" si="119"/>
        <v>311.14999999999998</v>
      </c>
      <c r="H1229" s="24">
        <v>789</v>
      </c>
      <c r="I1229" s="24">
        <v>772</v>
      </c>
      <c r="J1229" s="93">
        <v>793.42149532710289</v>
      </c>
      <c r="K1229" s="24">
        <f t="shared" si="114"/>
        <v>775.69796953889659</v>
      </c>
      <c r="L1229" s="24">
        <v>2000</v>
      </c>
      <c r="M1229" s="24">
        <v>2000</v>
      </c>
      <c r="N1229" s="24">
        <f t="shared" si="115"/>
        <v>0</v>
      </c>
      <c r="O1229" s="24">
        <f t="shared" si="116"/>
        <v>0</v>
      </c>
      <c r="P1229" s="24">
        <f t="shared" si="117"/>
        <v>0</v>
      </c>
    </row>
    <row r="1230" spans="5:16" x14ac:dyDescent="0.25">
      <c r="E1230" s="2">
        <f t="shared" si="118"/>
        <v>273.14999999999998</v>
      </c>
      <c r="F1230" s="2">
        <v>1205</v>
      </c>
      <c r="G1230" s="2">
        <f t="shared" si="119"/>
        <v>311.14999999999998</v>
      </c>
      <c r="H1230" s="24">
        <v>789</v>
      </c>
      <c r="I1230" s="24">
        <v>772</v>
      </c>
      <c r="J1230" s="93">
        <v>793.42149532710289</v>
      </c>
      <c r="K1230" s="24">
        <f t="shared" si="114"/>
        <v>775.69877898767231</v>
      </c>
      <c r="L1230" s="24">
        <v>2000</v>
      </c>
      <c r="M1230" s="24">
        <v>2000</v>
      </c>
      <c r="N1230" s="24">
        <f t="shared" si="115"/>
        <v>0</v>
      </c>
      <c r="O1230" s="24">
        <f t="shared" si="116"/>
        <v>0</v>
      </c>
      <c r="P1230" s="24">
        <f t="shared" si="117"/>
        <v>0</v>
      </c>
    </row>
    <row r="1231" spans="5:16" x14ac:dyDescent="0.25">
      <c r="E1231" s="2">
        <f t="shared" si="118"/>
        <v>273.14999999999998</v>
      </c>
      <c r="F1231" s="2">
        <v>1206</v>
      </c>
      <c r="G1231" s="2">
        <f t="shared" si="119"/>
        <v>311.14999999999998</v>
      </c>
      <c r="H1231" s="24">
        <v>789</v>
      </c>
      <c r="I1231" s="24">
        <v>772</v>
      </c>
      <c r="J1231" s="93">
        <v>793.42149532710289</v>
      </c>
      <c r="K1231" s="24">
        <f t="shared" si="114"/>
        <v>775.69958662732085</v>
      </c>
      <c r="L1231" s="24">
        <v>2000</v>
      </c>
      <c r="M1231" s="24">
        <v>2000</v>
      </c>
      <c r="N1231" s="24">
        <f t="shared" si="115"/>
        <v>0</v>
      </c>
      <c r="O1231" s="24">
        <f t="shared" si="116"/>
        <v>0</v>
      </c>
      <c r="P1231" s="24">
        <f t="shared" si="117"/>
        <v>0</v>
      </c>
    </row>
    <row r="1232" spans="5:16" x14ac:dyDescent="0.25">
      <c r="E1232" s="2">
        <f t="shared" si="118"/>
        <v>273.14999999999998</v>
      </c>
      <c r="F1232" s="2">
        <v>1207</v>
      </c>
      <c r="G1232" s="2">
        <f t="shared" si="119"/>
        <v>311.14999999999998</v>
      </c>
      <c r="H1232" s="24">
        <v>789</v>
      </c>
      <c r="I1232" s="24">
        <v>772</v>
      </c>
      <c r="J1232" s="93">
        <v>793.42149532710289</v>
      </c>
      <c r="K1232" s="24">
        <f t="shared" si="114"/>
        <v>775.70039246390036</v>
      </c>
      <c r="L1232" s="24">
        <v>2000</v>
      </c>
      <c r="M1232" s="24">
        <v>2000</v>
      </c>
      <c r="N1232" s="24">
        <f t="shared" si="115"/>
        <v>0</v>
      </c>
      <c r="O1232" s="24">
        <f t="shared" si="116"/>
        <v>0</v>
      </c>
      <c r="P1232" s="24">
        <f t="shared" si="117"/>
        <v>0</v>
      </c>
    </row>
    <row r="1233" spans="5:16" x14ac:dyDescent="0.25">
      <c r="E1233" s="2">
        <f t="shared" si="118"/>
        <v>273.14999999999998</v>
      </c>
      <c r="F1233" s="2">
        <v>1208</v>
      </c>
      <c r="G1233" s="2">
        <f t="shared" si="119"/>
        <v>311.14999999999998</v>
      </c>
      <c r="H1233" s="24">
        <v>789</v>
      </c>
      <c r="I1233" s="24">
        <v>772</v>
      </c>
      <c r="J1233" s="93">
        <v>793.42149532710289</v>
      </c>
      <c r="K1233" s="24">
        <f t="shared" si="114"/>
        <v>775.70119650344225</v>
      </c>
      <c r="L1233" s="24">
        <v>2000</v>
      </c>
      <c r="M1233" s="24">
        <v>2000</v>
      </c>
      <c r="N1233" s="24">
        <f t="shared" si="115"/>
        <v>0</v>
      </c>
      <c r="O1233" s="24">
        <f t="shared" si="116"/>
        <v>0</v>
      </c>
      <c r="P1233" s="24">
        <f t="shared" si="117"/>
        <v>0</v>
      </c>
    </row>
    <row r="1234" spans="5:16" x14ac:dyDescent="0.25">
      <c r="E1234" s="2">
        <f t="shared" si="118"/>
        <v>273.14999999999998</v>
      </c>
      <c r="F1234" s="2">
        <v>1209</v>
      </c>
      <c r="G1234" s="2">
        <f t="shared" si="119"/>
        <v>311.14999999999998</v>
      </c>
      <c r="H1234" s="24">
        <v>789</v>
      </c>
      <c r="I1234" s="24">
        <v>772</v>
      </c>
      <c r="J1234" s="93">
        <v>793.42149532710289</v>
      </c>
      <c r="K1234" s="24">
        <f t="shared" si="114"/>
        <v>775.70199875195112</v>
      </c>
      <c r="L1234" s="24">
        <v>2000</v>
      </c>
      <c r="M1234" s="24">
        <v>2000</v>
      </c>
      <c r="N1234" s="24">
        <f t="shared" si="115"/>
        <v>0</v>
      </c>
      <c r="O1234" s="24">
        <f t="shared" si="116"/>
        <v>0</v>
      </c>
      <c r="P1234" s="24">
        <f t="shared" si="117"/>
        <v>0</v>
      </c>
    </row>
    <row r="1235" spans="5:16" x14ac:dyDescent="0.25">
      <c r="E1235" s="2">
        <f t="shared" si="118"/>
        <v>273.14999999999998</v>
      </c>
      <c r="F1235" s="2">
        <v>1210</v>
      </c>
      <c r="G1235" s="2">
        <f t="shared" si="119"/>
        <v>311.14999999999998</v>
      </c>
      <c r="H1235" s="24">
        <v>789</v>
      </c>
      <c r="I1235" s="24">
        <v>772</v>
      </c>
      <c r="J1235" s="93">
        <v>793.42149532710289</v>
      </c>
      <c r="K1235" s="24">
        <f t="shared" si="114"/>
        <v>775.70279921540464</v>
      </c>
      <c r="L1235" s="24">
        <v>2000</v>
      </c>
      <c r="M1235" s="24">
        <v>2000</v>
      </c>
      <c r="N1235" s="24">
        <f t="shared" si="115"/>
        <v>0</v>
      </c>
      <c r="O1235" s="24">
        <f t="shared" si="116"/>
        <v>0</v>
      </c>
      <c r="P1235" s="24">
        <f t="shared" si="117"/>
        <v>0</v>
      </c>
    </row>
    <row r="1236" spans="5:16" x14ac:dyDescent="0.25">
      <c r="E1236" s="2">
        <f t="shared" si="118"/>
        <v>273.14999999999998</v>
      </c>
      <c r="F1236" s="2">
        <v>1211</v>
      </c>
      <c r="G1236" s="2">
        <f t="shared" si="119"/>
        <v>311.14999999999998</v>
      </c>
      <c r="H1236" s="24">
        <v>789</v>
      </c>
      <c r="I1236" s="24">
        <v>772</v>
      </c>
      <c r="J1236" s="93">
        <v>793.42149532710289</v>
      </c>
      <c r="K1236" s="24">
        <f t="shared" si="114"/>
        <v>775.70359789975385</v>
      </c>
      <c r="L1236" s="24">
        <v>2000</v>
      </c>
      <c r="M1236" s="24">
        <v>2000</v>
      </c>
      <c r="N1236" s="24">
        <f t="shared" si="115"/>
        <v>0</v>
      </c>
      <c r="O1236" s="24">
        <f t="shared" si="116"/>
        <v>0</v>
      </c>
      <c r="P1236" s="24">
        <f t="shared" si="117"/>
        <v>0</v>
      </c>
    </row>
    <row r="1237" spans="5:16" x14ac:dyDescent="0.25">
      <c r="E1237" s="2">
        <f t="shared" si="118"/>
        <v>273.14999999999998</v>
      </c>
      <c r="F1237" s="2">
        <v>1212</v>
      </c>
      <c r="G1237" s="2">
        <f t="shared" si="119"/>
        <v>311.14999999999998</v>
      </c>
      <c r="H1237" s="24">
        <v>789</v>
      </c>
      <c r="I1237" s="24">
        <v>772</v>
      </c>
      <c r="J1237" s="93">
        <v>793.42149532710289</v>
      </c>
      <c r="K1237" s="24">
        <f t="shared" si="114"/>
        <v>775.70439481092376</v>
      </c>
      <c r="L1237" s="24">
        <v>2000</v>
      </c>
      <c r="M1237" s="24">
        <v>2000</v>
      </c>
      <c r="N1237" s="24">
        <f t="shared" si="115"/>
        <v>0</v>
      </c>
      <c r="O1237" s="24">
        <f t="shared" si="116"/>
        <v>0</v>
      </c>
      <c r="P1237" s="24">
        <f t="shared" si="117"/>
        <v>0</v>
      </c>
    </row>
    <row r="1238" spans="5:16" x14ac:dyDescent="0.25">
      <c r="E1238" s="2">
        <f t="shared" si="118"/>
        <v>273.14999999999998</v>
      </c>
      <c r="F1238" s="2">
        <v>1213</v>
      </c>
      <c r="G1238" s="2">
        <f t="shared" si="119"/>
        <v>311.14999999999998</v>
      </c>
      <c r="H1238" s="24">
        <v>789</v>
      </c>
      <c r="I1238" s="24">
        <v>772</v>
      </c>
      <c r="J1238" s="93">
        <v>793.42149532710289</v>
      </c>
      <c r="K1238" s="24">
        <f t="shared" si="114"/>
        <v>775.70518995481257</v>
      </c>
      <c r="L1238" s="24">
        <v>2000</v>
      </c>
      <c r="M1238" s="24">
        <v>2000</v>
      </c>
      <c r="N1238" s="24">
        <f t="shared" si="115"/>
        <v>0</v>
      </c>
      <c r="O1238" s="24">
        <f t="shared" si="116"/>
        <v>0</v>
      </c>
      <c r="P1238" s="24">
        <f t="shared" si="117"/>
        <v>0</v>
      </c>
    </row>
    <row r="1239" spans="5:16" x14ac:dyDescent="0.25">
      <c r="E1239" s="2">
        <f t="shared" si="118"/>
        <v>273.14999999999998</v>
      </c>
      <c r="F1239" s="2">
        <v>1214</v>
      </c>
      <c r="G1239" s="2">
        <f t="shared" si="119"/>
        <v>311.14999999999998</v>
      </c>
      <c r="H1239" s="24">
        <v>789</v>
      </c>
      <c r="I1239" s="24">
        <v>772</v>
      </c>
      <c r="J1239" s="93">
        <v>793.42149532710289</v>
      </c>
      <c r="K1239" s="24">
        <f t="shared" si="114"/>
        <v>775.70598333729288</v>
      </c>
      <c r="L1239" s="24">
        <v>2000</v>
      </c>
      <c r="M1239" s="24">
        <v>2000</v>
      </c>
      <c r="N1239" s="24">
        <f t="shared" si="115"/>
        <v>0</v>
      </c>
      <c r="O1239" s="24">
        <f t="shared" si="116"/>
        <v>0</v>
      </c>
      <c r="P1239" s="24">
        <f t="shared" si="117"/>
        <v>0</v>
      </c>
    </row>
    <row r="1240" spans="5:16" x14ac:dyDescent="0.25">
      <c r="E1240" s="2">
        <f t="shared" si="118"/>
        <v>273.14999999999998</v>
      </c>
      <c r="F1240" s="2">
        <v>1215</v>
      </c>
      <c r="G1240" s="2">
        <f t="shared" si="119"/>
        <v>311.14999999999998</v>
      </c>
      <c r="H1240" s="24">
        <v>789</v>
      </c>
      <c r="I1240" s="24">
        <v>772</v>
      </c>
      <c r="J1240" s="93">
        <v>793.42149532710289</v>
      </c>
      <c r="K1240" s="24">
        <f t="shared" si="114"/>
        <v>775.70677496421081</v>
      </c>
      <c r="L1240" s="24">
        <v>2000</v>
      </c>
      <c r="M1240" s="24">
        <v>2000</v>
      </c>
      <c r="N1240" s="24">
        <f t="shared" si="115"/>
        <v>0</v>
      </c>
      <c r="O1240" s="24">
        <f t="shared" si="116"/>
        <v>0</v>
      </c>
      <c r="P1240" s="24">
        <f t="shared" si="117"/>
        <v>0</v>
      </c>
    </row>
    <row r="1241" spans="5:16" x14ac:dyDescent="0.25">
      <c r="E1241" s="2">
        <f t="shared" si="118"/>
        <v>273.14999999999998</v>
      </c>
      <c r="F1241" s="2">
        <v>1216</v>
      </c>
      <c r="G1241" s="2">
        <f t="shared" si="119"/>
        <v>311.14999999999998</v>
      </c>
      <c r="H1241" s="24">
        <v>789</v>
      </c>
      <c r="I1241" s="24">
        <v>772</v>
      </c>
      <c r="J1241" s="93">
        <v>793.42149532710289</v>
      </c>
      <c r="K1241" s="24">
        <f t="shared" si="114"/>
        <v>775.70756484138701</v>
      </c>
      <c r="L1241" s="24">
        <v>2000</v>
      </c>
      <c r="M1241" s="24">
        <v>2000</v>
      </c>
      <c r="N1241" s="24">
        <f t="shared" si="115"/>
        <v>0</v>
      </c>
      <c r="O1241" s="24">
        <f t="shared" si="116"/>
        <v>0</v>
      </c>
      <c r="P1241" s="24">
        <f t="shared" si="117"/>
        <v>0</v>
      </c>
    </row>
    <row r="1242" spans="5:16" x14ac:dyDescent="0.25">
      <c r="E1242" s="2">
        <f t="shared" si="118"/>
        <v>273.14999999999998</v>
      </c>
      <c r="F1242" s="2">
        <v>1217</v>
      </c>
      <c r="G1242" s="2">
        <f t="shared" si="119"/>
        <v>311.14999999999998</v>
      </c>
      <c r="H1242" s="24">
        <v>789</v>
      </c>
      <c r="I1242" s="24">
        <v>772</v>
      </c>
      <c r="J1242" s="93">
        <v>793.42149532710289</v>
      </c>
      <c r="K1242" s="24">
        <f t="shared" si="114"/>
        <v>775.70835297461622</v>
      </c>
      <c r="L1242" s="24">
        <v>2000</v>
      </c>
      <c r="M1242" s="24">
        <v>2000</v>
      </c>
      <c r="N1242" s="24">
        <f t="shared" si="115"/>
        <v>0</v>
      </c>
      <c r="O1242" s="24">
        <f t="shared" si="116"/>
        <v>0</v>
      </c>
      <c r="P1242" s="24">
        <f t="shared" si="117"/>
        <v>0</v>
      </c>
    </row>
    <row r="1243" spans="5:16" x14ac:dyDescent="0.25">
      <c r="E1243" s="2">
        <f t="shared" si="118"/>
        <v>273.14999999999998</v>
      </c>
      <c r="F1243" s="2">
        <v>1218</v>
      </c>
      <c r="G1243" s="2">
        <f t="shared" si="119"/>
        <v>311.14999999999998</v>
      </c>
      <c r="H1243" s="24">
        <v>789</v>
      </c>
      <c r="I1243" s="24">
        <v>772</v>
      </c>
      <c r="J1243" s="93">
        <v>793.42149532710289</v>
      </c>
      <c r="K1243" s="24">
        <f t="shared" si="114"/>
        <v>775.70913936966781</v>
      </c>
      <c r="L1243" s="24">
        <v>2000</v>
      </c>
      <c r="M1243" s="24">
        <v>2000</v>
      </c>
      <c r="N1243" s="24">
        <f t="shared" si="115"/>
        <v>0</v>
      </c>
      <c r="O1243" s="24">
        <f t="shared" si="116"/>
        <v>0</v>
      </c>
      <c r="P1243" s="24">
        <f t="shared" si="117"/>
        <v>0</v>
      </c>
    </row>
    <row r="1244" spans="5:16" x14ac:dyDescent="0.25">
      <c r="E1244" s="2">
        <f t="shared" si="118"/>
        <v>273.14999999999998</v>
      </c>
      <c r="F1244" s="2">
        <v>1219</v>
      </c>
      <c r="G1244" s="2">
        <f t="shared" si="119"/>
        <v>311.14999999999998</v>
      </c>
      <c r="H1244" s="24">
        <v>789</v>
      </c>
      <c r="I1244" s="24">
        <v>772</v>
      </c>
      <c r="J1244" s="93">
        <v>793.42149532710289</v>
      </c>
      <c r="K1244" s="24">
        <f t="shared" si="114"/>
        <v>775.70992403228547</v>
      </c>
      <c r="L1244" s="24">
        <v>2000</v>
      </c>
      <c r="M1244" s="24">
        <v>2000</v>
      </c>
      <c r="N1244" s="24">
        <f t="shared" si="115"/>
        <v>0</v>
      </c>
      <c r="O1244" s="24">
        <f t="shared" si="116"/>
        <v>0</v>
      </c>
      <c r="P1244" s="24">
        <f t="shared" si="117"/>
        <v>0</v>
      </c>
    </row>
    <row r="1245" spans="5:16" x14ac:dyDescent="0.25">
      <c r="E1245" s="2">
        <f t="shared" si="118"/>
        <v>273.14999999999998</v>
      </c>
      <c r="F1245" s="2">
        <v>1220</v>
      </c>
      <c r="G1245" s="2">
        <f t="shared" si="119"/>
        <v>311.14999999999998</v>
      </c>
      <c r="H1245" s="24">
        <v>789</v>
      </c>
      <c r="I1245" s="24">
        <v>772</v>
      </c>
      <c r="J1245" s="93">
        <v>793.42149532710289</v>
      </c>
      <c r="K1245" s="24">
        <f t="shared" si="114"/>
        <v>775.71070696818776</v>
      </c>
      <c r="L1245" s="24">
        <v>2000</v>
      </c>
      <c r="M1245" s="24">
        <v>2000</v>
      </c>
      <c r="N1245" s="24">
        <f t="shared" si="115"/>
        <v>0</v>
      </c>
      <c r="O1245" s="24">
        <f t="shared" si="116"/>
        <v>0</v>
      </c>
      <c r="P1245" s="24">
        <f t="shared" si="117"/>
        <v>0</v>
      </c>
    </row>
    <row r="1246" spans="5:16" x14ac:dyDescent="0.25">
      <c r="E1246" s="2">
        <f t="shared" si="118"/>
        <v>273.14999999999998</v>
      </c>
      <c r="F1246" s="2">
        <v>1221</v>
      </c>
      <c r="G1246" s="2">
        <f t="shared" si="119"/>
        <v>311.14999999999998</v>
      </c>
      <c r="H1246" s="24">
        <v>789</v>
      </c>
      <c r="I1246" s="24">
        <v>772</v>
      </c>
      <c r="J1246" s="93">
        <v>793.42149532710289</v>
      </c>
      <c r="K1246" s="24">
        <f t="shared" si="114"/>
        <v>775.71148818306813</v>
      </c>
      <c r="L1246" s="24">
        <v>2000</v>
      </c>
      <c r="M1246" s="24">
        <v>2000</v>
      </c>
      <c r="N1246" s="24">
        <f t="shared" si="115"/>
        <v>0</v>
      </c>
      <c r="O1246" s="24">
        <f t="shared" si="116"/>
        <v>0</v>
      </c>
      <c r="P1246" s="24">
        <f t="shared" si="117"/>
        <v>0</v>
      </c>
    </row>
    <row r="1247" spans="5:16" x14ac:dyDescent="0.25">
      <c r="E1247" s="2">
        <f t="shared" si="118"/>
        <v>273.14999999999998</v>
      </c>
      <c r="F1247" s="2">
        <v>1222</v>
      </c>
      <c r="G1247" s="2">
        <f t="shared" si="119"/>
        <v>311.14999999999998</v>
      </c>
      <c r="H1247" s="24">
        <v>789</v>
      </c>
      <c r="I1247" s="24">
        <v>772</v>
      </c>
      <c r="J1247" s="93">
        <v>793.42149532710289</v>
      </c>
      <c r="K1247" s="24">
        <f t="shared" si="114"/>
        <v>775.71226768259498</v>
      </c>
      <c r="L1247" s="24">
        <v>2000</v>
      </c>
      <c r="M1247" s="24">
        <v>2000</v>
      </c>
      <c r="N1247" s="24">
        <f t="shared" si="115"/>
        <v>0</v>
      </c>
      <c r="O1247" s="24">
        <f t="shared" si="116"/>
        <v>0</v>
      </c>
      <c r="P1247" s="24">
        <f t="shared" si="117"/>
        <v>0</v>
      </c>
    </row>
    <row r="1248" spans="5:16" x14ac:dyDescent="0.25">
      <c r="E1248" s="2">
        <f t="shared" si="118"/>
        <v>273.14999999999998</v>
      </c>
      <c r="F1248" s="2">
        <v>1223</v>
      </c>
      <c r="G1248" s="2">
        <f t="shared" si="119"/>
        <v>311.14999999999998</v>
      </c>
      <c r="H1248" s="24">
        <v>789</v>
      </c>
      <c r="I1248" s="24">
        <v>772</v>
      </c>
      <c r="J1248" s="93">
        <v>793.42149532710289</v>
      </c>
      <c r="K1248" s="24">
        <f t="shared" si="114"/>
        <v>775.71304547241186</v>
      </c>
      <c r="L1248" s="24">
        <v>2000</v>
      </c>
      <c r="M1248" s="24">
        <v>2000</v>
      </c>
      <c r="N1248" s="24">
        <f t="shared" si="115"/>
        <v>0</v>
      </c>
      <c r="O1248" s="24">
        <f t="shared" si="116"/>
        <v>0</v>
      </c>
      <c r="P1248" s="24">
        <f t="shared" si="117"/>
        <v>0</v>
      </c>
    </row>
    <row r="1249" spans="5:16" x14ac:dyDescent="0.25">
      <c r="E1249" s="2">
        <f t="shared" si="118"/>
        <v>273.14999999999998</v>
      </c>
      <c r="F1249" s="2">
        <v>1224</v>
      </c>
      <c r="G1249" s="2">
        <f t="shared" si="119"/>
        <v>311.14999999999998</v>
      </c>
      <c r="H1249" s="24">
        <v>789</v>
      </c>
      <c r="I1249" s="24">
        <v>772</v>
      </c>
      <c r="J1249" s="93">
        <v>793.42149532710289</v>
      </c>
      <c r="K1249" s="24">
        <f t="shared" si="114"/>
        <v>775.71382155813751</v>
      </c>
      <c r="L1249" s="24">
        <v>2000</v>
      </c>
      <c r="M1249" s="24">
        <v>2000</v>
      </c>
      <c r="N1249" s="24">
        <f t="shared" si="115"/>
        <v>0</v>
      </c>
      <c r="O1249" s="24">
        <f t="shared" si="116"/>
        <v>0</v>
      </c>
      <c r="P1249" s="24">
        <f t="shared" si="117"/>
        <v>0</v>
      </c>
    </row>
    <row r="1250" spans="5:16" x14ac:dyDescent="0.25">
      <c r="E1250" s="2">
        <f t="shared" si="118"/>
        <v>273.14999999999998</v>
      </c>
      <c r="F1250" s="2">
        <v>1225</v>
      </c>
      <c r="G1250" s="2">
        <f t="shared" si="119"/>
        <v>311.14999999999998</v>
      </c>
      <c r="H1250" s="24">
        <v>789</v>
      </c>
      <c r="I1250" s="24">
        <v>772</v>
      </c>
      <c r="J1250" s="93">
        <v>793.42149532710289</v>
      </c>
      <c r="K1250" s="24">
        <f t="shared" si="114"/>
        <v>775.71459594536623</v>
      </c>
      <c r="L1250" s="24">
        <v>2000</v>
      </c>
      <c r="M1250" s="24">
        <v>2000</v>
      </c>
      <c r="N1250" s="24">
        <f t="shared" si="115"/>
        <v>0</v>
      </c>
      <c r="O1250" s="24">
        <f t="shared" si="116"/>
        <v>0</v>
      </c>
      <c r="P1250" s="24">
        <f t="shared" si="117"/>
        <v>0</v>
      </c>
    </row>
    <row r="1251" spans="5:16" x14ac:dyDescent="0.25">
      <c r="E1251" s="2">
        <f t="shared" si="118"/>
        <v>273.14999999999998</v>
      </c>
      <c r="F1251" s="2">
        <v>1226</v>
      </c>
      <c r="G1251" s="2">
        <f t="shared" si="119"/>
        <v>311.14999999999998</v>
      </c>
      <c r="H1251" s="24">
        <v>789</v>
      </c>
      <c r="I1251" s="24">
        <v>772</v>
      </c>
      <c r="J1251" s="93">
        <v>793.42149532710289</v>
      </c>
      <c r="K1251" s="24">
        <f t="shared" si="114"/>
        <v>775.71536863966776</v>
      </c>
      <c r="L1251" s="24">
        <v>2000</v>
      </c>
      <c r="M1251" s="24">
        <v>2000</v>
      </c>
      <c r="N1251" s="24">
        <f t="shared" si="115"/>
        <v>0</v>
      </c>
      <c r="O1251" s="24">
        <f t="shared" si="116"/>
        <v>0</v>
      </c>
      <c r="P1251" s="24">
        <f t="shared" si="117"/>
        <v>0</v>
      </c>
    </row>
    <row r="1252" spans="5:16" x14ac:dyDescent="0.25">
      <c r="E1252" s="2">
        <f t="shared" si="118"/>
        <v>273.14999999999998</v>
      </c>
      <c r="F1252" s="2">
        <v>1227</v>
      </c>
      <c r="G1252" s="2">
        <f t="shared" si="119"/>
        <v>311.14999999999998</v>
      </c>
      <c r="H1252" s="24">
        <v>789</v>
      </c>
      <c r="I1252" s="24">
        <v>772</v>
      </c>
      <c r="J1252" s="93">
        <v>793.42149532710289</v>
      </c>
      <c r="K1252" s="24">
        <f t="shared" si="114"/>
        <v>775.71613964658752</v>
      </c>
      <c r="L1252" s="24">
        <v>2000</v>
      </c>
      <c r="M1252" s="24">
        <v>2000</v>
      </c>
      <c r="N1252" s="24">
        <f t="shared" si="115"/>
        <v>0</v>
      </c>
      <c r="O1252" s="24">
        <f t="shared" si="116"/>
        <v>0</v>
      </c>
      <c r="P1252" s="24">
        <f t="shared" si="117"/>
        <v>0</v>
      </c>
    </row>
    <row r="1253" spans="5:16" x14ac:dyDescent="0.25">
      <c r="E1253" s="2">
        <f t="shared" si="118"/>
        <v>273.14999999999998</v>
      </c>
      <c r="F1253" s="2">
        <v>1228</v>
      </c>
      <c r="G1253" s="2">
        <f t="shared" si="119"/>
        <v>311.14999999999998</v>
      </c>
      <c r="H1253" s="24">
        <v>789</v>
      </c>
      <c r="I1253" s="24">
        <v>772</v>
      </c>
      <c r="J1253" s="93">
        <v>793.42149532710289</v>
      </c>
      <c r="K1253" s="24">
        <f t="shared" si="114"/>
        <v>775.71690897164672</v>
      </c>
      <c r="L1253" s="24">
        <v>2000</v>
      </c>
      <c r="M1253" s="24">
        <v>2000</v>
      </c>
      <c r="N1253" s="24">
        <f t="shared" si="115"/>
        <v>0</v>
      </c>
      <c r="O1253" s="24">
        <f t="shared" si="116"/>
        <v>0</v>
      </c>
      <c r="P1253" s="24">
        <f t="shared" si="117"/>
        <v>0</v>
      </c>
    </row>
    <row r="1254" spans="5:16" x14ac:dyDescent="0.25">
      <c r="E1254" s="2">
        <f t="shared" si="118"/>
        <v>273.14999999999998</v>
      </c>
      <c r="F1254" s="2">
        <v>1229</v>
      </c>
      <c r="G1254" s="2">
        <f t="shared" si="119"/>
        <v>311.14999999999998</v>
      </c>
      <c r="H1254" s="24">
        <v>789</v>
      </c>
      <c r="I1254" s="24">
        <v>772</v>
      </c>
      <c r="J1254" s="93">
        <v>793.42149532710289</v>
      </c>
      <c r="K1254" s="24">
        <f t="shared" si="114"/>
        <v>775.71767662034256</v>
      </c>
      <c r="L1254" s="24">
        <v>2000</v>
      </c>
      <c r="M1254" s="24">
        <v>2000</v>
      </c>
      <c r="N1254" s="24">
        <f t="shared" si="115"/>
        <v>0</v>
      </c>
      <c r="O1254" s="24">
        <f t="shared" si="116"/>
        <v>0</v>
      </c>
      <c r="P1254" s="24">
        <f t="shared" si="117"/>
        <v>0</v>
      </c>
    </row>
    <row r="1255" spans="5:16" x14ac:dyDescent="0.25">
      <c r="E1255" s="2">
        <f t="shared" si="118"/>
        <v>273.14999999999998</v>
      </c>
      <c r="F1255" s="2">
        <v>1230</v>
      </c>
      <c r="G1255" s="2">
        <f t="shared" si="119"/>
        <v>311.14999999999998</v>
      </c>
      <c r="H1255" s="24">
        <v>789</v>
      </c>
      <c r="I1255" s="24">
        <v>772</v>
      </c>
      <c r="J1255" s="93">
        <v>793.42149532710289</v>
      </c>
      <c r="K1255" s="24">
        <f t="shared" si="114"/>
        <v>775.71844259814816</v>
      </c>
      <c r="L1255" s="24">
        <v>2000</v>
      </c>
      <c r="M1255" s="24">
        <v>2000</v>
      </c>
      <c r="N1255" s="24">
        <f t="shared" si="115"/>
        <v>0</v>
      </c>
      <c r="O1255" s="24">
        <f t="shared" si="116"/>
        <v>0</v>
      </c>
      <c r="P1255" s="24">
        <f t="shared" si="117"/>
        <v>0</v>
      </c>
    </row>
    <row r="1256" spans="5:16" x14ac:dyDescent="0.25">
      <c r="E1256" s="2">
        <f t="shared" si="118"/>
        <v>273.14999999999998</v>
      </c>
      <c r="F1256" s="2">
        <v>1231</v>
      </c>
      <c r="G1256" s="2">
        <f t="shared" si="119"/>
        <v>311.14999999999998</v>
      </c>
      <c r="H1256" s="24">
        <v>789</v>
      </c>
      <c r="I1256" s="24">
        <v>772</v>
      </c>
      <c r="J1256" s="93">
        <v>793.42149532710289</v>
      </c>
      <c r="K1256" s="24">
        <f t="shared" si="114"/>
        <v>775.71920691051321</v>
      </c>
      <c r="L1256" s="24">
        <v>2000</v>
      </c>
      <c r="M1256" s="24">
        <v>2000</v>
      </c>
      <c r="N1256" s="24">
        <f t="shared" si="115"/>
        <v>0</v>
      </c>
      <c r="O1256" s="24">
        <f t="shared" si="116"/>
        <v>0</v>
      </c>
      <c r="P1256" s="24">
        <f t="shared" si="117"/>
        <v>0</v>
      </c>
    </row>
    <row r="1257" spans="5:16" x14ac:dyDescent="0.25">
      <c r="E1257" s="2">
        <f t="shared" si="118"/>
        <v>273.14999999999998</v>
      </c>
      <c r="F1257" s="2">
        <v>1232</v>
      </c>
      <c r="G1257" s="2">
        <f t="shared" si="119"/>
        <v>311.14999999999998</v>
      </c>
      <c r="H1257" s="24">
        <v>789</v>
      </c>
      <c r="I1257" s="24">
        <v>772</v>
      </c>
      <c r="J1257" s="93">
        <v>793.42149532710289</v>
      </c>
      <c r="K1257" s="24">
        <f t="shared" si="114"/>
        <v>775.7199695628633</v>
      </c>
      <c r="L1257" s="24">
        <v>2000</v>
      </c>
      <c r="M1257" s="24">
        <v>2000</v>
      </c>
      <c r="N1257" s="24">
        <f t="shared" si="115"/>
        <v>0</v>
      </c>
      <c r="O1257" s="24">
        <f t="shared" si="116"/>
        <v>0</v>
      </c>
      <c r="P1257" s="24">
        <f t="shared" si="117"/>
        <v>0</v>
      </c>
    </row>
    <row r="1258" spans="5:16" x14ac:dyDescent="0.25">
      <c r="E1258" s="2">
        <f t="shared" si="118"/>
        <v>273.14999999999998</v>
      </c>
      <c r="F1258" s="2">
        <v>1233</v>
      </c>
      <c r="G1258" s="2">
        <f t="shared" si="119"/>
        <v>311.14999999999998</v>
      </c>
      <c r="H1258" s="24">
        <v>789</v>
      </c>
      <c r="I1258" s="24">
        <v>772</v>
      </c>
      <c r="J1258" s="93">
        <v>793.42149532710289</v>
      </c>
      <c r="K1258" s="24">
        <f t="shared" si="114"/>
        <v>775.72073056060071</v>
      </c>
      <c r="L1258" s="24">
        <v>2000</v>
      </c>
      <c r="M1258" s="24">
        <v>2000</v>
      </c>
      <c r="N1258" s="24">
        <f t="shared" si="115"/>
        <v>0</v>
      </c>
      <c r="O1258" s="24">
        <f t="shared" si="116"/>
        <v>0</v>
      </c>
      <c r="P1258" s="24">
        <f t="shared" si="117"/>
        <v>0</v>
      </c>
    </row>
    <row r="1259" spans="5:16" x14ac:dyDescent="0.25">
      <c r="E1259" s="2">
        <f t="shared" si="118"/>
        <v>273.14999999999998</v>
      </c>
      <c r="F1259" s="2">
        <v>1234</v>
      </c>
      <c r="G1259" s="2">
        <f t="shared" si="119"/>
        <v>311.14999999999998</v>
      </c>
      <c r="H1259" s="24">
        <v>789</v>
      </c>
      <c r="I1259" s="24">
        <v>772</v>
      </c>
      <c r="J1259" s="93">
        <v>793.42149532710289</v>
      </c>
      <c r="K1259" s="24">
        <f t="shared" si="114"/>
        <v>775.72148990910432</v>
      </c>
      <c r="L1259" s="24">
        <v>2000</v>
      </c>
      <c r="M1259" s="24">
        <v>2000</v>
      </c>
      <c r="N1259" s="24">
        <f t="shared" si="115"/>
        <v>0</v>
      </c>
      <c r="O1259" s="24">
        <f t="shared" si="116"/>
        <v>0</v>
      </c>
      <c r="P1259" s="24">
        <f t="shared" si="117"/>
        <v>0</v>
      </c>
    </row>
    <row r="1260" spans="5:16" x14ac:dyDescent="0.25">
      <c r="E1260" s="2">
        <f t="shared" si="118"/>
        <v>273.14999999999998</v>
      </c>
      <c r="F1260" s="2">
        <v>1235</v>
      </c>
      <c r="G1260" s="2">
        <f t="shared" si="119"/>
        <v>311.14999999999998</v>
      </c>
      <c r="H1260" s="24">
        <v>789</v>
      </c>
      <c r="I1260" s="24">
        <v>772</v>
      </c>
      <c r="J1260" s="93">
        <v>793.42149532710289</v>
      </c>
      <c r="K1260" s="24">
        <f t="shared" si="114"/>
        <v>775.72224761372945</v>
      </c>
      <c r="L1260" s="24">
        <v>2000</v>
      </c>
      <c r="M1260" s="24">
        <v>2000</v>
      </c>
      <c r="N1260" s="24">
        <f t="shared" si="115"/>
        <v>0</v>
      </c>
      <c r="O1260" s="24">
        <f t="shared" si="116"/>
        <v>0</v>
      </c>
      <c r="P1260" s="24">
        <f t="shared" si="117"/>
        <v>0</v>
      </c>
    </row>
    <row r="1261" spans="5:16" x14ac:dyDescent="0.25">
      <c r="E1261" s="2">
        <f t="shared" si="118"/>
        <v>273.14999999999998</v>
      </c>
      <c r="F1261" s="2">
        <v>1236</v>
      </c>
      <c r="G1261" s="2">
        <f t="shared" si="119"/>
        <v>311.14999999999998</v>
      </c>
      <c r="H1261" s="24">
        <v>789</v>
      </c>
      <c r="I1261" s="24">
        <v>772</v>
      </c>
      <c r="J1261" s="93">
        <v>793.42149532710289</v>
      </c>
      <c r="K1261" s="24">
        <f t="shared" si="114"/>
        <v>775.7230036798087</v>
      </c>
      <c r="L1261" s="24">
        <v>2000</v>
      </c>
      <c r="M1261" s="24">
        <v>2000</v>
      </c>
      <c r="N1261" s="24">
        <f t="shared" si="115"/>
        <v>0</v>
      </c>
      <c r="O1261" s="24">
        <f t="shared" si="116"/>
        <v>0</v>
      </c>
      <c r="P1261" s="24">
        <f t="shared" si="117"/>
        <v>0</v>
      </c>
    </row>
    <row r="1262" spans="5:16" x14ac:dyDescent="0.25">
      <c r="E1262" s="2">
        <f t="shared" si="118"/>
        <v>273.14999999999998</v>
      </c>
      <c r="F1262" s="2">
        <v>1237</v>
      </c>
      <c r="G1262" s="2">
        <f t="shared" si="119"/>
        <v>311.14999999999998</v>
      </c>
      <c r="H1262" s="24">
        <v>789</v>
      </c>
      <c r="I1262" s="24">
        <v>772</v>
      </c>
      <c r="J1262" s="93">
        <v>793.42149532710289</v>
      </c>
      <c r="K1262" s="24">
        <f t="shared" si="114"/>
        <v>775.72375811265135</v>
      </c>
      <c r="L1262" s="24">
        <v>2000</v>
      </c>
      <c r="M1262" s="24">
        <v>2000</v>
      </c>
      <c r="N1262" s="24">
        <f t="shared" si="115"/>
        <v>0</v>
      </c>
      <c r="O1262" s="24">
        <f t="shared" si="116"/>
        <v>0</v>
      </c>
      <c r="P1262" s="24">
        <f t="shared" si="117"/>
        <v>0</v>
      </c>
    </row>
    <row r="1263" spans="5:16" x14ac:dyDescent="0.25">
      <c r="E1263" s="2">
        <f t="shared" si="118"/>
        <v>273.14999999999998</v>
      </c>
      <c r="F1263" s="2">
        <v>1238</v>
      </c>
      <c r="G1263" s="2">
        <f t="shared" si="119"/>
        <v>311.14999999999998</v>
      </c>
      <c r="H1263" s="24">
        <v>789</v>
      </c>
      <c r="I1263" s="24">
        <v>772</v>
      </c>
      <c r="J1263" s="93">
        <v>793.42149532710289</v>
      </c>
      <c r="K1263" s="24">
        <f t="shared" si="114"/>
        <v>775.72451091754363</v>
      </c>
      <c r="L1263" s="24">
        <v>2000</v>
      </c>
      <c r="M1263" s="24">
        <v>2000</v>
      </c>
      <c r="N1263" s="24">
        <f t="shared" si="115"/>
        <v>0</v>
      </c>
      <c r="O1263" s="24">
        <f t="shared" si="116"/>
        <v>0</v>
      </c>
      <c r="P1263" s="24">
        <f t="shared" si="117"/>
        <v>0</v>
      </c>
    </row>
    <row r="1264" spans="5:16" x14ac:dyDescent="0.25">
      <c r="E1264" s="2">
        <f t="shared" si="118"/>
        <v>273.14999999999998</v>
      </c>
      <c r="F1264" s="2">
        <v>1239</v>
      </c>
      <c r="G1264" s="2">
        <f t="shared" si="119"/>
        <v>311.14999999999998</v>
      </c>
      <c r="H1264" s="24">
        <v>789</v>
      </c>
      <c r="I1264" s="24">
        <v>772</v>
      </c>
      <c r="J1264" s="93">
        <v>793.42149532710289</v>
      </c>
      <c r="K1264" s="24">
        <f t="shared" si="114"/>
        <v>775.72526209974933</v>
      </c>
      <c r="L1264" s="24">
        <v>2000</v>
      </c>
      <c r="M1264" s="24">
        <v>2000</v>
      </c>
      <c r="N1264" s="24">
        <f t="shared" si="115"/>
        <v>0</v>
      </c>
      <c r="O1264" s="24">
        <f t="shared" si="116"/>
        <v>0</v>
      </c>
      <c r="P1264" s="24">
        <f t="shared" si="117"/>
        <v>0</v>
      </c>
    </row>
    <row r="1265" spans="5:16" x14ac:dyDescent="0.25">
      <c r="E1265" s="2">
        <f t="shared" si="118"/>
        <v>273.14999999999998</v>
      </c>
      <c r="F1265" s="2">
        <v>1240</v>
      </c>
      <c r="G1265" s="2">
        <f t="shared" si="119"/>
        <v>311.14999999999998</v>
      </c>
      <c r="H1265" s="24">
        <v>789</v>
      </c>
      <c r="I1265" s="24">
        <v>772</v>
      </c>
      <c r="J1265" s="93">
        <v>793.42149532710289</v>
      </c>
      <c r="K1265" s="24">
        <f t="shared" si="114"/>
        <v>775.72601166450931</v>
      </c>
      <c r="L1265" s="24">
        <v>2000</v>
      </c>
      <c r="M1265" s="24">
        <v>2000</v>
      </c>
      <c r="N1265" s="24">
        <f t="shared" si="115"/>
        <v>0</v>
      </c>
      <c r="O1265" s="24">
        <f t="shared" si="116"/>
        <v>0</v>
      </c>
      <c r="P1265" s="24">
        <f t="shared" si="117"/>
        <v>0</v>
      </c>
    </row>
    <row r="1266" spans="5:16" x14ac:dyDescent="0.25">
      <c r="E1266" s="2">
        <f t="shared" si="118"/>
        <v>273.14999999999998</v>
      </c>
      <c r="F1266" s="2">
        <v>1241</v>
      </c>
      <c r="G1266" s="2">
        <f t="shared" si="119"/>
        <v>311.14999999999998</v>
      </c>
      <c r="H1266" s="24">
        <v>789</v>
      </c>
      <c r="I1266" s="24">
        <v>772</v>
      </c>
      <c r="J1266" s="93">
        <v>793.42149532710289</v>
      </c>
      <c r="K1266" s="24">
        <f t="shared" si="114"/>
        <v>775.72675961704215</v>
      </c>
      <c r="L1266" s="24">
        <v>2000</v>
      </c>
      <c r="M1266" s="24">
        <v>2000</v>
      </c>
      <c r="N1266" s="24">
        <f t="shared" si="115"/>
        <v>0</v>
      </c>
      <c r="O1266" s="24">
        <f t="shared" si="116"/>
        <v>0</v>
      </c>
      <c r="P1266" s="24">
        <f t="shared" si="117"/>
        <v>0</v>
      </c>
    </row>
    <row r="1267" spans="5:16" x14ac:dyDescent="0.25">
      <c r="E1267" s="2">
        <f t="shared" si="118"/>
        <v>273.14999999999998</v>
      </c>
      <c r="F1267" s="2">
        <v>1242</v>
      </c>
      <c r="G1267" s="2">
        <f t="shared" si="119"/>
        <v>311.14999999999998</v>
      </c>
      <c r="H1267" s="24">
        <v>789</v>
      </c>
      <c r="I1267" s="24">
        <v>772</v>
      </c>
      <c r="J1267" s="93">
        <v>793.42149532710289</v>
      </c>
      <c r="K1267" s="24">
        <f t="shared" si="114"/>
        <v>775.72750596254366</v>
      </c>
      <c r="L1267" s="24">
        <v>2000</v>
      </c>
      <c r="M1267" s="24">
        <v>2000</v>
      </c>
      <c r="N1267" s="24">
        <f t="shared" si="115"/>
        <v>0</v>
      </c>
      <c r="O1267" s="24">
        <f t="shared" si="116"/>
        <v>0</v>
      </c>
      <c r="P1267" s="24">
        <f t="shared" si="117"/>
        <v>0</v>
      </c>
    </row>
    <row r="1268" spans="5:16" x14ac:dyDescent="0.25">
      <c r="E1268" s="2">
        <f t="shared" si="118"/>
        <v>273.14999999999998</v>
      </c>
      <c r="F1268" s="2">
        <v>1243</v>
      </c>
      <c r="G1268" s="2">
        <f t="shared" si="119"/>
        <v>311.14999999999998</v>
      </c>
      <c r="H1268" s="24">
        <v>789</v>
      </c>
      <c r="I1268" s="24">
        <v>772</v>
      </c>
      <c r="J1268" s="93">
        <v>793.42149532710289</v>
      </c>
      <c r="K1268" s="24">
        <f t="shared" si="114"/>
        <v>775.72825070618751</v>
      </c>
      <c r="L1268" s="24">
        <v>2000</v>
      </c>
      <c r="M1268" s="24">
        <v>2000</v>
      </c>
      <c r="N1268" s="24">
        <f t="shared" si="115"/>
        <v>0</v>
      </c>
      <c r="O1268" s="24">
        <f t="shared" si="116"/>
        <v>0</v>
      </c>
      <c r="P1268" s="24">
        <f t="shared" si="117"/>
        <v>0</v>
      </c>
    </row>
    <row r="1269" spans="5:16" x14ac:dyDescent="0.25">
      <c r="E1269" s="2">
        <f t="shared" si="118"/>
        <v>273.14999999999998</v>
      </c>
      <c r="F1269" s="2">
        <v>1244</v>
      </c>
      <c r="G1269" s="2">
        <f t="shared" si="119"/>
        <v>311.14999999999998</v>
      </c>
      <c r="H1269" s="24">
        <v>789</v>
      </c>
      <c r="I1269" s="24">
        <v>772</v>
      </c>
      <c r="J1269" s="93">
        <v>793.42149532710289</v>
      </c>
      <c r="K1269" s="24">
        <f t="shared" si="114"/>
        <v>775.7289938531253</v>
      </c>
      <c r="L1269" s="24">
        <v>2000</v>
      </c>
      <c r="M1269" s="24">
        <v>2000</v>
      </c>
      <c r="N1269" s="24">
        <f t="shared" si="115"/>
        <v>0</v>
      </c>
      <c r="O1269" s="24">
        <f t="shared" si="116"/>
        <v>0</v>
      </c>
      <c r="P1269" s="24">
        <f t="shared" si="117"/>
        <v>0</v>
      </c>
    </row>
    <row r="1270" spans="5:16" x14ac:dyDescent="0.25">
      <c r="E1270" s="2">
        <f t="shared" si="118"/>
        <v>273.14999999999998</v>
      </c>
      <c r="F1270" s="2">
        <v>1245</v>
      </c>
      <c r="G1270" s="2">
        <f t="shared" si="119"/>
        <v>311.14999999999998</v>
      </c>
      <c r="H1270" s="24">
        <v>789</v>
      </c>
      <c r="I1270" s="24">
        <v>772</v>
      </c>
      <c r="J1270" s="93">
        <v>793.42149532710289</v>
      </c>
      <c r="K1270" s="24">
        <f t="shared" si="114"/>
        <v>775.72973540848636</v>
      </c>
      <c r="L1270" s="24">
        <v>2000</v>
      </c>
      <c r="M1270" s="24">
        <v>2000</v>
      </c>
      <c r="N1270" s="24">
        <f t="shared" si="115"/>
        <v>0</v>
      </c>
      <c r="O1270" s="24">
        <f t="shared" si="116"/>
        <v>0</v>
      </c>
      <c r="P1270" s="24">
        <f t="shared" si="117"/>
        <v>0</v>
      </c>
    </row>
    <row r="1271" spans="5:16" x14ac:dyDescent="0.25">
      <c r="E1271" s="2">
        <f t="shared" si="118"/>
        <v>273.14999999999998</v>
      </c>
      <c r="F1271" s="2">
        <v>1246</v>
      </c>
      <c r="G1271" s="2">
        <f t="shared" si="119"/>
        <v>311.14999999999998</v>
      </c>
      <c r="H1271" s="24">
        <v>789</v>
      </c>
      <c r="I1271" s="24">
        <v>772</v>
      </c>
      <c r="J1271" s="93">
        <v>793.42149532710289</v>
      </c>
      <c r="K1271" s="24">
        <f t="shared" si="114"/>
        <v>775.7304753773783</v>
      </c>
      <c r="L1271" s="24">
        <v>2000</v>
      </c>
      <c r="M1271" s="24">
        <v>2000</v>
      </c>
      <c r="N1271" s="24">
        <f t="shared" si="115"/>
        <v>0</v>
      </c>
      <c r="O1271" s="24">
        <f t="shared" si="116"/>
        <v>0</v>
      </c>
      <c r="P1271" s="24">
        <f t="shared" si="117"/>
        <v>0</v>
      </c>
    </row>
    <row r="1272" spans="5:16" x14ac:dyDescent="0.25">
      <c r="E1272" s="2">
        <f t="shared" si="118"/>
        <v>273.14999999999998</v>
      </c>
      <c r="F1272" s="2">
        <v>1247</v>
      </c>
      <c r="G1272" s="2">
        <f t="shared" si="119"/>
        <v>311.14999999999998</v>
      </c>
      <c r="H1272" s="24">
        <v>789</v>
      </c>
      <c r="I1272" s="24">
        <v>772</v>
      </c>
      <c r="J1272" s="93">
        <v>793.42149532710289</v>
      </c>
      <c r="K1272" s="24">
        <f t="shared" si="114"/>
        <v>775.73121376488677</v>
      </c>
      <c r="L1272" s="24">
        <v>2000</v>
      </c>
      <c r="M1272" s="24">
        <v>2000</v>
      </c>
      <c r="N1272" s="24">
        <f t="shared" si="115"/>
        <v>0</v>
      </c>
      <c r="O1272" s="24">
        <f t="shared" si="116"/>
        <v>0</v>
      </c>
      <c r="P1272" s="24">
        <f t="shared" si="117"/>
        <v>0</v>
      </c>
    </row>
    <row r="1273" spans="5:16" x14ac:dyDescent="0.25">
      <c r="E1273" s="2">
        <f t="shared" si="118"/>
        <v>273.14999999999998</v>
      </c>
      <c r="F1273" s="2">
        <v>1248</v>
      </c>
      <c r="G1273" s="2">
        <f t="shared" si="119"/>
        <v>311.14999999999998</v>
      </c>
      <c r="H1273" s="24">
        <v>789</v>
      </c>
      <c r="I1273" s="24">
        <v>772</v>
      </c>
      <c r="J1273" s="93">
        <v>793.42149532710289</v>
      </c>
      <c r="K1273" s="24">
        <f t="shared" si="114"/>
        <v>775.73195057607552</v>
      </c>
      <c r="L1273" s="24">
        <v>2000</v>
      </c>
      <c r="M1273" s="24">
        <v>2000</v>
      </c>
      <c r="N1273" s="24">
        <f t="shared" si="115"/>
        <v>0</v>
      </c>
      <c r="O1273" s="24">
        <f t="shared" si="116"/>
        <v>0</v>
      </c>
      <c r="P1273" s="24">
        <f t="shared" si="117"/>
        <v>0</v>
      </c>
    </row>
    <row r="1274" spans="5:16" x14ac:dyDescent="0.25">
      <c r="E1274" s="2">
        <f t="shared" si="118"/>
        <v>273.14999999999998</v>
      </c>
      <c r="F1274" s="2">
        <v>1249</v>
      </c>
      <c r="G1274" s="2">
        <f t="shared" si="119"/>
        <v>311.14999999999998</v>
      </c>
      <c r="H1274" s="24">
        <v>789</v>
      </c>
      <c r="I1274" s="24">
        <v>772</v>
      </c>
      <c r="J1274" s="93">
        <v>793.42149532710289</v>
      </c>
      <c r="K1274" s="24">
        <f t="shared" ref="K1274:K1337" si="120">J1274+((I1274-H1274)*((E1274-F1274)/(G1274-F1274)))</f>
        <v>775.732685815987</v>
      </c>
      <c r="L1274" s="24">
        <v>2000</v>
      </c>
      <c r="M1274" s="24">
        <v>2000</v>
      </c>
      <c r="N1274" s="24">
        <f t="shared" ref="N1274:N1337" si="121">C1274*(SQRT(K1274/I1274))*(H1274/J1274)*(L1274/M1274)</f>
        <v>0</v>
      </c>
      <c r="O1274" s="24">
        <f t="shared" ref="O1274:O1337" si="122">N1274*J1274/24</f>
        <v>0</v>
      </c>
      <c r="P1274" s="24">
        <f t="shared" ref="P1274:P1337" si="123">N1274/159</f>
        <v>0</v>
      </c>
    </row>
    <row r="1275" spans="5:16" x14ac:dyDescent="0.25">
      <c r="E1275" s="2">
        <f t="shared" si="118"/>
        <v>273.14999999999998</v>
      </c>
      <c r="F1275" s="2">
        <v>1250</v>
      </c>
      <c r="G1275" s="2">
        <f t="shared" si="119"/>
        <v>311.14999999999998</v>
      </c>
      <c r="H1275" s="24">
        <v>789</v>
      </c>
      <c r="I1275" s="24">
        <v>772</v>
      </c>
      <c r="J1275" s="93">
        <v>793.42149532710289</v>
      </c>
      <c r="K1275" s="24">
        <f t="shared" si="120"/>
        <v>775.73341948964219</v>
      </c>
      <c r="L1275" s="24">
        <v>2000</v>
      </c>
      <c r="M1275" s="24">
        <v>2000</v>
      </c>
      <c r="N1275" s="24">
        <f t="shared" si="121"/>
        <v>0</v>
      </c>
      <c r="O1275" s="24">
        <f t="shared" si="122"/>
        <v>0</v>
      </c>
      <c r="P1275" s="24">
        <f t="shared" si="123"/>
        <v>0</v>
      </c>
    </row>
    <row r="1276" spans="5:16" x14ac:dyDescent="0.25">
      <c r="E1276" s="2">
        <f t="shared" si="118"/>
        <v>273.14999999999998</v>
      </c>
      <c r="F1276" s="2">
        <v>1251</v>
      </c>
      <c r="G1276" s="2">
        <f t="shared" si="119"/>
        <v>311.14999999999998</v>
      </c>
      <c r="H1276" s="24">
        <v>789</v>
      </c>
      <c r="I1276" s="24">
        <v>772</v>
      </c>
      <c r="J1276" s="93">
        <v>793.42149532710289</v>
      </c>
      <c r="K1276" s="24">
        <f t="shared" si="120"/>
        <v>775.73415160204036</v>
      </c>
      <c r="L1276" s="24">
        <v>2000</v>
      </c>
      <c r="M1276" s="24">
        <v>2000</v>
      </c>
      <c r="N1276" s="24">
        <f t="shared" si="121"/>
        <v>0</v>
      </c>
      <c r="O1276" s="24">
        <f t="shared" si="122"/>
        <v>0</v>
      </c>
      <c r="P1276" s="24">
        <f t="shared" si="123"/>
        <v>0</v>
      </c>
    </row>
    <row r="1277" spans="5:16" x14ac:dyDescent="0.25">
      <c r="E1277" s="2">
        <f t="shared" si="118"/>
        <v>273.14999999999998</v>
      </c>
      <c r="F1277" s="2">
        <v>1252</v>
      </c>
      <c r="G1277" s="2">
        <f t="shared" si="119"/>
        <v>311.14999999999998</v>
      </c>
      <c r="H1277" s="24">
        <v>789</v>
      </c>
      <c r="I1277" s="24">
        <v>772</v>
      </c>
      <c r="J1277" s="93">
        <v>793.42149532710289</v>
      </c>
      <c r="K1277" s="24">
        <f t="shared" si="120"/>
        <v>775.73488215815996</v>
      </c>
      <c r="L1277" s="24">
        <v>2000</v>
      </c>
      <c r="M1277" s="24">
        <v>2000</v>
      </c>
      <c r="N1277" s="24">
        <f t="shared" si="121"/>
        <v>0</v>
      </c>
      <c r="O1277" s="24">
        <f t="shared" si="122"/>
        <v>0</v>
      </c>
      <c r="P1277" s="24">
        <f t="shared" si="123"/>
        <v>0</v>
      </c>
    </row>
    <row r="1278" spans="5:16" x14ac:dyDescent="0.25">
      <c r="E1278" s="2">
        <f t="shared" si="118"/>
        <v>273.14999999999998</v>
      </c>
      <c r="F1278" s="2">
        <v>1253</v>
      </c>
      <c r="G1278" s="2">
        <f t="shared" si="119"/>
        <v>311.14999999999998</v>
      </c>
      <c r="H1278" s="24">
        <v>789</v>
      </c>
      <c r="I1278" s="24">
        <v>772</v>
      </c>
      <c r="J1278" s="93">
        <v>793.42149532710289</v>
      </c>
      <c r="K1278" s="24">
        <f t="shared" si="120"/>
        <v>775.73561116295787</v>
      </c>
      <c r="L1278" s="24">
        <v>2000</v>
      </c>
      <c r="M1278" s="24">
        <v>2000</v>
      </c>
      <c r="N1278" s="24">
        <f t="shared" si="121"/>
        <v>0</v>
      </c>
      <c r="O1278" s="24">
        <f t="shared" si="122"/>
        <v>0</v>
      </c>
      <c r="P1278" s="24">
        <f t="shared" si="123"/>
        <v>0</v>
      </c>
    </row>
    <row r="1279" spans="5:16" x14ac:dyDescent="0.25">
      <c r="E1279" s="2">
        <f t="shared" si="118"/>
        <v>273.14999999999998</v>
      </c>
      <c r="F1279" s="2">
        <v>1254</v>
      </c>
      <c r="G1279" s="2">
        <f t="shared" si="119"/>
        <v>311.14999999999998</v>
      </c>
      <c r="H1279" s="24">
        <v>789</v>
      </c>
      <c r="I1279" s="24">
        <v>772</v>
      </c>
      <c r="J1279" s="93">
        <v>793.42149532710289</v>
      </c>
      <c r="K1279" s="24">
        <f t="shared" si="120"/>
        <v>775.73633862137024</v>
      </c>
      <c r="L1279" s="24">
        <v>2000</v>
      </c>
      <c r="M1279" s="24">
        <v>2000</v>
      </c>
      <c r="N1279" s="24">
        <f t="shared" si="121"/>
        <v>0</v>
      </c>
      <c r="O1279" s="24">
        <f t="shared" si="122"/>
        <v>0</v>
      </c>
      <c r="P1279" s="24">
        <f t="shared" si="123"/>
        <v>0</v>
      </c>
    </row>
    <row r="1280" spans="5:16" x14ac:dyDescent="0.25">
      <c r="E1280" s="2">
        <f t="shared" si="118"/>
        <v>273.14999999999998</v>
      </c>
      <c r="F1280" s="2">
        <v>1255</v>
      </c>
      <c r="G1280" s="2">
        <f t="shared" si="119"/>
        <v>311.14999999999998</v>
      </c>
      <c r="H1280" s="24">
        <v>789</v>
      </c>
      <c r="I1280" s="24">
        <v>772</v>
      </c>
      <c r="J1280" s="93">
        <v>793.42149532710289</v>
      </c>
      <c r="K1280" s="24">
        <f t="shared" si="120"/>
        <v>775.73706453831232</v>
      </c>
      <c r="L1280" s="24">
        <v>2000</v>
      </c>
      <c r="M1280" s="24">
        <v>2000</v>
      </c>
      <c r="N1280" s="24">
        <f t="shared" si="121"/>
        <v>0</v>
      </c>
      <c r="O1280" s="24">
        <f t="shared" si="122"/>
        <v>0</v>
      </c>
      <c r="P1280" s="24">
        <f t="shared" si="123"/>
        <v>0</v>
      </c>
    </row>
    <row r="1281" spans="5:16" x14ac:dyDescent="0.25">
      <c r="E1281" s="2">
        <f t="shared" si="118"/>
        <v>273.14999999999998</v>
      </c>
      <c r="F1281" s="2">
        <v>1256</v>
      </c>
      <c r="G1281" s="2">
        <f t="shared" si="119"/>
        <v>311.14999999999998</v>
      </c>
      <c r="H1281" s="24">
        <v>789</v>
      </c>
      <c r="I1281" s="24">
        <v>772</v>
      </c>
      <c r="J1281" s="93">
        <v>793.42149532710289</v>
      </c>
      <c r="K1281" s="24">
        <f t="shared" si="120"/>
        <v>775.73778891867823</v>
      </c>
      <c r="L1281" s="24">
        <v>2000</v>
      </c>
      <c r="M1281" s="24">
        <v>2000</v>
      </c>
      <c r="N1281" s="24">
        <f t="shared" si="121"/>
        <v>0</v>
      </c>
      <c r="O1281" s="24">
        <f t="shared" si="122"/>
        <v>0</v>
      </c>
      <c r="P1281" s="24">
        <f t="shared" si="123"/>
        <v>0</v>
      </c>
    </row>
    <row r="1282" spans="5:16" x14ac:dyDescent="0.25">
      <c r="E1282" s="2">
        <f t="shared" si="118"/>
        <v>273.14999999999998</v>
      </c>
      <c r="F1282" s="2">
        <v>1257</v>
      </c>
      <c r="G1282" s="2">
        <f t="shared" si="119"/>
        <v>311.14999999999998</v>
      </c>
      <c r="H1282" s="24">
        <v>789</v>
      </c>
      <c r="I1282" s="24">
        <v>772</v>
      </c>
      <c r="J1282" s="93">
        <v>793.42149532710289</v>
      </c>
      <c r="K1282" s="24">
        <f t="shared" si="120"/>
        <v>775.73851176734183</v>
      </c>
      <c r="L1282" s="24">
        <v>2000</v>
      </c>
      <c r="M1282" s="24">
        <v>2000</v>
      </c>
      <c r="N1282" s="24">
        <f t="shared" si="121"/>
        <v>0</v>
      </c>
      <c r="O1282" s="24">
        <f t="shared" si="122"/>
        <v>0</v>
      </c>
      <c r="P1282" s="24">
        <f t="shared" si="123"/>
        <v>0</v>
      </c>
    </row>
    <row r="1283" spans="5:16" x14ac:dyDescent="0.25">
      <c r="E1283" s="2">
        <f t="shared" si="118"/>
        <v>273.14999999999998</v>
      </c>
      <c r="F1283" s="2">
        <v>1258</v>
      </c>
      <c r="G1283" s="2">
        <f t="shared" si="119"/>
        <v>311.14999999999998</v>
      </c>
      <c r="H1283" s="24">
        <v>789</v>
      </c>
      <c r="I1283" s="24">
        <v>772</v>
      </c>
      <c r="J1283" s="93">
        <v>793.42149532710289</v>
      </c>
      <c r="K1283" s="24">
        <f t="shared" si="120"/>
        <v>775.73923308915596</v>
      </c>
      <c r="L1283" s="24">
        <v>2000</v>
      </c>
      <c r="M1283" s="24">
        <v>2000</v>
      </c>
      <c r="N1283" s="24">
        <f t="shared" si="121"/>
        <v>0</v>
      </c>
      <c r="O1283" s="24">
        <f t="shared" si="122"/>
        <v>0</v>
      </c>
      <c r="P1283" s="24">
        <f t="shared" si="123"/>
        <v>0</v>
      </c>
    </row>
    <row r="1284" spans="5:16" x14ac:dyDescent="0.25">
      <c r="E1284" s="2">
        <f t="shared" si="118"/>
        <v>273.14999999999998</v>
      </c>
      <c r="F1284" s="2">
        <v>1259</v>
      </c>
      <c r="G1284" s="2">
        <f t="shared" si="119"/>
        <v>311.14999999999998</v>
      </c>
      <c r="H1284" s="24">
        <v>789</v>
      </c>
      <c r="I1284" s="24">
        <v>772</v>
      </c>
      <c r="J1284" s="93">
        <v>793.42149532710289</v>
      </c>
      <c r="K1284" s="24">
        <f t="shared" si="120"/>
        <v>775.73995288895344</v>
      </c>
      <c r="L1284" s="24">
        <v>2000</v>
      </c>
      <c r="M1284" s="24">
        <v>2000</v>
      </c>
      <c r="N1284" s="24">
        <f t="shared" si="121"/>
        <v>0</v>
      </c>
      <c r="O1284" s="24">
        <f t="shared" si="122"/>
        <v>0</v>
      </c>
      <c r="P1284" s="24">
        <f t="shared" si="123"/>
        <v>0</v>
      </c>
    </row>
    <row r="1285" spans="5:16" x14ac:dyDescent="0.25">
      <c r="E1285" s="2">
        <f t="shared" si="118"/>
        <v>273.14999999999998</v>
      </c>
      <c r="F1285" s="2">
        <v>1260</v>
      </c>
      <c r="G1285" s="2">
        <f t="shared" si="119"/>
        <v>311.14999999999998</v>
      </c>
      <c r="H1285" s="24">
        <v>789</v>
      </c>
      <c r="I1285" s="24">
        <v>772</v>
      </c>
      <c r="J1285" s="93">
        <v>793.42149532710289</v>
      </c>
      <c r="K1285" s="24">
        <f t="shared" si="120"/>
        <v>775.74067117154618</v>
      </c>
      <c r="L1285" s="24">
        <v>2000</v>
      </c>
      <c r="M1285" s="24">
        <v>2000</v>
      </c>
      <c r="N1285" s="24">
        <f t="shared" si="121"/>
        <v>0</v>
      </c>
      <c r="O1285" s="24">
        <f t="shared" si="122"/>
        <v>0</v>
      </c>
      <c r="P1285" s="24">
        <f t="shared" si="123"/>
        <v>0</v>
      </c>
    </row>
    <row r="1286" spans="5:16" x14ac:dyDescent="0.25">
      <c r="E1286" s="2">
        <f t="shared" si="118"/>
        <v>273.14999999999998</v>
      </c>
      <c r="F1286" s="2">
        <v>1261</v>
      </c>
      <c r="G1286" s="2">
        <f t="shared" si="119"/>
        <v>311.14999999999998</v>
      </c>
      <c r="H1286" s="24">
        <v>789</v>
      </c>
      <c r="I1286" s="24">
        <v>772</v>
      </c>
      <c r="J1286" s="93">
        <v>793.42149532710289</v>
      </c>
      <c r="K1286" s="24">
        <f t="shared" si="120"/>
        <v>775.7413879417262</v>
      </c>
      <c r="L1286" s="24">
        <v>2000</v>
      </c>
      <c r="M1286" s="24">
        <v>2000</v>
      </c>
      <c r="N1286" s="24">
        <f t="shared" si="121"/>
        <v>0</v>
      </c>
      <c r="O1286" s="24">
        <f t="shared" si="122"/>
        <v>0</v>
      </c>
      <c r="P1286" s="24">
        <f t="shared" si="123"/>
        <v>0</v>
      </c>
    </row>
    <row r="1287" spans="5:16" x14ac:dyDescent="0.25">
      <c r="E1287" s="2">
        <f t="shared" si="118"/>
        <v>273.14999999999998</v>
      </c>
      <c r="F1287" s="2">
        <v>1262</v>
      </c>
      <c r="G1287" s="2">
        <f t="shared" si="119"/>
        <v>311.14999999999998</v>
      </c>
      <c r="H1287" s="24">
        <v>789</v>
      </c>
      <c r="I1287" s="24">
        <v>772</v>
      </c>
      <c r="J1287" s="93">
        <v>793.42149532710289</v>
      </c>
      <c r="K1287" s="24">
        <f t="shared" si="120"/>
        <v>775.74210320426539</v>
      </c>
      <c r="L1287" s="24">
        <v>2000</v>
      </c>
      <c r="M1287" s="24">
        <v>2000</v>
      </c>
      <c r="N1287" s="24">
        <f t="shared" si="121"/>
        <v>0</v>
      </c>
      <c r="O1287" s="24">
        <f t="shared" si="122"/>
        <v>0</v>
      </c>
      <c r="P1287" s="24">
        <f t="shared" si="123"/>
        <v>0</v>
      </c>
    </row>
    <row r="1288" spans="5:16" x14ac:dyDescent="0.25">
      <c r="E1288" s="2">
        <f t="shared" si="118"/>
        <v>273.14999999999998</v>
      </c>
      <c r="F1288" s="2">
        <v>1263</v>
      </c>
      <c r="G1288" s="2">
        <f t="shared" si="119"/>
        <v>311.14999999999998</v>
      </c>
      <c r="H1288" s="24">
        <v>789</v>
      </c>
      <c r="I1288" s="24">
        <v>772</v>
      </c>
      <c r="J1288" s="93">
        <v>793.42149532710289</v>
      </c>
      <c r="K1288" s="24">
        <f t="shared" si="120"/>
        <v>775.7428169639154</v>
      </c>
      <c r="L1288" s="24">
        <v>2000</v>
      </c>
      <c r="M1288" s="24">
        <v>2000</v>
      </c>
      <c r="N1288" s="24">
        <f t="shared" si="121"/>
        <v>0</v>
      </c>
      <c r="O1288" s="24">
        <f t="shared" si="122"/>
        <v>0</v>
      </c>
      <c r="P1288" s="24">
        <f t="shared" si="123"/>
        <v>0</v>
      </c>
    </row>
    <row r="1289" spans="5:16" x14ac:dyDescent="0.25">
      <c r="E1289" s="2">
        <f t="shared" ref="E1289:E1352" si="124">D1289+273.15</f>
        <v>273.14999999999998</v>
      </c>
      <c r="F1289" s="2">
        <v>1264</v>
      </c>
      <c r="G1289" s="2">
        <f t="shared" ref="G1289:G1352" si="125">38+273.15</f>
        <v>311.14999999999998</v>
      </c>
      <c r="H1289" s="24">
        <v>789</v>
      </c>
      <c r="I1289" s="24">
        <v>772</v>
      </c>
      <c r="J1289" s="93">
        <v>793.42149532710289</v>
      </c>
      <c r="K1289" s="24">
        <f t="shared" si="120"/>
        <v>775.743529225408</v>
      </c>
      <c r="L1289" s="24">
        <v>2000</v>
      </c>
      <c r="M1289" s="24">
        <v>2000</v>
      </c>
      <c r="N1289" s="24">
        <f t="shared" si="121"/>
        <v>0</v>
      </c>
      <c r="O1289" s="24">
        <f t="shared" si="122"/>
        <v>0</v>
      </c>
      <c r="P1289" s="24">
        <f t="shared" si="123"/>
        <v>0</v>
      </c>
    </row>
    <row r="1290" spans="5:16" x14ac:dyDescent="0.25">
      <c r="E1290" s="2">
        <f t="shared" si="124"/>
        <v>273.14999999999998</v>
      </c>
      <c r="F1290" s="2">
        <v>1265</v>
      </c>
      <c r="G1290" s="2">
        <f t="shared" si="125"/>
        <v>311.14999999999998</v>
      </c>
      <c r="H1290" s="24">
        <v>789</v>
      </c>
      <c r="I1290" s="24">
        <v>772</v>
      </c>
      <c r="J1290" s="93">
        <v>793.42149532710289</v>
      </c>
      <c r="K1290" s="24">
        <f t="shared" si="120"/>
        <v>775.74423999345504</v>
      </c>
      <c r="L1290" s="24">
        <v>2000</v>
      </c>
      <c r="M1290" s="24">
        <v>2000</v>
      </c>
      <c r="N1290" s="24">
        <f t="shared" si="121"/>
        <v>0</v>
      </c>
      <c r="O1290" s="24">
        <f t="shared" si="122"/>
        <v>0</v>
      </c>
      <c r="P1290" s="24">
        <f t="shared" si="123"/>
        <v>0</v>
      </c>
    </row>
    <row r="1291" spans="5:16" x14ac:dyDescent="0.25">
      <c r="E1291" s="2">
        <f t="shared" si="124"/>
        <v>273.14999999999998</v>
      </c>
      <c r="F1291" s="2">
        <v>1266</v>
      </c>
      <c r="G1291" s="2">
        <f t="shared" si="125"/>
        <v>311.14999999999998</v>
      </c>
      <c r="H1291" s="24">
        <v>789</v>
      </c>
      <c r="I1291" s="24">
        <v>772</v>
      </c>
      <c r="J1291" s="93">
        <v>793.42149532710289</v>
      </c>
      <c r="K1291" s="24">
        <f t="shared" si="120"/>
        <v>775.74494927274884</v>
      </c>
      <c r="L1291" s="24">
        <v>2000</v>
      </c>
      <c r="M1291" s="24">
        <v>2000</v>
      </c>
      <c r="N1291" s="24">
        <f t="shared" si="121"/>
        <v>0</v>
      </c>
      <c r="O1291" s="24">
        <f t="shared" si="122"/>
        <v>0</v>
      </c>
      <c r="P1291" s="24">
        <f t="shared" si="123"/>
        <v>0</v>
      </c>
    </row>
    <row r="1292" spans="5:16" x14ac:dyDescent="0.25">
      <c r="E1292" s="2">
        <f t="shared" si="124"/>
        <v>273.14999999999998</v>
      </c>
      <c r="F1292" s="2">
        <v>1267</v>
      </c>
      <c r="G1292" s="2">
        <f t="shared" si="125"/>
        <v>311.14999999999998</v>
      </c>
      <c r="H1292" s="24">
        <v>789</v>
      </c>
      <c r="I1292" s="24">
        <v>772</v>
      </c>
      <c r="J1292" s="93">
        <v>793.42149532710289</v>
      </c>
      <c r="K1292" s="24">
        <f t="shared" si="120"/>
        <v>775.74565706796182</v>
      </c>
      <c r="L1292" s="24">
        <v>2000</v>
      </c>
      <c r="M1292" s="24">
        <v>2000</v>
      </c>
      <c r="N1292" s="24">
        <f t="shared" si="121"/>
        <v>0</v>
      </c>
      <c r="O1292" s="24">
        <f t="shared" si="122"/>
        <v>0</v>
      </c>
      <c r="P1292" s="24">
        <f t="shared" si="123"/>
        <v>0</v>
      </c>
    </row>
    <row r="1293" spans="5:16" x14ac:dyDescent="0.25">
      <c r="E1293" s="2">
        <f t="shared" si="124"/>
        <v>273.14999999999998</v>
      </c>
      <c r="F1293" s="2">
        <v>1268</v>
      </c>
      <c r="G1293" s="2">
        <f t="shared" si="125"/>
        <v>311.14999999999998</v>
      </c>
      <c r="H1293" s="24">
        <v>789</v>
      </c>
      <c r="I1293" s="24">
        <v>772</v>
      </c>
      <c r="J1293" s="93">
        <v>793.42149532710289</v>
      </c>
      <c r="K1293" s="24">
        <f t="shared" si="120"/>
        <v>775.74636338374705</v>
      </c>
      <c r="L1293" s="24">
        <v>2000</v>
      </c>
      <c r="M1293" s="24">
        <v>2000</v>
      </c>
      <c r="N1293" s="24">
        <f t="shared" si="121"/>
        <v>0</v>
      </c>
      <c r="O1293" s="24">
        <f t="shared" si="122"/>
        <v>0</v>
      </c>
      <c r="P1293" s="24">
        <f t="shared" si="123"/>
        <v>0</v>
      </c>
    </row>
    <row r="1294" spans="5:16" x14ac:dyDescent="0.25">
      <c r="E1294" s="2">
        <f t="shared" si="124"/>
        <v>273.14999999999998</v>
      </c>
      <c r="F1294" s="2">
        <v>1269</v>
      </c>
      <c r="G1294" s="2">
        <f t="shared" si="125"/>
        <v>311.14999999999998</v>
      </c>
      <c r="H1294" s="24">
        <v>789</v>
      </c>
      <c r="I1294" s="24">
        <v>772</v>
      </c>
      <c r="J1294" s="93">
        <v>793.42149532710289</v>
      </c>
      <c r="K1294" s="24">
        <f t="shared" si="120"/>
        <v>775.7470682247382</v>
      </c>
      <c r="L1294" s="24">
        <v>2000</v>
      </c>
      <c r="M1294" s="24">
        <v>2000</v>
      </c>
      <c r="N1294" s="24">
        <f t="shared" si="121"/>
        <v>0</v>
      </c>
      <c r="O1294" s="24">
        <f t="shared" si="122"/>
        <v>0</v>
      </c>
      <c r="P1294" s="24">
        <f t="shared" si="123"/>
        <v>0</v>
      </c>
    </row>
    <row r="1295" spans="5:16" x14ac:dyDescent="0.25">
      <c r="E1295" s="2">
        <f t="shared" si="124"/>
        <v>273.14999999999998</v>
      </c>
      <c r="F1295" s="2">
        <v>1270</v>
      </c>
      <c r="G1295" s="2">
        <f t="shared" si="125"/>
        <v>311.14999999999998</v>
      </c>
      <c r="H1295" s="24">
        <v>789</v>
      </c>
      <c r="I1295" s="24">
        <v>772</v>
      </c>
      <c r="J1295" s="93">
        <v>793.42149532710289</v>
      </c>
      <c r="K1295" s="24">
        <f t="shared" si="120"/>
        <v>775.74777159554947</v>
      </c>
      <c r="L1295" s="24">
        <v>2000</v>
      </c>
      <c r="M1295" s="24">
        <v>2000</v>
      </c>
      <c r="N1295" s="24">
        <f t="shared" si="121"/>
        <v>0</v>
      </c>
      <c r="O1295" s="24">
        <f t="shared" si="122"/>
        <v>0</v>
      </c>
      <c r="P1295" s="24">
        <f t="shared" si="123"/>
        <v>0</v>
      </c>
    </row>
    <row r="1296" spans="5:16" x14ac:dyDescent="0.25">
      <c r="E1296" s="2">
        <f t="shared" si="124"/>
        <v>273.14999999999998</v>
      </c>
      <c r="F1296" s="2">
        <v>1271</v>
      </c>
      <c r="G1296" s="2">
        <f t="shared" si="125"/>
        <v>311.14999999999998</v>
      </c>
      <c r="H1296" s="24">
        <v>789</v>
      </c>
      <c r="I1296" s="24">
        <v>772</v>
      </c>
      <c r="J1296" s="93">
        <v>793.42149532710289</v>
      </c>
      <c r="K1296" s="24">
        <f t="shared" si="120"/>
        <v>775.74847350077584</v>
      </c>
      <c r="L1296" s="24">
        <v>2000</v>
      </c>
      <c r="M1296" s="24">
        <v>2000</v>
      </c>
      <c r="N1296" s="24">
        <f t="shared" si="121"/>
        <v>0</v>
      </c>
      <c r="O1296" s="24">
        <f t="shared" si="122"/>
        <v>0</v>
      </c>
      <c r="P1296" s="24">
        <f t="shared" si="123"/>
        <v>0</v>
      </c>
    </row>
    <row r="1297" spans="5:16" x14ac:dyDescent="0.25">
      <c r="E1297" s="2">
        <f t="shared" si="124"/>
        <v>273.14999999999998</v>
      </c>
      <c r="F1297" s="2">
        <v>1272</v>
      </c>
      <c r="G1297" s="2">
        <f t="shared" si="125"/>
        <v>311.14999999999998</v>
      </c>
      <c r="H1297" s="24">
        <v>789</v>
      </c>
      <c r="I1297" s="24">
        <v>772</v>
      </c>
      <c r="J1297" s="93">
        <v>793.42149532710289</v>
      </c>
      <c r="K1297" s="24">
        <f t="shared" si="120"/>
        <v>775.74917394499334</v>
      </c>
      <c r="L1297" s="24">
        <v>2000</v>
      </c>
      <c r="M1297" s="24">
        <v>2000</v>
      </c>
      <c r="N1297" s="24">
        <f t="shared" si="121"/>
        <v>0</v>
      </c>
      <c r="O1297" s="24">
        <f t="shared" si="122"/>
        <v>0</v>
      </c>
      <c r="P1297" s="24">
        <f t="shared" si="123"/>
        <v>0</v>
      </c>
    </row>
    <row r="1298" spans="5:16" x14ac:dyDescent="0.25">
      <c r="E1298" s="2">
        <f t="shared" si="124"/>
        <v>273.14999999999998</v>
      </c>
      <c r="F1298" s="2">
        <v>1273</v>
      </c>
      <c r="G1298" s="2">
        <f t="shared" si="125"/>
        <v>311.14999999999998</v>
      </c>
      <c r="H1298" s="24">
        <v>789</v>
      </c>
      <c r="I1298" s="24">
        <v>772</v>
      </c>
      <c r="J1298" s="93">
        <v>793.42149532710289</v>
      </c>
      <c r="K1298" s="24">
        <f t="shared" si="120"/>
        <v>775.74987293275865</v>
      </c>
      <c r="L1298" s="24">
        <v>2000</v>
      </c>
      <c r="M1298" s="24">
        <v>2000</v>
      </c>
      <c r="N1298" s="24">
        <f t="shared" si="121"/>
        <v>0</v>
      </c>
      <c r="O1298" s="24">
        <f t="shared" si="122"/>
        <v>0</v>
      </c>
      <c r="P1298" s="24">
        <f t="shared" si="123"/>
        <v>0</v>
      </c>
    </row>
    <row r="1299" spans="5:16" x14ac:dyDescent="0.25">
      <c r="E1299" s="2">
        <f t="shared" si="124"/>
        <v>273.14999999999998</v>
      </c>
      <c r="F1299" s="2">
        <v>1274</v>
      </c>
      <c r="G1299" s="2">
        <f t="shared" si="125"/>
        <v>311.14999999999998</v>
      </c>
      <c r="H1299" s="24">
        <v>789</v>
      </c>
      <c r="I1299" s="24">
        <v>772</v>
      </c>
      <c r="J1299" s="93">
        <v>793.42149532710289</v>
      </c>
      <c r="K1299" s="24">
        <f t="shared" si="120"/>
        <v>775.75057046860991</v>
      </c>
      <c r="L1299" s="24">
        <v>2000</v>
      </c>
      <c r="M1299" s="24">
        <v>2000</v>
      </c>
      <c r="N1299" s="24">
        <f t="shared" si="121"/>
        <v>0</v>
      </c>
      <c r="O1299" s="24">
        <f t="shared" si="122"/>
        <v>0</v>
      </c>
      <c r="P1299" s="24">
        <f t="shared" si="123"/>
        <v>0</v>
      </c>
    </row>
    <row r="1300" spans="5:16" x14ac:dyDescent="0.25">
      <c r="E1300" s="2">
        <f t="shared" si="124"/>
        <v>273.14999999999998</v>
      </c>
      <c r="F1300" s="2">
        <v>1275</v>
      </c>
      <c r="G1300" s="2">
        <f t="shared" si="125"/>
        <v>311.14999999999998</v>
      </c>
      <c r="H1300" s="24">
        <v>789</v>
      </c>
      <c r="I1300" s="24">
        <v>772</v>
      </c>
      <c r="J1300" s="93">
        <v>793.42149532710289</v>
      </c>
      <c r="K1300" s="24">
        <f t="shared" si="120"/>
        <v>775.75126655706606</v>
      </c>
      <c r="L1300" s="24">
        <v>2000</v>
      </c>
      <c r="M1300" s="24">
        <v>2000</v>
      </c>
      <c r="N1300" s="24">
        <f t="shared" si="121"/>
        <v>0</v>
      </c>
      <c r="O1300" s="24">
        <f t="shared" si="122"/>
        <v>0</v>
      </c>
      <c r="P1300" s="24">
        <f t="shared" si="123"/>
        <v>0</v>
      </c>
    </row>
    <row r="1301" spans="5:16" x14ac:dyDescent="0.25">
      <c r="E1301" s="2">
        <f t="shared" si="124"/>
        <v>273.14999999999998</v>
      </c>
      <c r="F1301" s="2">
        <v>1276</v>
      </c>
      <c r="G1301" s="2">
        <f t="shared" si="125"/>
        <v>311.14999999999998</v>
      </c>
      <c r="H1301" s="24">
        <v>789</v>
      </c>
      <c r="I1301" s="24">
        <v>772</v>
      </c>
      <c r="J1301" s="93">
        <v>793.42149532710289</v>
      </c>
      <c r="K1301" s="24">
        <f t="shared" si="120"/>
        <v>775.75196120262763</v>
      </c>
      <c r="L1301" s="24">
        <v>2000</v>
      </c>
      <c r="M1301" s="24">
        <v>2000</v>
      </c>
      <c r="N1301" s="24">
        <f t="shared" si="121"/>
        <v>0</v>
      </c>
      <c r="O1301" s="24">
        <f t="shared" si="122"/>
        <v>0</v>
      </c>
      <c r="P1301" s="24">
        <f t="shared" si="123"/>
        <v>0</v>
      </c>
    </row>
    <row r="1302" spans="5:16" x14ac:dyDescent="0.25">
      <c r="E1302" s="2">
        <f t="shared" si="124"/>
        <v>273.14999999999998</v>
      </c>
      <c r="F1302" s="2">
        <v>1277</v>
      </c>
      <c r="G1302" s="2">
        <f t="shared" si="125"/>
        <v>311.14999999999998</v>
      </c>
      <c r="H1302" s="24">
        <v>789</v>
      </c>
      <c r="I1302" s="24">
        <v>772</v>
      </c>
      <c r="J1302" s="93">
        <v>793.42149532710289</v>
      </c>
      <c r="K1302" s="24">
        <f t="shared" si="120"/>
        <v>775.75265440977614</v>
      </c>
      <c r="L1302" s="24">
        <v>2000</v>
      </c>
      <c r="M1302" s="24">
        <v>2000</v>
      </c>
      <c r="N1302" s="24">
        <f t="shared" si="121"/>
        <v>0</v>
      </c>
      <c r="O1302" s="24">
        <f t="shared" si="122"/>
        <v>0</v>
      </c>
      <c r="P1302" s="24">
        <f t="shared" si="123"/>
        <v>0</v>
      </c>
    </row>
    <row r="1303" spans="5:16" x14ac:dyDescent="0.25">
      <c r="E1303" s="2">
        <f t="shared" si="124"/>
        <v>273.14999999999998</v>
      </c>
      <c r="F1303" s="2">
        <v>1278</v>
      </c>
      <c r="G1303" s="2">
        <f t="shared" si="125"/>
        <v>311.14999999999998</v>
      </c>
      <c r="H1303" s="24">
        <v>789</v>
      </c>
      <c r="I1303" s="24">
        <v>772</v>
      </c>
      <c r="J1303" s="93">
        <v>793.42149532710289</v>
      </c>
      <c r="K1303" s="24">
        <f t="shared" si="120"/>
        <v>775.75334618297506</v>
      </c>
      <c r="L1303" s="24">
        <v>2000</v>
      </c>
      <c r="M1303" s="24">
        <v>2000</v>
      </c>
      <c r="N1303" s="24">
        <f t="shared" si="121"/>
        <v>0</v>
      </c>
      <c r="O1303" s="24">
        <f t="shared" si="122"/>
        <v>0</v>
      </c>
      <c r="P1303" s="24">
        <f t="shared" si="123"/>
        <v>0</v>
      </c>
    </row>
    <row r="1304" spans="5:16" x14ac:dyDescent="0.25">
      <c r="E1304" s="2">
        <f t="shared" si="124"/>
        <v>273.14999999999998</v>
      </c>
      <c r="F1304" s="2">
        <v>1279</v>
      </c>
      <c r="G1304" s="2">
        <f t="shared" si="125"/>
        <v>311.14999999999998</v>
      </c>
      <c r="H1304" s="24">
        <v>789</v>
      </c>
      <c r="I1304" s="24">
        <v>772</v>
      </c>
      <c r="J1304" s="93">
        <v>793.42149532710289</v>
      </c>
      <c r="K1304" s="24">
        <f t="shared" si="120"/>
        <v>775.75403652666898</v>
      </c>
      <c r="L1304" s="24">
        <v>2000</v>
      </c>
      <c r="M1304" s="24">
        <v>2000</v>
      </c>
      <c r="N1304" s="24">
        <f t="shared" si="121"/>
        <v>0</v>
      </c>
      <c r="O1304" s="24">
        <f t="shared" si="122"/>
        <v>0</v>
      </c>
      <c r="P1304" s="24">
        <f t="shared" si="123"/>
        <v>0</v>
      </c>
    </row>
    <row r="1305" spans="5:16" x14ac:dyDescent="0.25">
      <c r="E1305" s="2">
        <f t="shared" si="124"/>
        <v>273.14999999999998</v>
      </c>
      <c r="F1305" s="2">
        <v>1280</v>
      </c>
      <c r="G1305" s="2">
        <f t="shared" si="125"/>
        <v>311.14999999999998</v>
      </c>
      <c r="H1305" s="24">
        <v>789</v>
      </c>
      <c r="I1305" s="24">
        <v>772</v>
      </c>
      <c r="J1305" s="93">
        <v>793.42149532710289</v>
      </c>
      <c r="K1305" s="24">
        <f t="shared" si="120"/>
        <v>775.75472544528429</v>
      </c>
      <c r="L1305" s="24">
        <v>2000</v>
      </c>
      <c r="M1305" s="24">
        <v>2000</v>
      </c>
      <c r="N1305" s="24">
        <f t="shared" si="121"/>
        <v>0</v>
      </c>
      <c r="O1305" s="24">
        <f t="shared" si="122"/>
        <v>0</v>
      </c>
      <c r="P1305" s="24">
        <f t="shared" si="123"/>
        <v>0</v>
      </c>
    </row>
    <row r="1306" spans="5:16" x14ac:dyDescent="0.25">
      <c r="E1306" s="2">
        <f t="shared" si="124"/>
        <v>273.14999999999998</v>
      </c>
      <c r="F1306" s="2">
        <v>1281</v>
      </c>
      <c r="G1306" s="2">
        <f t="shared" si="125"/>
        <v>311.14999999999998</v>
      </c>
      <c r="H1306" s="24">
        <v>789</v>
      </c>
      <c r="I1306" s="24">
        <v>772</v>
      </c>
      <c r="J1306" s="93">
        <v>793.42149532710289</v>
      </c>
      <c r="K1306" s="24">
        <f t="shared" si="120"/>
        <v>775.75541294322909</v>
      </c>
      <c r="L1306" s="24">
        <v>2000</v>
      </c>
      <c r="M1306" s="24">
        <v>2000</v>
      </c>
      <c r="N1306" s="24">
        <f t="shared" si="121"/>
        <v>0</v>
      </c>
      <c r="O1306" s="24">
        <f t="shared" si="122"/>
        <v>0</v>
      </c>
      <c r="P1306" s="24">
        <f t="shared" si="123"/>
        <v>0</v>
      </c>
    </row>
    <row r="1307" spans="5:16" x14ac:dyDescent="0.25">
      <c r="E1307" s="2">
        <f t="shared" si="124"/>
        <v>273.14999999999998</v>
      </c>
      <c r="F1307" s="2">
        <v>1282</v>
      </c>
      <c r="G1307" s="2">
        <f t="shared" si="125"/>
        <v>311.14999999999998</v>
      </c>
      <c r="H1307" s="24">
        <v>789</v>
      </c>
      <c r="I1307" s="24">
        <v>772</v>
      </c>
      <c r="J1307" s="93">
        <v>793.42149532710289</v>
      </c>
      <c r="K1307" s="24">
        <f t="shared" si="120"/>
        <v>775.7560990248935</v>
      </c>
      <c r="L1307" s="24">
        <v>2000</v>
      </c>
      <c r="M1307" s="24">
        <v>2000</v>
      </c>
      <c r="N1307" s="24">
        <f t="shared" si="121"/>
        <v>0</v>
      </c>
      <c r="O1307" s="24">
        <f t="shared" si="122"/>
        <v>0</v>
      </c>
      <c r="P1307" s="24">
        <f t="shared" si="123"/>
        <v>0</v>
      </c>
    </row>
    <row r="1308" spans="5:16" x14ac:dyDescent="0.25">
      <c r="E1308" s="2">
        <f t="shared" si="124"/>
        <v>273.14999999999998</v>
      </c>
      <c r="F1308" s="2">
        <v>1283</v>
      </c>
      <c r="G1308" s="2">
        <f t="shared" si="125"/>
        <v>311.14999999999998</v>
      </c>
      <c r="H1308" s="24">
        <v>789</v>
      </c>
      <c r="I1308" s="24">
        <v>772</v>
      </c>
      <c r="J1308" s="93">
        <v>793.42149532710289</v>
      </c>
      <c r="K1308" s="24">
        <f t="shared" si="120"/>
        <v>775.75678369464936</v>
      </c>
      <c r="L1308" s="24">
        <v>2000</v>
      </c>
      <c r="M1308" s="24">
        <v>2000</v>
      </c>
      <c r="N1308" s="24">
        <f t="shared" si="121"/>
        <v>0</v>
      </c>
      <c r="O1308" s="24">
        <f t="shared" si="122"/>
        <v>0</v>
      </c>
      <c r="P1308" s="24">
        <f t="shared" si="123"/>
        <v>0</v>
      </c>
    </row>
    <row r="1309" spans="5:16" x14ac:dyDescent="0.25">
      <c r="E1309" s="2">
        <f t="shared" si="124"/>
        <v>273.14999999999998</v>
      </c>
      <c r="F1309" s="2">
        <v>1284</v>
      </c>
      <c r="G1309" s="2">
        <f t="shared" si="125"/>
        <v>311.14999999999998</v>
      </c>
      <c r="H1309" s="24">
        <v>789</v>
      </c>
      <c r="I1309" s="24">
        <v>772</v>
      </c>
      <c r="J1309" s="93">
        <v>793.42149532710289</v>
      </c>
      <c r="K1309" s="24">
        <f t="shared" si="120"/>
        <v>775.75746695685052</v>
      </c>
      <c r="L1309" s="24">
        <v>2000</v>
      </c>
      <c r="M1309" s="24">
        <v>2000</v>
      </c>
      <c r="N1309" s="24">
        <f t="shared" si="121"/>
        <v>0</v>
      </c>
      <c r="O1309" s="24">
        <f t="shared" si="122"/>
        <v>0</v>
      </c>
      <c r="P1309" s="24">
        <f t="shared" si="123"/>
        <v>0</v>
      </c>
    </row>
    <row r="1310" spans="5:16" x14ac:dyDescent="0.25">
      <c r="E1310" s="2">
        <f t="shared" si="124"/>
        <v>273.14999999999998</v>
      </c>
      <c r="F1310" s="2">
        <v>1285</v>
      </c>
      <c r="G1310" s="2">
        <f t="shared" si="125"/>
        <v>311.14999999999998</v>
      </c>
      <c r="H1310" s="24">
        <v>789</v>
      </c>
      <c r="I1310" s="24">
        <v>772</v>
      </c>
      <c r="J1310" s="93">
        <v>793.42149532710289</v>
      </c>
      <c r="K1310" s="24">
        <f t="shared" si="120"/>
        <v>775.75814881583324</v>
      </c>
      <c r="L1310" s="24">
        <v>2000</v>
      </c>
      <c r="M1310" s="24">
        <v>2000</v>
      </c>
      <c r="N1310" s="24">
        <f t="shared" si="121"/>
        <v>0</v>
      </c>
      <c r="O1310" s="24">
        <f t="shared" si="122"/>
        <v>0</v>
      </c>
      <c r="P1310" s="24">
        <f t="shared" si="123"/>
        <v>0</v>
      </c>
    </row>
    <row r="1311" spans="5:16" x14ac:dyDescent="0.25">
      <c r="E1311" s="2">
        <f t="shared" si="124"/>
        <v>273.14999999999998</v>
      </c>
      <c r="F1311" s="2">
        <v>1286</v>
      </c>
      <c r="G1311" s="2">
        <f t="shared" si="125"/>
        <v>311.14999999999998</v>
      </c>
      <c r="H1311" s="24">
        <v>789</v>
      </c>
      <c r="I1311" s="24">
        <v>772</v>
      </c>
      <c r="J1311" s="93">
        <v>793.42149532710289</v>
      </c>
      <c r="K1311" s="24">
        <f t="shared" si="120"/>
        <v>775.75882927591556</v>
      </c>
      <c r="L1311" s="24">
        <v>2000</v>
      </c>
      <c r="M1311" s="24">
        <v>2000</v>
      </c>
      <c r="N1311" s="24">
        <f t="shared" si="121"/>
        <v>0</v>
      </c>
      <c r="O1311" s="24">
        <f t="shared" si="122"/>
        <v>0</v>
      </c>
      <c r="P1311" s="24">
        <f t="shared" si="123"/>
        <v>0</v>
      </c>
    </row>
    <row r="1312" spans="5:16" x14ac:dyDescent="0.25">
      <c r="E1312" s="2">
        <f t="shared" si="124"/>
        <v>273.14999999999998</v>
      </c>
      <c r="F1312" s="2">
        <v>1287</v>
      </c>
      <c r="G1312" s="2">
        <f t="shared" si="125"/>
        <v>311.14999999999998</v>
      </c>
      <c r="H1312" s="24">
        <v>789</v>
      </c>
      <c r="I1312" s="24">
        <v>772</v>
      </c>
      <c r="J1312" s="93">
        <v>793.42149532710289</v>
      </c>
      <c r="K1312" s="24">
        <f t="shared" si="120"/>
        <v>775.75950834139815</v>
      </c>
      <c r="L1312" s="24">
        <v>2000</v>
      </c>
      <c r="M1312" s="24">
        <v>2000</v>
      </c>
      <c r="N1312" s="24">
        <f t="shared" si="121"/>
        <v>0</v>
      </c>
      <c r="O1312" s="24">
        <f t="shared" si="122"/>
        <v>0</v>
      </c>
      <c r="P1312" s="24">
        <f t="shared" si="123"/>
        <v>0</v>
      </c>
    </row>
    <row r="1313" spans="5:16" x14ac:dyDescent="0.25">
      <c r="E1313" s="2">
        <f t="shared" si="124"/>
        <v>273.14999999999998</v>
      </c>
      <c r="F1313" s="2">
        <v>1288</v>
      </c>
      <c r="G1313" s="2">
        <f t="shared" si="125"/>
        <v>311.14999999999998</v>
      </c>
      <c r="H1313" s="24">
        <v>789</v>
      </c>
      <c r="I1313" s="24">
        <v>772</v>
      </c>
      <c r="J1313" s="93">
        <v>793.42149532710289</v>
      </c>
      <c r="K1313" s="24">
        <f t="shared" si="120"/>
        <v>775.76018601656392</v>
      </c>
      <c r="L1313" s="24">
        <v>2000</v>
      </c>
      <c r="M1313" s="24">
        <v>2000</v>
      </c>
      <c r="N1313" s="24">
        <f t="shared" si="121"/>
        <v>0</v>
      </c>
      <c r="O1313" s="24">
        <f t="shared" si="122"/>
        <v>0</v>
      </c>
      <c r="P1313" s="24">
        <f t="shared" si="123"/>
        <v>0</v>
      </c>
    </row>
    <row r="1314" spans="5:16" x14ac:dyDescent="0.25">
      <c r="E1314" s="2">
        <f t="shared" si="124"/>
        <v>273.14999999999998</v>
      </c>
      <c r="F1314" s="2">
        <v>1289</v>
      </c>
      <c r="G1314" s="2">
        <f t="shared" si="125"/>
        <v>311.14999999999998</v>
      </c>
      <c r="H1314" s="24">
        <v>789</v>
      </c>
      <c r="I1314" s="24">
        <v>772</v>
      </c>
      <c r="J1314" s="93">
        <v>793.42149532710289</v>
      </c>
      <c r="K1314" s="24">
        <f t="shared" si="120"/>
        <v>775.7608623056783</v>
      </c>
      <c r="L1314" s="24">
        <v>2000</v>
      </c>
      <c r="M1314" s="24">
        <v>2000</v>
      </c>
      <c r="N1314" s="24">
        <f t="shared" si="121"/>
        <v>0</v>
      </c>
      <c r="O1314" s="24">
        <f t="shared" si="122"/>
        <v>0</v>
      </c>
      <c r="P1314" s="24">
        <f t="shared" si="123"/>
        <v>0</v>
      </c>
    </row>
    <row r="1315" spans="5:16" x14ac:dyDescent="0.25">
      <c r="E1315" s="2">
        <f t="shared" si="124"/>
        <v>273.14999999999998</v>
      </c>
      <c r="F1315" s="2">
        <v>1290</v>
      </c>
      <c r="G1315" s="2">
        <f t="shared" si="125"/>
        <v>311.14999999999998</v>
      </c>
      <c r="H1315" s="24">
        <v>789</v>
      </c>
      <c r="I1315" s="24">
        <v>772</v>
      </c>
      <c r="J1315" s="93">
        <v>793.42149532710289</v>
      </c>
      <c r="K1315" s="24">
        <f t="shared" si="120"/>
        <v>775.76153721298942</v>
      </c>
      <c r="L1315" s="24">
        <v>2000</v>
      </c>
      <c r="M1315" s="24">
        <v>2000</v>
      </c>
      <c r="N1315" s="24">
        <f t="shared" si="121"/>
        <v>0</v>
      </c>
      <c r="O1315" s="24">
        <f t="shared" si="122"/>
        <v>0</v>
      </c>
      <c r="P1315" s="24">
        <f t="shared" si="123"/>
        <v>0</v>
      </c>
    </row>
    <row r="1316" spans="5:16" x14ac:dyDescent="0.25">
      <c r="E1316" s="2">
        <f t="shared" si="124"/>
        <v>273.14999999999998</v>
      </c>
      <c r="F1316" s="2">
        <v>1291</v>
      </c>
      <c r="G1316" s="2">
        <f t="shared" si="125"/>
        <v>311.14999999999998</v>
      </c>
      <c r="H1316" s="24">
        <v>789</v>
      </c>
      <c r="I1316" s="24">
        <v>772</v>
      </c>
      <c r="J1316" s="93">
        <v>793.42149532710289</v>
      </c>
      <c r="K1316" s="24">
        <f t="shared" si="120"/>
        <v>775.76221074272769</v>
      </c>
      <c r="L1316" s="24">
        <v>2000</v>
      </c>
      <c r="M1316" s="24">
        <v>2000</v>
      </c>
      <c r="N1316" s="24">
        <f t="shared" si="121"/>
        <v>0</v>
      </c>
      <c r="O1316" s="24">
        <f t="shared" si="122"/>
        <v>0</v>
      </c>
      <c r="P1316" s="24">
        <f t="shared" si="123"/>
        <v>0</v>
      </c>
    </row>
    <row r="1317" spans="5:16" x14ac:dyDescent="0.25">
      <c r="E1317" s="2">
        <f t="shared" si="124"/>
        <v>273.14999999999998</v>
      </c>
      <c r="F1317" s="2">
        <v>1292</v>
      </c>
      <c r="G1317" s="2">
        <f t="shared" si="125"/>
        <v>311.14999999999998</v>
      </c>
      <c r="H1317" s="24">
        <v>789</v>
      </c>
      <c r="I1317" s="24">
        <v>772</v>
      </c>
      <c r="J1317" s="93">
        <v>793.42149532710289</v>
      </c>
      <c r="K1317" s="24">
        <f t="shared" si="120"/>
        <v>775.76288289910678</v>
      </c>
      <c r="L1317" s="24">
        <v>2000</v>
      </c>
      <c r="M1317" s="24">
        <v>2000</v>
      </c>
      <c r="N1317" s="24">
        <f t="shared" si="121"/>
        <v>0</v>
      </c>
      <c r="O1317" s="24">
        <f t="shared" si="122"/>
        <v>0</v>
      </c>
      <c r="P1317" s="24">
        <f t="shared" si="123"/>
        <v>0</v>
      </c>
    </row>
    <row r="1318" spans="5:16" x14ac:dyDescent="0.25">
      <c r="E1318" s="2">
        <f t="shared" si="124"/>
        <v>273.14999999999998</v>
      </c>
      <c r="F1318" s="2">
        <v>1293</v>
      </c>
      <c r="G1318" s="2">
        <f t="shared" si="125"/>
        <v>311.14999999999998</v>
      </c>
      <c r="H1318" s="24">
        <v>789</v>
      </c>
      <c r="I1318" s="24">
        <v>772</v>
      </c>
      <c r="J1318" s="93">
        <v>793.42149532710289</v>
      </c>
      <c r="K1318" s="24">
        <f t="shared" si="120"/>
        <v>775.76355368632278</v>
      </c>
      <c r="L1318" s="24">
        <v>2000</v>
      </c>
      <c r="M1318" s="24">
        <v>2000</v>
      </c>
      <c r="N1318" s="24">
        <f t="shared" si="121"/>
        <v>0</v>
      </c>
      <c r="O1318" s="24">
        <f t="shared" si="122"/>
        <v>0</v>
      </c>
      <c r="P1318" s="24">
        <f t="shared" si="123"/>
        <v>0</v>
      </c>
    </row>
    <row r="1319" spans="5:16" x14ac:dyDescent="0.25">
      <c r="E1319" s="2">
        <f t="shared" si="124"/>
        <v>273.14999999999998</v>
      </c>
      <c r="F1319" s="2">
        <v>1294</v>
      </c>
      <c r="G1319" s="2">
        <f t="shared" si="125"/>
        <v>311.14999999999998</v>
      </c>
      <c r="H1319" s="24">
        <v>789</v>
      </c>
      <c r="I1319" s="24">
        <v>772</v>
      </c>
      <c r="J1319" s="93">
        <v>793.42149532710289</v>
      </c>
      <c r="K1319" s="24">
        <f t="shared" si="120"/>
        <v>775.7642231085548</v>
      </c>
      <c r="L1319" s="24">
        <v>2000</v>
      </c>
      <c r="M1319" s="24">
        <v>2000</v>
      </c>
      <c r="N1319" s="24">
        <f t="shared" si="121"/>
        <v>0</v>
      </c>
      <c r="O1319" s="24">
        <f t="shared" si="122"/>
        <v>0</v>
      </c>
      <c r="P1319" s="24">
        <f t="shared" si="123"/>
        <v>0</v>
      </c>
    </row>
    <row r="1320" spans="5:16" x14ac:dyDescent="0.25">
      <c r="E1320" s="2">
        <f t="shared" si="124"/>
        <v>273.14999999999998</v>
      </c>
      <c r="F1320" s="2">
        <v>1295</v>
      </c>
      <c r="G1320" s="2">
        <f t="shared" si="125"/>
        <v>311.14999999999998</v>
      </c>
      <c r="H1320" s="24">
        <v>789</v>
      </c>
      <c r="I1320" s="24">
        <v>772</v>
      </c>
      <c r="J1320" s="93">
        <v>793.42149532710289</v>
      </c>
      <c r="K1320" s="24">
        <f t="shared" si="120"/>
        <v>775.76489116996515</v>
      </c>
      <c r="L1320" s="24">
        <v>2000</v>
      </c>
      <c r="M1320" s="24">
        <v>2000</v>
      </c>
      <c r="N1320" s="24">
        <f t="shared" si="121"/>
        <v>0</v>
      </c>
      <c r="O1320" s="24">
        <f t="shared" si="122"/>
        <v>0</v>
      </c>
      <c r="P1320" s="24">
        <f t="shared" si="123"/>
        <v>0</v>
      </c>
    </row>
    <row r="1321" spans="5:16" x14ac:dyDescent="0.25">
      <c r="E1321" s="2">
        <f t="shared" si="124"/>
        <v>273.14999999999998</v>
      </c>
      <c r="F1321" s="2">
        <v>1296</v>
      </c>
      <c r="G1321" s="2">
        <f t="shared" si="125"/>
        <v>311.14999999999998</v>
      </c>
      <c r="H1321" s="24">
        <v>789</v>
      </c>
      <c r="I1321" s="24">
        <v>772</v>
      </c>
      <c r="J1321" s="93">
        <v>793.42149532710289</v>
      </c>
      <c r="K1321" s="24">
        <f t="shared" si="120"/>
        <v>775.76555787469897</v>
      </c>
      <c r="L1321" s="24">
        <v>2000</v>
      </c>
      <c r="M1321" s="24">
        <v>2000</v>
      </c>
      <c r="N1321" s="24">
        <f t="shared" si="121"/>
        <v>0</v>
      </c>
      <c r="O1321" s="24">
        <f t="shared" si="122"/>
        <v>0</v>
      </c>
      <c r="P1321" s="24">
        <f t="shared" si="123"/>
        <v>0</v>
      </c>
    </row>
    <row r="1322" spans="5:16" x14ac:dyDescent="0.25">
      <c r="E1322" s="2">
        <f t="shared" si="124"/>
        <v>273.14999999999998</v>
      </c>
      <c r="F1322" s="2">
        <v>1297</v>
      </c>
      <c r="G1322" s="2">
        <f t="shared" si="125"/>
        <v>311.14999999999998</v>
      </c>
      <c r="H1322" s="24">
        <v>789</v>
      </c>
      <c r="I1322" s="24">
        <v>772</v>
      </c>
      <c r="J1322" s="93">
        <v>793.42149532710289</v>
      </c>
      <c r="K1322" s="24">
        <f t="shared" si="120"/>
        <v>775.76622322688479</v>
      </c>
      <c r="L1322" s="24">
        <v>2000</v>
      </c>
      <c r="M1322" s="24">
        <v>2000</v>
      </c>
      <c r="N1322" s="24">
        <f t="shared" si="121"/>
        <v>0</v>
      </c>
      <c r="O1322" s="24">
        <f t="shared" si="122"/>
        <v>0</v>
      </c>
      <c r="P1322" s="24">
        <f t="shared" si="123"/>
        <v>0</v>
      </c>
    </row>
    <row r="1323" spans="5:16" x14ac:dyDescent="0.25">
      <c r="E1323" s="2">
        <f t="shared" si="124"/>
        <v>273.14999999999998</v>
      </c>
      <c r="F1323" s="2">
        <v>1298</v>
      </c>
      <c r="G1323" s="2">
        <f t="shared" si="125"/>
        <v>311.14999999999998</v>
      </c>
      <c r="H1323" s="24">
        <v>789</v>
      </c>
      <c r="I1323" s="24">
        <v>772</v>
      </c>
      <c r="J1323" s="93">
        <v>793.42149532710289</v>
      </c>
      <c r="K1323" s="24">
        <f t="shared" si="120"/>
        <v>775.76688723063432</v>
      </c>
      <c r="L1323" s="24">
        <v>2000</v>
      </c>
      <c r="M1323" s="24">
        <v>2000</v>
      </c>
      <c r="N1323" s="24">
        <f t="shared" si="121"/>
        <v>0</v>
      </c>
      <c r="O1323" s="24">
        <f t="shared" si="122"/>
        <v>0</v>
      </c>
      <c r="P1323" s="24">
        <f t="shared" si="123"/>
        <v>0</v>
      </c>
    </row>
    <row r="1324" spans="5:16" x14ac:dyDescent="0.25">
      <c r="E1324" s="2">
        <f t="shared" si="124"/>
        <v>273.14999999999998</v>
      </c>
      <c r="F1324" s="2">
        <v>1299</v>
      </c>
      <c r="G1324" s="2">
        <f t="shared" si="125"/>
        <v>311.14999999999998</v>
      </c>
      <c r="H1324" s="24">
        <v>789</v>
      </c>
      <c r="I1324" s="24">
        <v>772</v>
      </c>
      <c r="J1324" s="93">
        <v>793.42149532710289</v>
      </c>
      <c r="K1324" s="24">
        <f t="shared" si="120"/>
        <v>775.76754989004257</v>
      </c>
      <c r="L1324" s="24">
        <v>2000</v>
      </c>
      <c r="M1324" s="24">
        <v>2000</v>
      </c>
      <c r="N1324" s="24">
        <f t="shared" si="121"/>
        <v>0</v>
      </c>
      <c r="O1324" s="24">
        <f t="shared" si="122"/>
        <v>0</v>
      </c>
      <c r="P1324" s="24">
        <f t="shared" si="123"/>
        <v>0</v>
      </c>
    </row>
    <row r="1325" spans="5:16" x14ac:dyDescent="0.25">
      <c r="E1325" s="2">
        <f t="shared" si="124"/>
        <v>273.14999999999998</v>
      </c>
      <c r="F1325" s="2">
        <v>1300</v>
      </c>
      <c r="G1325" s="2">
        <f t="shared" si="125"/>
        <v>311.14999999999998</v>
      </c>
      <c r="H1325" s="24">
        <v>789</v>
      </c>
      <c r="I1325" s="24">
        <v>772</v>
      </c>
      <c r="J1325" s="93">
        <v>793.42149532710289</v>
      </c>
      <c r="K1325" s="24">
        <f t="shared" si="120"/>
        <v>775.76821120918817</v>
      </c>
      <c r="L1325" s="24">
        <v>2000</v>
      </c>
      <c r="M1325" s="24">
        <v>2000</v>
      </c>
      <c r="N1325" s="24">
        <f t="shared" si="121"/>
        <v>0</v>
      </c>
      <c r="O1325" s="24">
        <f t="shared" si="122"/>
        <v>0</v>
      </c>
      <c r="P1325" s="24">
        <f t="shared" si="123"/>
        <v>0</v>
      </c>
    </row>
    <row r="1326" spans="5:16" x14ac:dyDescent="0.25">
      <c r="E1326" s="2">
        <f t="shared" si="124"/>
        <v>273.14999999999998</v>
      </c>
      <c r="F1326" s="2">
        <v>1301</v>
      </c>
      <c r="G1326" s="2">
        <f t="shared" si="125"/>
        <v>311.14999999999998</v>
      </c>
      <c r="H1326" s="24">
        <v>789</v>
      </c>
      <c r="I1326" s="24">
        <v>772</v>
      </c>
      <c r="J1326" s="93">
        <v>793.42149532710289</v>
      </c>
      <c r="K1326" s="24">
        <f t="shared" si="120"/>
        <v>775.76887119213291</v>
      </c>
      <c r="L1326" s="24">
        <v>2000</v>
      </c>
      <c r="M1326" s="24">
        <v>2000</v>
      </c>
      <c r="N1326" s="24">
        <f t="shared" si="121"/>
        <v>0</v>
      </c>
      <c r="O1326" s="24">
        <f t="shared" si="122"/>
        <v>0</v>
      </c>
      <c r="P1326" s="24">
        <f t="shared" si="123"/>
        <v>0</v>
      </c>
    </row>
    <row r="1327" spans="5:16" x14ac:dyDescent="0.25">
      <c r="E1327" s="2">
        <f t="shared" si="124"/>
        <v>273.14999999999998</v>
      </c>
      <c r="F1327" s="2">
        <v>1302</v>
      </c>
      <c r="G1327" s="2">
        <f t="shared" si="125"/>
        <v>311.14999999999998</v>
      </c>
      <c r="H1327" s="24">
        <v>789</v>
      </c>
      <c r="I1327" s="24">
        <v>772</v>
      </c>
      <c r="J1327" s="93">
        <v>793.42149532710289</v>
      </c>
      <c r="K1327" s="24">
        <f t="shared" si="120"/>
        <v>775.76952984292268</v>
      </c>
      <c r="L1327" s="24">
        <v>2000</v>
      </c>
      <c r="M1327" s="24">
        <v>2000</v>
      </c>
      <c r="N1327" s="24">
        <f t="shared" si="121"/>
        <v>0</v>
      </c>
      <c r="O1327" s="24">
        <f t="shared" si="122"/>
        <v>0</v>
      </c>
      <c r="P1327" s="24">
        <f t="shared" si="123"/>
        <v>0</v>
      </c>
    </row>
    <row r="1328" spans="5:16" x14ac:dyDescent="0.25">
      <c r="E1328" s="2">
        <f t="shared" si="124"/>
        <v>273.14999999999998</v>
      </c>
      <c r="F1328" s="2">
        <v>1303</v>
      </c>
      <c r="G1328" s="2">
        <f t="shared" si="125"/>
        <v>311.14999999999998</v>
      </c>
      <c r="H1328" s="24">
        <v>789</v>
      </c>
      <c r="I1328" s="24">
        <v>772</v>
      </c>
      <c r="J1328" s="93">
        <v>793.42149532710289</v>
      </c>
      <c r="K1328" s="24">
        <f t="shared" si="120"/>
        <v>775.77018716558655</v>
      </c>
      <c r="L1328" s="24">
        <v>2000</v>
      </c>
      <c r="M1328" s="24">
        <v>2000</v>
      </c>
      <c r="N1328" s="24">
        <f t="shared" si="121"/>
        <v>0</v>
      </c>
      <c r="O1328" s="24">
        <f t="shared" si="122"/>
        <v>0</v>
      </c>
      <c r="P1328" s="24">
        <f t="shared" si="123"/>
        <v>0</v>
      </c>
    </row>
    <row r="1329" spans="5:16" x14ac:dyDescent="0.25">
      <c r="E1329" s="2">
        <f t="shared" si="124"/>
        <v>273.14999999999998</v>
      </c>
      <c r="F1329" s="2">
        <v>1304</v>
      </c>
      <c r="G1329" s="2">
        <f t="shared" si="125"/>
        <v>311.14999999999998</v>
      </c>
      <c r="H1329" s="24">
        <v>789</v>
      </c>
      <c r="I1329" s="24">
        <v>772</v>
      </c>
      <c r="J1329" s="93">
        <v>793.42149532710289</v>
      </c>
      <c r="K1329" s="24">
        <f t="shared" si="120"/>
        <v>775.77084316413766</v>
      </c>
      <c r="L1329" s="24">
        <v>2000</v>
      </c>
      <c r="M1329" s="24">
        <v>2000</v>
      </c>
      <c r="N1329" s="24">
        <f t="shared" si="121"/>
        <v>0</v>
      </c>
      <c r="O1329" s="24">
        <f t="shared" si="122"/>
        <v>0</v>
      </c>
      <c r="P1329" s="24">
        <f t="shared" si="123"/>
        <v>0</v>
      </c>
    </row>
    <row r="1330" spans="5:16" x14ac:dyDescent="0.25">
      <c r="E1330" s="2">
        <f t="shared" si="124"/>
        <v>273.14999999999998</v>
      </c>
      <c r="F1330" s="2">
        <v>1305</v>
      </c>
      <c r="G1330" s="2">
        <f t="shared" si="125"/>
        <v>311.14999999999998</v>
      </c>
      <c r="H1330" s="24">
        <v>789</v>
      </c>
      <c r="I1330" s="24">
        <v>772</v>
      </c>
      <c r="J1330" s="93">
        <v>793.42149532710289</v>
      </c>
      <c r="K1330" s="24">
        <f t="shared" si="120"/>
        <v>775.77149784257301</v>
      </c>
      <c r="L1330" s="24">
        <v>2000</v>
      </c>
      <c r="M1330" s="24">
        <v>2000</v>
      </c>
      <c r="N1330" s="24">
        <f t="shared" si="121"/>
        <v>0</v>
      </c>
      <c r="O1330" s="24">
        <f t="shared" si="122"/>
        <v>0</v>
      </c>
      <c r="P1330" s="24">
        <f t="shared" si="123"/>
        <v>0</v>
      </c>
    </row>
    <row r="1331" spans="5:16" x14ac:dyDescent="0.25">
      <c r="E1331" s="2">
        <f t="shared" si="124"/>
        <v>273.14999999999998</v>
      </c>
      <c r="F1331" s="2">
        <v>1306</v>
      </c>
      <c r="G1331" s="2">
        <f t="shared" si="125"/>
        <v>311.14999999999998</v>
      </c>
      <c r="H1331" s="24">
        <v>789</v>
      </c>
      <c r="I1331" s="24">
        <v>772</v>
      </c>
      <c r="J1331" s="93">
        <v>793.42149532710289</v>
      </c>
      <c r="K1331" s="24">
        <f t="shared" si="120"/>
        <v>775.77215120487335</v>
      </c>
      <c r="L1331" s="24">
        <v>2000</v>
      </c>
      <c r="M1331" s="24">
        <v>2000</v>
      </c>
      <c r="N1331" s="24">
        <f t="shared" si="121"/>
        <v>0</v>
      </c>
      <c r="O1331" s="24">
        <f t="shared" si="122"/>
        <v>0</v>
      </c>
      <c r="P1331" s="24">
        <f t="shared" si="123"/>
        <v>0</v>
      </c>
    </row>
    <row r="1332" spans="5:16" x14ac:dyDescent="0.25">
      <c r="E1332" s="2">
        <f t="shared" si="124"/>
        <v>273.14999999999998</v>
      </c>
      <c r="F1332" s="2">
        <v>1307</v>
      </c>
      <c r="G1332" s="2">
        <f t="shared" si="125"/>
        <v>311.14999999999998</v>
      </c>
      <c r="H1332" s="24">
        <v>789</v>
      </c>
      <c r="I1332" s="24">
        <v>772</v>
      </c>
      <c r="J1332" s="93">
        <v>793.42149532710289</v>
      </c>
      <c r="K1332" s="24">
        <f t="shared" si="120"/>
        <v>775.77280325500362</v>
      </c>
      <c r="L1332" s="24">
        <v>2000</v>
      </c>
      <c r="M1332" s="24">
        <v>2000</v>
      </c>
      <c r="N1332" s="24">
        <f t="shared" si="121"/>
        <v>0</v>
      </c>
      <c r="O1332" s="24">
        <f t="shared" si="122"/>
        <v>0</v>
      </c>
      <c r="P1332" s="24">
        <f t="shared" si="123"/>
        <v>0</v>
      </c>
    </row>
    <row r="1333" spans="5:16" x14ac:dyDescent="0.25">
      <c r="E1333" s="2">
        <f t="shared" si="124"/>
        <v>273.14999999999998</v>
      </c>
      <c r="F1333" s="2">
        <v>1308</v>
      </c>
      <c r="G1333" s="2">
        <f t="shared" si="125"/>
        <v>311.14999999999998</v>
      </c>
      <c r="H1333" s="24">
        <v>789</v>
      </c>
      <c r="I1333" s="24">
        <v>772</v>
      </c>
      <c r="J1333" s="93">
        <v>793.42149532710289</v>
      </c>
      <c r="K1333" s="24">
        <f t="shared" si="120"/>
        <v>775.77345399691285</v>
      </c>
      <c r="L1333" s="24">
        <v>2000</v>
      </c>
      <c r="M1333" s="24">
        <v>2000</v>
      </c>
      <c r="N1333" s="24">
        <f t="shared" si="121"/>
        <v>0</v>
      </c>
      <c r="O1333" s="24">
        <f t="shared" si="122"/>
        <v>0</v>
      </c>
      <c r="P1333" s="24">
        <f t="shared" si="123"/>
        <v>0</v>
      </c>
    </row>
    <row r="1334" spans="5:16" x14ac:dyDescent="0.25">
      <c r="E1334" s="2">
        <f t="shared" si="124"/>
        <v>273.14999999999998</v>
      </c>
      <c r="F1334" s="2">
        <v>1309</v>
      </c>
      <c r="G1334" s="2">
        <f t="shared" si="125"/>
        <v>311.14999999999998</v>
      </c>
      <c r="H1334" s="24">
        <v>789</v>
      </c>
      <c r="I1334" s="24">
        <v>772</v>
      </c>
      <c r="J1334" s="93">
        <v>793.42149532710289</v>
      </c>
      <c r="K1334" s="24">
        <f t="shared" si="120"/>
        <v>775.77410343453391</v>
      </c>
      <c r="L1334" s="24">
        <v>2000</v>
      </c>
      <c r="M1334" s="24">
        <v>2000</v>
      </c>
      <c r="N1334" s="24">
        <f t="shared" si="121"/>
        <v>0</v>
      </c>
      <c r="O1334" s="24">
        <f t="shared" si="122"/>
        <v>0</v>
      </c>
      <c r="P1334" s="24">
        <f t="shared" si="123"/>
        <v>0</v>
      </c>
    </row>
    <row r="1335" spans="5:16" x14ac:dyDescent="0.25">
      <c r="E1335" s="2">
        <f t="shared" si="124"/>
        <v>273.14999999999998</v>
      </c>
      <c r="F1335" s="2">
        <v>1310</v>
      </c>
      <c r="G1335" s="2">
        <f t="shared" si="125"/>
        <v>311.14999999999998</v>
      </c>
      <c r="H1335" s="24">
        <v>789</v>
      </c>
      <c r="I1335" s="24">
        <v>772</v>
      </c>
      <c r="J1335" s="93">
        <v>793.42149532710289</v>
      </c>
      <c r="K1335" s="24">
        <f t="shared" si="120"/>
        <v>775.77475157178424</v>
      </c>
      <c r="L1335" s="24">
        <v>2000</v>
      </c>
      <c r="M1335" s="24">
        <v>2000</v>
      </c>
      <c r="N1335" s="24">
        <f t="shared" si="121"/>
        <v>0</v>
      </c>
      <c r="O1335" s="24">
        <f t="shared" si="122"/>
        <v>0</v>
      </c>
      <c r="P1335" s="24">
        <f t="shared" si="123"/>
        <v>0</v>
      </c>
    </row>
    <row r="1336" spans="5:16" x14ac:dyDescent="0.25">
      <c r="E1336" s="2">
        <f t="shared" si="124"/>
        <v>273.14999999999998</v>
      </c>
      <c r="F1336" s="2">
        <v>1311</v>
      </c>
      <c r="G1336" s="2">
        <f t="shared" si="125"/>
        <v>311.14999999999998</v>
      </c>
      <c r="H1336" s="24">
        <v>789</v>
      </c>
      <c r="I1336" s="24">
        <v>772</v>
      </c>
      <c r="J1336" s="93">
        <v>793.42149532710289</v>
      </c>
      <c r="K1336" s="24">
        <f t="shared" si="120"/>
        <v>775.77539841256566</v>
      </c>
      <c r="L1336" s="24">
        <v>2000</v>
      </c>
      <c r="M1336" s="24">
        <v>2000</v>
      </c>
      <c r="N1336" s="24">
        <f t="shared" si="121"/>
        <v>0</v>
      </c>
      <c r="O1336" s="24">
        <f t="shared" si="122"/>
        <v>0</v>
      </c>
      <c r="P1336" s="24">
        <f t="shared" si="123"/>
        <v>0</v>
      </c>
    </row>
    <row r="1337" spans="5:16" x14ac:dyDescent="0.25">
      <c r="E1337" s="2">
        <f t="shared" si="124"/>
        <v>273.14999999999998</v>
      </c>
      <c r="F1337" s="2">
        <v>1312</v>
      </c>
      <c r="G1337" s="2">
        <f t="shared" si="125"/>
        <v>311.14999999999998</v>
      </c>
      <c r="H1337" s="24">
        <v>789</v>
      </c>
      <c r="I1337" s="24">
        <v>772</v>
      </c>
      <c r="J1337" s="93">
        <v>793.42149532710289</v>
      </c>
      <c r="K1337" s="24">
        <f t="shared" si="120"/>
        <v>775.77604396076424</v>
      </c>
      <c r="L1337" s="24">
        <v>2000</v>
      </c>
      <c r="M1337" s="24">
        <v>2000</v>
      </c>
      <c r="N1337" s="24">
        <f t="shared" si="121"/>
        <v>0</v>
      </c>
      <c r="O1337" s="24">
        <f t="shared" si="122"/>
        <v>0</v>
      </c>
      <c r="P1337" s="24">
        <f t="shared" si="123"/>
        <v>0</v>
      </c>
    </row>
    <row r="1338" spans="5:16" x14ac:dyDescent="0.25">
      <c r="E1338" s="2">
        <f t="shared" si="124"/>
        <v>273.14999999999998</v>
      </c>
      <c r="F1338" s="2">
        <v>1313</v>
      </c>
      <c r="G1338" s="2">
        <f t="shared" si="125"/>
        <v>311.14999999999998</v>
      </c>
      <c r="H1338" s="24">
        <v>789</v>
      </c>
      <c r="I1338" s="24">
        <v>772</v>
      </c>
      <c r="J1338" s="93">
        <v>793.42149532710289</v>
      </c>
      <c r="K1338" s="24">
        <f t="shared" ref="K1338:K1401" si="126">J1338+((I1338-H1338)*((E1338-F1338)/(G1338-F1338)))</f>
        <v>775.77668822025055</v>
      </c>
      <c r="L1338" s="24">
        <v>2000</v>
      </c>
      <c r="M1338" s="24">
        <v>2000</v>
      </c>
      <c r="N1338" s="24">
        <f t="shared" ref="N1338:N1401" si="127">C1338*(SQRT(K1338/I1338))*(H1338/J1338)*(L1338/M1338)</f>
        <v>0</v>
      </c>
      <c r="O1338" s="24">
        <f t="shared" ref="O1338:O1401" si="128">N1338*J1338/24</f>
        <v>0</v>
      </c>
      <c r="P1338" s="24">
        <f t="shared" ref="P1338:P1401" si="129">N1338/159</f>
        <v>0</v>
      </c>
    </row>
    <row r="1339" spans="5:16" x14ac:dyDescent="0.25">
      <c r="E1339" s="2">
        <f t="shared" si="124"/>
        <v>273.14999999999998</v>
      </c>
      <c r="F1339" s="2">
        <v>1314</v>
      </c>
      <c r="G1339" s="2">
        <f t="shared" si="125"/>
        <v>311.14999999999998</v>
      </c>
      <c r="H1339" s="24">
        <v>789</v>
      </c>
      <c r="I1339" s="24">
        <v>772</v>
      </c>
      <c r="J1339" s="93">
        <v>793.42149532710289</v>
      </c>
      <c r="K1339" s="24">
        <f t="shared" si="126"/>
        <v>775.77733119487971</v>
      </c>
      <c r="L1339" s="24">
        <v>2000</v>
      </c>
      <c r="M1339" s="24">
        <v>2000</v>
      </c>
      <c r="N1339" s="24">
        <f t="shared" si="127"/>
        <v>0</v>
      </c>
      <c r="O1339" s="24">
        <f t="shared" si="128"/>
        <v>0</v>
      </c>
      <c r="P1339" s="24">
        <f t="shared" si="129"/>
        <v>0</v>
      </c>
    </row>
    <row r="1340" spans="5:16" x14ac:dyDescent="0.25">
      <c r="E1340" s="2">
        <f t="shared" si="124"/>
        <v>273.14999999999998</v>
      </c>
      <c r="F1340" s="2">
        <v>1315</v>
      </c>
      <c r="G1340" s="2">
        <f t="shared" si="125"/>
        <v>311.14999999999998</v>
      </c>
      <c r="H1340" s="24">
        <v>789</v>
      </c>
      <c r="I1340" s="24">
        <v>772</v>
      </c>
      <c r="J1340" s="93">
        <v>793.42149532710289</v>
      </c>
      <c r="K1340" s="24">
        <f t="shared" si="126"/>
        <v>775.77797288849149</v>
      </c>
      <c r="L1340" s="24">
        <v>2000</v>
      </c>
      <c r="M1340" s="24">
        <v>2000</v>
      </c>
      <c r="N1340" s="24">
        <f t="shared" si="127"/>
        <v>0</v>
      </c>
      <c r="O1340" s="24">
        <f t="shared" si="128"/>
        <v>0</v>
      </c>
      <c r="P1340" s="24">
        <f t="shared" si="129"/>
        <v>0</v>
      </c>
    </row>
    <row r="1341" spans="5:16" x14ac:dyDescent="0.25">
      <c r="E1341" s="2">
        <f t="shared" si="124"/>
        <v>273.14999999999998</v>
      </c>
      <c r="F1341" s="2">
        <v>1316</v>
      </c>
      <c r="G1341" s="2">
        <f t="shared" si="125"/>
        <v>311.14999999999998</v>
      </c>
      <c r="H1341" s="24">
        <v>789</v>
      </c>
      <c r="I1341" s="24">
        <v>772</v>
      </c>
      <c r="J1341" s="93">
        <v>793.42149532710289</v>
      </c>
      <c r="K1341" s="24">
        <f t="shared" si="126"/>
        <v>775.77861330491055</v>
      </c>
      <c r="L1341" s="24">
        <v>2000</v>
      </c>
      <c r="M1341" s="24">
        <v>2000</v>
      </c>
      <c r="N1341" s="24">
        <f t="shared" si="127"/>
        <v>0</v>
      </c>
      <c r="O1341" s="24">
        <f t="shared" si="128"/>
        <v>0</v>
      </c>
      <c r="P1341" s="24">
        <f t="shared" si="129"/>
        <v>0</v>
      </c>
    </row>
    <row r="1342" spans="5:16" x14ac:dyDescent="0.25">
      <c r="E1342" s="2">
        <f t="shared" si="124"/>
        <v>273.14999999999998</v>
      </c>
      <c r="F1342" s="2">
        <v>1317</v>
      </c>
      <c r="G1342" s="2">
        <f t="shared" si="125"/>
        <v>311.14999999999998</v>
      </c>
      <c r="H1342" s="24">
        <v>789</v>
      </c>
      <c r="I1342" s="24">
        <v>772</v>
      </c>
      <c r="J1342" s="93">
        <v>793.42149532710289</v>
      </c>
      <c r="K1342" s="24">
        <f t="shared" si="126"/>
        <v>775.77925244794596</v>
      </c>
      <c r="L1342" s="24">
        <v>2000</v>
      </c>
      <c r="M1342" s="24">
        <v>2000</v>
      </c>
      <c r="N1342" s="24">
        <f t="shared" si="127"/>
        <v>0</v>
      </c>
      <c r="O1342" s="24">
        <f t="shared" si="128"/>
        <v>0</v>
      </c>
      <c r="P1342" s="24">
        <f t="shared" si="129"/>
        <v>0</v>
      </c>
    </row>
    <row r="1343" spans="5:16" x14ac:dyDescent="0.25">
      <c r="E1343" s="2">
        <f t="shared" si="124"/>
        <v>273.14999999999998</v>
      </c>
      <c r="F1343" s="2">
        <v>1318</v>
      </c>
      <c r="G1343" s="2">
        <f t="shared" si="125"/>
        <v>311.14999999999998</v>
      </c>
      <c r="H1343" s="24">
        <v>789</v>
      </c>
      <c r="I1343" s="24">
        <v>772</v>
      </c>
      <c r="J1343" s="93">
        <v>793.42149532710289</v>
      </c>
      <c r="K1343" s="24">
        <f t="shared" si="126"/>
        <v>775.77989032139203</v>
      </c>
      <c r="L1343" s="24">
        <v>2000</v>
      </c>
      <c r="M1343" s="24">
        <v>2000</v>
      </c>
      <c r="N1343" s="24">
        <f t="shared" si="127"/>
        <v>0</v>
      </c>
      <c r="O1343" s="24">
        <f t="shared" si="128"/>
        <v>0</v>
      </c>
      <c r="P1343" s="24">
        <f t="shared" si="129"/>
        <v>0</v>
      </c>
    </row>
    <row r="1344" spans="5:16" x14ac:dyDescent="0.25">
      <c r="E1344" s="2">
        <f t="shared" si="124"/>
        <v>273.14999999999998</v>
      </c>
      <c r="F1344" s="2">
        <v>1319</v>
      </c>
      <c r="G1344" s="2">
        <f t="shared" si="125"/>
        <v>311.14999999999998</v>
      </c>
      <c r="H1344" s="24">
        <v>789</v>
      </c>
      <c r="I1344" s="24">
        <v>772</v>
      </c>
      <c r="J1344" s="93">
        <v>793.42149532710289</v>
      </c>
      <c r="K1344" s="24">
        <f t="shared" si="126"/>
        <v>775.78052692902781</v>
      </c>
      <c r="L1344" s="24">
        <v>2000</v>
      </c>
      <c r="M1344" s="24">
        <v>2000</v>
      </c>
      <c r="N1344" s="24">
        <f t="shared" si="127"/>
        <v>0</v>
      </c>
      <c r="O1344" s="24">
        <f t="shared" si="128"/>
        <v>0</v>
      </c>
      <c r="P1344" s="24">
        <f t="shared" si="129"/>
        <v>0</v>
      </c>
    </row>
    <row r="1345" spans="5:16" x14ac:dyDescent="0.25">
      <c r="E1345" s="2">
        <f t="shared" si="124"/>
        <v>273.14999999999998</v>
      </c>
      <c r="F1345" s="2">
        <v>1320</v>
      </c>
      <c r="G1345" s="2">
        <f t="shared" si="125"/>
        <v>311.14999999999998</v>
      </c>
      <c r="H1345" s="24">
        <v>789</v>
      </c>
      <c r="I1345" s="24">
        <v>772</v>
      </c>
      <c r="J1345" s="93">
        <v>793.42149532710289</v>
      </c>
      <c r="K1345" s="24">
        <f t="shared" si="126"/>
        <v>775.78116227461737</v>
      </c>
      <c r="L1345" s="24">
        <v>2000</v>
      </c>
      <c r="M1345" s="24">
        <v>2000</v>
      </c>
      <c r="N1345" s="24">
        <f t="shared" si="127"/>
        <v>0</v>
      </c>
      <c r="O1345" s="24">
        <f t="shared" si="128"/>
        <v>0</v>
      </c>
      <c r="P1345" s="24">
        <f t="shared" si="129"/>
        <v>0</v>
      </c>
    </row>
    <row r="1346" spans="5:16" x14ac:dyDescent="0.25">
      <c r="E1346" s="2">
        <f t="shared" si="124"/>
        <v>273.14999999999998</v>
      </c>
      <c r="F1346" s="2">
        <v>1321</v>
      </c>
      <c r="G1346" s="2">
        <f t="shared" si="125"/>
        <v>311.14999999999998</v>
      </c>
      <c r="H1346" s="24">
        <v>789</v>
      </c>
      <c r="I1346" s="24">
        <v>772</v>
      </c>
      <c r="J1346" s="93">
        <v>793.42149532710289</v>
      </c>
      <c r="K1346" s="24">
        <f t="shared" si="126"/>
        <v>775.7817963619101</v>
      </c>
      <c r="L1346" s="24">
        <v>2000</v>
      </c>
      <c r="M1346" s="24">
        <v>2000</v>
      </c>
      <c r="N1346" s="24">
        <f t="shared" si="127"/>
        <v>0</v>
      </c>
      <c r="O1346" s="24">
        <f t="shared" si="128"/>
        <v>0</v>
      </c>
      <c r="P1346" s="24">
        <f t="shared" si="129"/>
        <v>0</v>
      </c>
    </row>
    <row r="1347" spans="5:16" x14ac:dyDescent="0.25">
      <c r="E1347" s="2">
        <f t="shared" si="124"/>
        <v>273.14999999999998</v>
      </c>
      <c r="F1347" s="2">
        <v>1322</v>
      </c>
      <c r="G1347" s="2">
        <f t="shared" si="125"/>
        <v>311.14999999999998</v>
      </c>
      <c r="H1347" s="24">
        <v>789</v>
      </c>
      <c r="I1347" s="24">
        <v>772</v>
      </c>
      <c r="J1347" s="93">
        <v>793.42149532710289</v>
      </c>
      <c r="K1347" s="24">
        <f t="shared" si="126"/>
        <v>775.78242919464014</v>
      </c>
      <c r="L1347" s="24">
        <v>2000</v>
      </c>
      <c r="M1347" s="24">
        <v>2000</v>
      </c>
      <c r="N1347" s="24">
        <f t="shared" si="127"/>
        <v>0</v>
      </c>
      <c r="O1347" s="24">
        <f t="shared" si="128"/>
        <v>0</v>
      </c>
      <c r="P1347" s="24">
        <f t="shared" si="129"/>
        <v>0</v>
      </c>
    </row>
    <row r="1348" spans="5:16" x14ac:dyDescent="0.25">
      <c r="E1348" s="2">
        <f t="shared" si="124"/>
        <v>273.14999999999998</v>
      </c>
      <c r="F1348" s="2">
        <v>1323</v>
      </c>
      <c r="G1348" s="2">
        <f t="shared" si="125"/>
        <v>311.14999999999998</v>
      </c>
      <c r="H1348" s="24">
        <v>789</v>
      </c>
      <c r="I1348" s="24">
        <v>772</v>
      </c>
      <c r="J1348" s="93">
        <v>793.42149532710289</v>
      </c>
      <c r="K1348" s="24">
        <f t="shared" si="126"/>
        <v>775.78306077652724</v>
      </c>
      <c r="L1348" s="24">
        <v>2000</v>
      </c>
      <c r="M1348" s="24">
        <v>2000</v>
      </c>
      <c r="N1348" s="24">
        <f t="shared" si="127"/>
        <v>0</v>
      </c>
      <c r="O1348" s="24">
        <f t="shared" si="128"/>
        <v>0</v>
      </c>
      <c r="P1348" s="24">
        <f t="shared" si="129"/>
        <v>0</v>
      </c>
    </row>
    <row r="1349" spans="5:16" x14ac:dyDescent="0.25">
      <c r="E1349" s="2">
        <f t="shared" si="124"/>
        <v>273.14999999999998</v>
      </c>
      <c r="F1349" s="2">
        <v>1324</v>
      </c>
      <c r="G1349" s="2">
        <f t="shared" si="125"/>
        <v>311.14999999999998</v>
      </c>
      <c r="H1349" s="24">
        <v>789</v>
      </c>
      <c r="I1349" s="24">
        <v>772</v>
      </c>
      <c r="J1349" s="93">
        <v>793.42149532710289</v>
      </c>
      <c r="K1349" s="24">
        <f t="shared" si="126"/>
        <v>775.78369111127631</v>
      </c>
      <c r="L1349" s="24">
        <v>2000</v>
      </c>
      <c r="M1349" s="24">
        <v>2000</v>
      </c>
      <c r="N1349" s="24">
        <f t="shared" si="127"/>
        <v>0</v>
      </c>
      <c r="O1349" s="24">
        <f t="shared" si="128"/>
        <v>0</v>
      </c>
      <c r="P1349" s="24">
        <f t="shared" si="129"/>
        <v>0</v>
      </c>
    </row>
    <row r="1350" spans="5:16" x14ac:dyDescent="0.25">
      <c r="E1350" s="2">
        <f t="shared" si="124"/>
        <v>273.14999999999998</v>
      </c>
      <c r="F1350" s="2">
        <v>1325</v>
      </c>
      <c r="G1350" s="2">
        <f t="shared" si="125"/>
        <v>311.14999999999998</v>
      </c>
      <c r="H1350" s="24">
        <v>789</v>
      </c>
      <c r="I1350" s="24">
        <v>772</v>
      </c>
      <c r="J1350" s="93">
        <v>793.42149532710289</v>
      </c>
      <c r="K1350" s="24">
        <f t="shared" si="126"/>
        <v>775.78432020257753</v>
      </c>
      <c r="L1350" s="24">
        <v>2000</v>
      </c>
      <c r="M1350" s="24">
        <v>2000</v>
      </c>
      <c r="N1350" s="24">
        <f t="shared" si="127"/>
        <v>0</v>
      </c>
      <c r="O1350" s="24">
        <f t="shared" si="128"/>
        <v>0</v>
      </c>
      <c r="P1350" s="24">
        <f t="shared" si="129"/>
        <v>0</v>
      </c>
    </row>
    <row r="1351" spans="5:16" x14ac:dyDescent="0.25">
      <c r="E1351" s="2">
        <f t="shared" si="124"/>
        <v>273.14999999999998</v>
      </c>
      <c r="F1351" s="2">
        <v>1326</v>
      </c>
      <c r="G1351" s="2">
        <f t="shared" si="125"/>
        <v>311.14999999999998</v>
      </c>
      <c r="H1351" s="24">
        <v>789</v>
      </c>
      <c r="I1351" s="24">
        <v>772</v>
      </c>
      <c r="J1351" s="93">
        <v>793.42149532710289</v>
      </c>
      <c r="K1351" s="24">
        <f t="shared" si="126"/>
        <v>775.78494805410685</v>
      </c>
      <c r="L1351" s="24">
        <v>2000</v>
      </c>
      <c r="M1351" s="24">
        <v>2000</v>
      </c>
      <c r="N1351" s="24">
        <f t="shared" si="127"/>
        <v>0</v>
      </c>
      <c r="O1351" s="24">
        <f t="shared" si="128"/>
        <v>0</v>
      </c>
      <c r="P1351" s="24">
        <f t="shared" si="129"/>
        <v>0</v>
      </c>
    </row>
    <row r="1352" spans="5:16" x14ac:dyDescent="0.25">
      <c r="E1352" s="2">
        <f t="shared" si="124"/>
        <v>273.14999999999998</v>
      </c>
      <c r="F1352" s="2">
        <v>1327</v>
      </c>
      <c r="G1352" s="2">
        <f t="shared" si="125"/>
        <v>311.14999999999998</v>
      </c>
      <c r="H1352" s="24">
        <v>789</v>
      </c>
      <c r="I1352" s="24">
        <v>772</v>
      </c>
      <c r="J1352" s="93">
        <v>793.42149532710289</v>
      </c>
      <c r="K1352" s="24">
        <f t="shared" si="126"/>
        <v>775.78557466952554</v>
      </c>
      <c r="L1352" s="24">
        <v>2000</v>
      </c>
      <c r="M1352" s="24">
        <v>2000</v>
      </c>
      <c r="N1352" s="24">
        <f t="shared" si="127"/>
        <v>0</v>
      </c>
      <c r="O1352" s="24">
        <f t="shared" si="128"/>
        <v>0</v>
      </c>
      <c r="P1352" s="24">
        <f t="shared" si="129"/>
        <v>0</v>
      </c>
    </row>
    <row r="1353" spans="5:16" x14ac:dyDescent="0.25">
      <c r="E1353" s="2">
        <f t="shared" ref="E1353:E1416" si="130">D1353+273.15</f>
        <v>273.14999999999998</v>
      </c>
      <c r="F1353" s="2">
        <v>1328</v>
      </c>
      <c r="G1353" s="2">
        <f t="shared" ref="G1353:G1416" si="131">38+273.15</f>
        <v>311.14999999999998</v>
      </c>
      <c r="H1353" s="24">
        <v>789</v>
      </c>
      <c r="I1353" s="24">
        <v>772</v>
      </c>
      <c r="J1353" s="93">
        <v>793.42149532710289</v>
      </c>
      <c r="K1353" s="24">
        <f t="shared" si="126"/>
        <v>775.78620005248024</v>
      </c>
      <c r="L1353" s="24">
        <v>2000</v>
      </c>
      <c r="M1353" s="24">
        <v>2000</v>
      </c>
      <c r="N1353" s="24">
        <f t="shared" si="127"/>
        <v>0</v>
      </c>
      <c r="O1353" s="24">
        <f t="shared" si="128"/>
        <v>0</v>
      </c>
      <c r="P1353" s="24">
        <f t="shared" si="129"/>
        <v>0</v>
      </c>
    </row>
    <row r="1354" spans="5:16" x14ac:dyDescent="0.25">
      <c r="E1354" s="2">
        <f t="shared" si="130"/>
        <v>273.14999999999998</v>
      </c>
      <c r="F1354" s="2">
        <v>1329</v>
      </c>
      <c r="G1354" s="2">
        <f t="shared" si="131"/>
        <v>311.14999999999998</v>
      </c>
      <c r="H1354" s="24">
        <v>789</v>
      </c>
      <c r="I1354" s="24">
        <v>772</v>
      </c>
      <c r="J1354" s="93">
        <v>793.42149532710289</v>
      </c>
      <c r="K1354" s="24">
        <f t="shared" si="126"/>
        <v>775.7868242066038</v>
      </c>
      <c r="L1354" s="24">
        <v>2000</v>
      </c>
      <c r="M1354" s="24">
        <v>2000</v>
      </c>
      <c r="N1354" s="24">
        <f t="shared" si="127"/>
        <v>0</v>
      </c>
      <c r="O1354" s="24">
        <f t="shared" si="128"/>
        <v>0</v>
      </c>
      <c r="P1354" s="24">
        <f t="shared" si="129"/>
        <v>0</v>
      </c>
    </row>
    <row r="1355" spans="5:16" x14ac:dyDescent="0.25">
      <c r="E1355" s="2">
        <f t="shared" si="130"/>
        <v>273.14999999999998</v>
      </c>
      <c r="F1355" s="2">
        <v>1330</v>
      </c>
      <c r="G1355" s="2">
        <f t="shared" si="131"/>
        <v>311.14999999999998</v>
      </c>
      <c r="H1355" s="24">
        <v>789</v>
      </c>
      <c r="I1355" s="24">
        <v>772</v>
      </c>
      <c r="J1355" s="93">
        <v>793.42149532710289</v>
      </c>
      <c r="K1355" s="24">
        <f t="shared" si="126"/>
        <v>775.7874471355143</v>
      </c>
      <c r="L1355" s="24">
        <v>2000</v>
      </c>
      <c r="M1355" s="24">
        <v>2000</v>
      </c>
      <c r="N1355" s="24">
        <f t="shared" si="127"/>
        <v>0</v>
      </c>
      <c r="O1355" s="24">
        <f t="shared" si="128"/>
        <v>0</v>
      </c>
      <c r="P1355" s="24">
        <f t="shared" si="129"/>
        <v>0</v>
      </c>
    </row>
    <row r="1356" spans="5:16" x14ac:dyDescent="0.25">
      <c r="E1356" s="2">
        <f t="shared" si="130"/>
        <v>273.14999999999998</v>
      </c>
      <c r="F1356" s="2">
        <v>1331</v>
      </c>
      <c r="G1356" s="2">
        <f t="shared" si="131"/>
        <v>311.14999999999998</v>
      </c>
      <c r="H1356" s="24">
        <v>789</v>
      </c>
      <c r="I1356" s="24">
        <v>772</v>
      </c>
      <c r="J1356" s="93">
        <v>793.42149532710289</v>
      </c>
      <c r="K1356" s="24">
        <f t="shared" si="126"/>
        <v>775.78806884281596</v>
      </c>
      <c r="L1356" s="24">
        <v>2000</v>
      </c>
      <c r="M1356" s="24">
        <v>2000</v>
      </c>
      <c r="N1356" s="24">
        <f t="shared" si="127"/>
        <v>0</v>
      </c>
      <c r="O1356" s="24">
        <f t="shared" si="128"/>
        <v>0</v>
      </c>
      <c r="P1356" s="24">
        <f t="shared" si="129"/>
        <v>0</v>
      </c>
    </row>
    <row r="1357" spans="5:16" x14ac:dyDescent="0.25">
      <c r="E1357" s="2">
        <f t="shared" si="130"/>
        <v>273.14999999999998</v>
      </c>
      <c r="F1357" s="2">
        <v>1332</v>
      </c>
      <c r="G1357" s="2">
        <f t="shared" si="131"/>
        <v>311.14999999999998</v>
      </c>
      <c r="H1357" s="24">
        <v>789</v>
      </c>
      <c r="I1357" s="24">
        <v>772</v>
      </c>
      <c r="J1357" s="93">
        <v>793.42149532710289</v>
      </c>
      <c r="K1357" s="24">
        <f t="shared" si="126"/>
        <v>775.78868933209878</v>
      </c>
      <c r="L1357" s="24">
        <v>2000</v>
      </c>
      <c r="M1357" s="24">
        <v>2000</v>
      </c>
      <c r="N1357" s="24">
        <f t="shared" si="127"/>
        <v>0</v>
      </c>
      <c r="O1357" s="24">
        <f t="shared" si="128"/>
        <v>0</v>
      </c>
      <c r="P1357" s="24">
        <f t="shared" si="129"/>
        <v>0</v>
      </c>
    </row>
    <row r="1358" spans="5:16" x14ac:dyDescent="0.25">
      <c r="E1358" s="2">
        <f t="shared" si="130"/>
        <v>273.14999999999998</v>
      </c>
      <c r="F1358" s="2">
        <v>1333</v>
      </c>
      <c r="G1358" s="2">
        <f t="shared" si="131"/>
        <v>311.14999999999998</v>
      </c>
      <c r="H1358" s="24">
        <v>789</v>
      </c>
      <c r="I1358" s="24">
        <v>772</v>
      </c>
      <c r="J1358" s="93">
        <v>793.42149532710289</v>
      </c>
      <c r="K1358" s="24">
        <f t="shared" si="126"/>
        <v>775.78930860693845</v>
      </c>
      <c r="L1358" s="24">
        <v>2000</v>
      </c>
      <c r="M1358" s="24">
        <v>2000</v>
      </c>
      <c r="N1358" s="24">
        <f t="shared" si="127"/>
        <v>0</v>
      </c>
      <c r="O1358" s="24">
        <f t="shared" si="128"/>
        <v>0</v>
      </c>
      <c r="P1358" s="24">
        <f t="shared" si="129"/>
        <v>0</v>
      </c>
    </row>
    <row r="1359" spans="5:16" x14ac:dyDescent="0.25">
      <c r="E1359" s="2">
        <f t="shared" si="130"/>
        <v>273.14999999999998</v>
      </c>
      <c r="F1359" s="2">
        <v>1334</v>
      </c>
      <c r="G1359" s="2">
        <f t="shared" si="131"/>
        <v>311.14999999999998</v>
      </c>
      <c r="H1359" s="24">
        <v>789</v>
      </c>
      <c r="I1359" s="24">
        <v>772</v>
      </c>
      <c r="J1359" s="93">
        <v>793.42149532710289</v>
      </c>
      <c r="K1359" s="24">
        <f t="shared" si="126"/>
        <v>775.78992667089722</v>
      </c>
      <c r="L1359" s="24">
        <v>2000</v>
      </c>
      <c r="M1359" s="24">
        <v>2000</v>
      </c>
      <c r="N1359" s="24">
        <f t="shared" si="127"/>
        <v>0</v>
      </c>
      <c r="O1359" s="24">
        <f t="shared" si="128"/>
        <v>0</v>
      </c>
      <c r="P1359" s="24">
        <f t="shared" si="129"/>
        <v>0</v>
      </c>
    </row>
    <row r="1360" spans="5:16" x14ac:dyDescent="0.25">
      <c r="E1360" s="2">
        <f t="shared" si="130"/>
        <v>273.14999999999998</v>
      </c>
      <c r="F1360" s="2">
        <v>1335</v>
      </c>
      <c r="G1360" s="2">
        <f t="shared" si="131"/>
        <v>311.14999999999998</v>
      </c>
      <c r="H1360" s="24">
        <v>789</v>
      </c>
      <c r="I1360" s="24">
        <v>772</v>
      </c>
      <c r="J1360" s="93">
        <v>793.42149532710289</v>
      </c>
      <c r="K1360" s="24">
        <f t="shared" si="126"/>
        <v>775.79054352752291</v>
      </c>
      <c r="L1360" s="24">
        <v>2000</v>
      </c>
      <c r="M1360" s="24">
        <v>2000</v>
      </c>
      <c r="N1360" s="24">
        <f t="shared" si="127"/>
        <v>0</v>
      </c>
      <c r="O1360" s="24">
        <f t="shared" si="128"/>
        <v>0</v>
      </c>
      <c r="P1360" s="24">
        <f t="shared" si="129"/>
        <v>0</v>
      </c>
    </row>
    <row r="1361" spans="5:16" x14ac:dyDescent="0.25">
      <c r="E1361" s="2">
        <f t="shared" si="130"/>
        <v>273.14999999999998</v>
      </c>
      <c r="F1361" s="2">
        <v>1336</v>
      </c>
      <c r="G1361" s="2">
        <f t="shared" si="131"/>
        <v>311.14999999999998</v>
      </c>
      <c r="H1361" s="24">
        <v>789</v>
      </c>
      <c r="I1361" s="24">
        <v>772</v>
      </c>
      <c r="J1361" s="93">
        <v>793.42149532710289</v>
      </c>
      <c r="K1361" s="24">
        <f t="shared" si="126"/>
        <v>775.79115918034972</v>
      </c>
      <c r="L1361" s="24">
        <v>2000</v>
      </c>
      <c r="M1361" s="24">
        <v>2000</v>
      </c>
      <c r="N1361" s="24">
        <f t="shared" si="127"/>
        <v>0</v>
      </c>
      <c r="O1361" s="24">
        <f t="shared" si="128"/>
        <v>0</v>
      </c>
      <c r="P1361" s="24">
        <f t="shared" si="129"/>
        <v>0</v>
      </c>
    </row>
    <row r="1362" spans="5:16" x14ac:dyDescent="0.25">
      <c r="E1362" s="2">
        <f t="shared" si="130"/>
        <v>273.14999999999998</v>
      </c>
      <c r="F1362" s="2">
        <v>1337</v>
      </c>
      <c r="G1362" s="2">
        <f t="shared" si="131"/>
        <v>311.14999999999998</v>
      </c>
      <c r="H1362" s="24">
        <v>789</v>
      </c>
      <c r="I1362" s="24">
        <v>772</v>
      </c>
      <c r="J1362" s="93">
        <v>793.42149532710289</v>
      </c>
      <c r="K1362" s="24">
        <f t="shared" si="126"/>
        <v>775.79177363289807</v>
      </c>
      <c r="L1362" s="24">
        <v>2000</v>
      </c>
      <c r="M1362" s="24">
        <v>2000</v>
      </c>
      <c r="N1362" s="24">
        <f t="shared" si="127"/>
        <v>0</v>
      </c>
      <c r="O1362" s="24">
        <f t="shared" si="128"/>
        <v>0</v>
      </c>
      <c r="P1362" s="24">
        <f t="shared" si="129"/>
        <v>0</v>
      </c>
    </row>
    <row r="1363" spans="5:16" x14ac:dyDescent="0.25">
      <c r="E1363" s="2">
        <f t="shared" si="130"/>
        <v>273.14999999999998</v>
      </c>
      <c r="F1363" s="2">
        <v>1338</v>
      </c>
      <c r="G1363" s="2">
        <f t="shared" si="131"/>
        <v>311.14999999999998</v>
      </c>
      <c r="H1363" s="24">
        <v>789</v>
      </c>
      <c r="I1363" s="24">
        <v>772</v>
      </c>
      <c r="J1363" s="93">
        <v>793.42149532710289</v>
      </c>
      <c r="K1363" s="24">
        <f t="shared" si="126"/>
        <v>775.79238688867463</v>
      </c>
      <c r="L1363" s="24">
        <v>2000</v>
      </c>
      <c r="M1363" s="24">
        <v>2000</v>
      </c>
      <c r="N1363" s="24">
        <f t="shared" si="127"/>
        <v>0</v>
      </c>
      <c r="O1363" s="24">
        <f t="shared" si="128"/>
        <v>0</v>
      </c>
      <c r="P1363" s="24">
        <f t="shared" si="129"/>
        <v>0</v>
      </c>
    </row>
    <row r="1364" spans="5:16" x14ac:dyDescent="0.25">
      <c r="E1364" s="2">
        <f t="shared" si="130"/>
        <v>273.14999999999998</v>
      </c>
      <c r="F1364" s="2">
        <v>1339</v>
      </c>
      <c r="G1364" s="2">
        <f t="shared" si="131"/>
        <v>311.14999999999998</v>
      </c>
      <c r="H1364" s="24">
        <v>789</v>
      </c>
      <c r="I1364" s="24">
        <v>772</v>
      </c>
      <c r="J1364" s="93">
        <v>793.42149532710289</v>
      </c>
      <c r="K1364" s="24">
        <f t="shared" si="126"/>
        <v>775.79299895117254</v>
      </c>
      <c r="L1364" s="24">
        <v>2000</v>
      </c>
      <c r="M1364" s="24">
        <v>2000</v>
      </c>
      <c r="N1364" s="24">
        <f t="shared" si="127"/>
        <v>0</v>
      </c>
      <c r="O1364" s="24">
        <f t="shared" si="128"/>
        <v>0</v>
      </c>
      <c r="P1364" s="24">
        <f t="shared" si="129"/>
        <v>0</v>
      </c>
    </row>
    <row r="1365" spans="5:16" x14ac:dyDescent="0.25">
      <c r="E1365" s="2">
        <f t="shared" si="130"/>
        <v>273.14999999999998</v>
      </c>
      <c r="F1365" s="2">
        <v>1340</v>
      </c>
      <c r="G1365" s="2">
        <f t="shared" si="131"/>
        <v>311.14999999999998</v>
      </c>
      <c r="H1365" s="24">
        <v>789</v>
      </c>
      <c r="I1365" s="24">
        <v>772</v>
      </c>
      <c r="J1365" s="93">
        <v>793.42149532710289</v>
      </c>
      <c r="K1365" s="24">
        <f t="shared" si="126"/>
        <v>775.79360982387107</v>
      </c>
      <c r="L1365" s="24">
        <v>2000</v>
      </c>
      <c r="M1365" s="24">
        <v>2000</v>
      </c>
      <c r="N1365" s="24">
        <f t="shared" si="127"/>
        <v>0</v>
      </c>
      <c r="O1365" s="24">
        <f t="shared" si="128"/>
        <v>0</v>
      </c>
      <c r="P1365" s="24">
        <f t="shared" si="129"/>
        <v>0</v>
      </c>
    </row>
    <row r="1366" spans="5:16" x14ac:dyDescent="0.25">
      <c r="E1366" s="2">
        <f t="shared" si="130"/>
        <v>273.14999999999998</v>
      </c>
      <c r="F1366" s="2">
        <v>1341</v>
      </c>
      <c r="G1366" s="2">
        <f t="shared" si="131"/>
        <v>311.14999999999998</v>
      </c>
      <c r="H1366" s="24">
        <v>789</v>
      </c>
      <c r="I1366" s="24">
        <v>772</v>
      </c>
      <c r="J1366" s="93">
        <v>793.42149532710289</v>
      </c>
      <c r="K1366" s="24">
        <f t="shared" si="126"/>
        <v>775.7942195102363</v>
      </c>
      <c r="L1366" s="24">
        <v>2000</v>
      </c>
      <c r="M1366" s="24">
        <v>2000</v>
      </c>
      <c r="N1366" s="24">
        <f t="shared" si="127"/>
        <v>0</v>
      </c>
      <c r="O1366" s="24">
        <f t="shared" si="128"/>
        <v>0</v>
      </c>
      <c r="P1366" s="24">
        <f t="shared" si="129"/>
        <v>0</v>
      </c>
    </row>
    <row r="1367" spans="5:16" x14ac:dyDescent="0.25">
      <c r="E1367" s="2">
        <f t="shared" si="130"/>
        <v>273.14999999999998</v>
      </c>
      <c r="F1367" s="2">
        <v>1342</v>
      </c>
      <c r="G1367" s="2">
        <f t="shared" si="131"/>
        <v>311.14999999999998</v>
      </c>
      <c r="H1367" s="24">
        <v>789</v>
      </c>
      <c r="I1367" s="24">
        <v>772</v>
      </c>
      <c r="J1367" s="93">
        <v>793.42149532710289</v>
      </c>
      <c r="K1367" s="24">
        <f t="shared" si="126"/>
        <v>775.79482801372069</v>
      </c>
      <c r="L1367" s="24">
        <v>2000</v>
      </c>
      <c r="M1367" s="24">
        <v>2000</v>
      </c>
      <c r="N1367" s="24">
        <f t="shared" si="127"/>
        <v>0</v>
      </c>
      <c r="O1367" s="24">
        <f t="shared" si="128"/>
        <v>0</v>
      </c>
      <c r="P1367" s="24">
        <f t="shared" si="129"/>
        <v>0</v>
      </c>
    </row>
    <row r="1368" spans="5:16" x14ac:dyDescent="0.25">
      <c r="E1368" s="2">
        <f t="shared" si="130"/>
        <v>273.14999999999998</v>
      </c>
      <c r="F1368" s="2">
        <v>1343</v>
      </c>
      <c r="G1368" s="2">
        <f t="shared" si="131"/>
        <v>311.14999999999998</v>
      </c>
      <c r="H1368" s="24">
        <v>789</v>
      </c>
      <c r="I1368" s="24">
        <v>772</v>
      </c>
      <c r="J1368" s="93">
        <v>793.42149532710289</v>
      </c>
      <c r="K1368" s="24">
        <f t="shared" si="126"/>
        <v>775.79543533776337</v>
      </c>
      <c r="L1368" s="24">
        <v>2000</v>
      </c>
      <c r="M1368" s="24">
        <v>2000</v>
      </c>
      <c r="N1368" s="24">
        <f t="shared" si="127"/>
        <v>0</v>
      </c>
      <c r="O1368" s="24">
        <f t="shared" si="128"/>
        <v>0</v>
      </c>
      <c r="P1368" s="24">
        <f t="shared" si="129"/>
        <v>0</v>
      </c>
    </row>
    <row r="1369" spans="5:16" x14ac:dyDescent="0.25">
      <c r="E1369" s="2">
        <f t="shared" si="130"/>
        <v>273.14999999999998</v>
      </c>
      <c r="F1369" s="2">
        <v>1344</v>
      </c>
      <c r="G1369" s="2">
        <f t="shared" si="131"/>
        <v>311.14999999999998</v>
      </c>
      <c r="H1369" s="24">
        <v>789</v>
      </c>
      <c r="I1369" s="24">
        <v>772</v>
      </c>
      <c r="J1369" s="93">
        <v>793.42149532710289</v>
      </c>
      <c r="K1369" s="24">
        <f t="shared" si="126"/>
        <v>775.79604148579006</v>
      </c>
      <c r="L1369" s="24">
        <v>2000</v>
      </c>
      <c r="M1369" s="24">
        <v>2000</v>
      </c>
      <c r="N1369" s="24">
        <f t="shared" si="127"/>
        <v>0</v>
      </c>
      <c r="O1369" s="24">
        <f t="shared" si="128"/>
        <v>0</v>
      </c>
      <c r="P1369" s="24">
        <f t="shared" si="129"/>
        <v>0</v>
      </c>
    </row>
    <row r="1370" spans="5:16" x14ac:dyDescent="0.25">
      <c r="E1370" s="2">
        <f t="shared" si="130"/>
        <v>273.14999999999998</v>
      </c>
      <c r="F1370" s="2">
        <v>1345</v>
      </c>
      <c r="G1370" s="2">
        <f t="shared" si="131"/>
        <v>311.14999999999998</v>
      </c>
      <c r="H1370" s="24">
        <v>789</v>
      </c>
      <c r="I1370" s="24">
        <v>772</v>
      </c>
      <c r="J1370" s="93">
        <v>793.42149532710289</v>
      </c>
      <c r="K1370" s="24">
        <f t="shared" si="126"/>
        <v>775.7966464612133</v>
      </c>
      <c r="L1370" s="24">
        <v>2000</v>
      </c>
      <c r="M1370" s="24">
        <v>2000</v>
      </c>
      <c r="N1370" s="24">
        <f t="shared" si="127"/>
        <v>0</v>
      </c>
      <c r="O1370" s="24">
        <f t="shared" si="128"/>
        <v>0</v>
      </c>
      <c r="P1370" s="24">
        <f t="shared" si="129"/>
        <v>0</v>
      </c>
    </row>
    <row r="1371" spans="5:16" x14ac:dyDescent="0.25">
      <c r="E1371" s="2">
        <f t="shared" si="130"/>
        <v>273.14999999999998</v>
      </c>
      <c r="F1371" s="2">
        <v>1346</v>
      </c>
      <c r="G1371" s="2">
        <f t="shared" si="131"/>
        <v>311.14999999999998</v>
      </c>
      <c r="H1371" s="24">
        <v>789</v>
      </c>
      <c r="I1371" s="24">
        <v>772</v>
      </c>
      <c r="J1371" s="93">
        <v>793.42149532710289</v>
      </c>
      <c r="K1371" s="24">
        <f t="shared" si="126"/>
        <v>775.79725026743245</v>
      </c>
      <c r="L1371" s="24">
        <v>2000</v>
      </c>
      <c r="M1371" s="24">
        <v>2000</v>
      </c>
      <c r="N1371" s="24">
        <f t="shared" si="127"/>
        <v>0</v>
      </c>
      <c r="O1371" s="24">
        <f t="shared" si="128"/>
        <v>0</v>
      </c>
      <c r="P1371" s="24">
        <f t="shared" si="129"/>
        <v>0</v>
      </c>
    </row>
    <row r="1372" spans="5:16" x14ac:dyDescent="0.25">
      <c r="E1372" s="2">
        <f t="shared" si="130"/>
        <v>273.14999999999998</v>
      </c>
      <c r="F1372" s="2">
        <v>1347</v>
      </c>
      <c r="G1372" s="2">
        <f t="shared" si="131"/>
        <v>311.14999999999998</v>
      </c>
      <c r="H1372" s="24">
        <v>789</v>
      </c>
      <c r="I1372" s="24">
        <v>772</v>
      </c>
      <c r="J1372" s="93">
        <v>793.42149532710289</v>
      </c>
      <c r="K1372" s="24">
        <f t="shared" si="126"/>
        <v>775.79785290783366</v>
      </c>
      <c r="L1372" s="24">
        <v>2000</v>
      </c>
      <c r="M1372" s="24">
        <v>2000</v>
      </c>
      <c r="N1372" s="24">
        <f t="shared" si="127"/>
        <v>0</v>
      </c>
      <c r="O1372" s="24">
        <f t="shared" si="128"/>
        <v>0</v>
      </c>
      <c r="P1372" s="24">
        <f t="shared" si="129"/>
        <v>0</v>
      </c>
    </row>
    <row r="1373" spans="5:16" x14ac:dyDescent="0.25">
      <c r="E1373" s="2">
        <f t="shared" si="130"/>
        <v>273.14999999999998</v>
      </c>
      <c r="F1373" s="2">
        <v>1348</v>
      </c>
      <c r="G1373" s="2">
        <f t="shared" si="131"/>
        <v>311.14999999999998</v>
      </c>
      <c r="H1373" s="24">
        <v>789</v>
      </c>
      <c r="I1373" s="24">
        <v>772</v>
      </c>
      <c r="J1373" s="93">
        <v>793.42149532710289</v>
      </c>
      <c r="K1373" s="24">
        <f t="shared" si="126"/>
        <v>775.79845438579025</v>
      </c>
      <c r="L1373" s="24">
        <v>2000</v>
      </c>
      <c r="M1373" s="24">
        <v>2000</v>
      </c>
      <c r="N1373" s="24">
        <f t="shared" si="127"/>
        <v>0</v>
      </c>
      <c r="O1373" s="24">
        <f t="shared" si="128"/>
        <v>0</v>
      </c>
      <c r="P1373" s="24">
        <f t="shared" si="129"/>
        <v>0</v>
      </c>
    </row>
    <row r="1374" spans="5:16" x14ac:dyDescent="0.25">
      <c r="E1374" s="2">
        <f t="shared" si="130"/>
        <v>273.14999999999998</v>
      </c>
      <c r="F1374" s="2">
        <v>1349</v>
      </c>
      <c r="G1374" s="2">
        <f t="shared" si="131"/>
        <v>311.14999999999998</v>
      </c>
      <c r="H1374" s="24">
        <v>789</v>
      </c>
      <c r="I1374" s="24">
        <v>772</v>
      </c>
      <c r="J1374" s="93">
        <v>793.42149532710289</v>
      </c>
      <c r="K1374" s="24">
        <f t="shared" si="126"/>
        <v>775.79905470466224</v>
      </c>
      <c r="L1374" s="24">
        <v>2000</v>
      </c>
      <c r="M1374" s="24">
        <v>2000</v>
      </c>
      <c r="N1374" s="24">
        <f t="shared" si="127"/>
        <v>0</v>
      </c>
      <c r="O1374" s="24">
        <f t="shared" si="128"/>
        <v>0</v>
      </c>
      <c r="P1374" s="24">
        <f t="shared" si="129"/>
        <v>0</v>
      </c>
    </row>
    <row r="1375" spans="5:16" x14ac:dyDescent="0.25">
      <c r="E1375" s="2">
        <f t="shared" si="130"/>
        <v>273.14999999999998</v>
      </c>
      <c r="F1375" s="2">
        <v>1350</v>
      </c>
      <c r="G1375" s="2">
        <f t="shared" si="131"/>
        <v>311.14999999999998</v>
      </c>
      <c r="H1375" s="24">
        <v>789</v>
      </c>
      <c r="I1375" s="24">
        <v>772</v>
      </c>
      <c r="J1375" s="93">
        <v>793.42149532710289</v>
      </c>
      <c r="K1375" s="24">
        <f t="shared" si="126"/>
        <v>775.79965386779691</v>
      </c>
      <c r="L1375" s="24">
        <v>2000</v>
      </c>
      <c r="M1375" s="24">
        <v>2000</v>
      </c>
      <c r="N1375" s="24">
        <f t="shared" si="127"/>
        <v>0</v>
      </c>
      <c r="O1375" s="24">
        <f t="shared" si="128"/>
        <v>0</v>
      </c>
      <c r="P1375" s="24">
        <f t="shared" si="129"/>
        <v>0</v>
      </c>
    </row>
    <row r="1376" spans="5:16" x14ac:dyDescent="0.25">
      <c r="E1376" s="2">
        <f t="shared" si="130"/>
        <v>273.14999999999998</v>
      </c>
      <c r="F1376" s="2">
        <v>1351</v>
      </c>
      <c r="G1376" s="2">
        <f t="shared" si="131"/>
        <v>311.14999999999998</v>
      </c>
      <c r="H1376" s="24">
        <v>789</v>
      </c>
      <c r="I1376" s="24">
        <v>772</v>
      </c>
      <c r="J1376" s="93">
        <v>793.42149532710289</v>
      </c>
      <c r="K1376" s="24">
        <f t="shared" si="126"/>
        <v>775.80025187852857</v>
      </c>
      <c r="L1376" s="24">
        <v>2000</v>
      </c>
      <c r="M1376" s="24">
        <v>2000</v>
      </c>
      <c r="N1376" s="24">
        <f t="shared" si="127"/>
        <v>0</v>
      </c>
      <c r="O1376" s="24">
        <f t="shared" si="128"/>
        <v>0</v>
      </c>
      <c r="P1376" s="24">
        <f t="shared" si="129"/>
        <v>0</v>
      </c>
    </row>
    <row r="1377" spans="5:16" x14ac:dyDescent="0.25">
      <c r="E1377" s="2">
        <f t="shared" si="130"/>
        <v>273.14999999999998</v>
      </c>
      <c r="F1377" s="2">
        <v>1352</v>
      </c>
      <c r="G1377" s="2">
        <f t="shared" si="131"/>
        <v>311.14999999999998</v>
      </c>
      <c r="H1377" s="24">
        <v>789</v>
      </c>
      <c r="I1377" s="24">
        <v>772</v>
      </c>
      <c r="J1377" s="93">
        <v>793.42149532710289</v>
      </c>
      <c r="K1377" s="24">
        <f t="shared" si="126"/>
        <v>775.80084874017871</v>
      </c>
      <c r="L1377" s="24">
        <v>2000</v>
      </c>
      <c r="M1377" s="24">
        <v>2000</v>
      </c>
      <c r="N1377" s="24">
        <f t="shared" si="127"/>
        <v>0</v>
      </c>
      <c r="O1377" s="24">
        <f t="shared" si="128"/>
        <v>0</v>
      </c>
      <c r="P1377" s="24">
        <f t="shared" si="129"/>
        <v>0</v>
      </c>
    </row>
    <row r="1378" spans="5:16" x14ac:dyDescent="0.25">
      <c r="E1378" s="2">
        <f t="shared" si="130"/>
        <v>273.14999999999998</v>
      </c>
      <c r="F1378" s="2">
        <v>1353</v>
      </c>
      <c r="G1378" s="2">
        <f t="shared" si="131"/>
        <v>311.14999999999998</v>
      </c>
      <c r="H1378" s="24">
        <v>789</v>
      </c>
      <c r="I1378" s="24">
        <v>772</v>
      </c>
      <c r="J1378" s="93">
        <v>793.42149532710289</v>
      </c>
      <c r="K1378" s="24">
        <f t="shared" si="126"/>
        <v>775.80144445605617</v>
      </c>
      <c r="L1378" s="24">
        <v>2000</v>
      </c>
      <c r="M1378" s="24">
        <v>2000</v>
      </c>
      <c r="N1378" s="24">
        <f t="shared" si="127"/>
        <v>0</v>
      </c>
      <c r="O1378" s="24">
        <f t="shared" si="128"/>
        <v>0</v>
      </c>
      <c r="P1378" s="24">
        <f t="shared" si="129"/>
        <v>0</v>
      </c>
    </row>
    <row r="1379" spans="5:16" x14ac:dyDescent="0.25">
      <c r="E1379" s="2">
        <f t="shared" si="130"/>
        <v>273.14999999999998</v>
      </c>
      <c r="F1379" s="2">
        <v>1354</v>
      </c>
      <c r="G1379" s="2">
        <f t="shared" si="131"/>
        <v>311.14999999999998</v>
      </c>
      <c r="H1379" s="24">
        <v>789</v>
      </c>
      <c r="I1379" s="24">
        <v>772</v>
      </c>
      <c r="J1379" s="93">
        <v>793.42149532710289</v>
      </c>
      <c r="K1379" s="24">
        <f t="shared" si="126"/>
        <v>775.80203902945698</v>
      </c>
      <c r="L1379" s="24">
        <v>2000</v>
      </c>
      <c r="M1379" s="24">
        <v>2000</v>
      </c>
      <c r="N1379" s="24">
        <f t="shared" si="127"/>
        <v>0</v>
      </c>
      <c r="O1379" s="24">
        <f t="shared" si="128"/>
        <v>0</v>
      </c>
      <c r="P1379" s="24">
        <f t="shared" si="129"/>
        <v>0</v>
      </c>
    </row>
    <row r="1380" spans="5:16" x14ac:dyDescent="0.25">
      <c r="E1380" s="2">
        <f t="shared" si="130"/>
        <v>273.14999999999998</v>
      </c>
      <c r="F1380" s="2">
        <v>1355</v>
      </c>
      <c r="G1380" s="2">
        <f t="shared" si="131"/>
        <v>311.14999999999998</v>
      </c>
      <c r="H1380" s="24">
        <v>789</v>
      </c>
      <c r="I1380" s="24">
        <v>772</v>
      </c>
      <c r="J1380" s="93">
        <v>793.42149532710289</v>
      </c>
      <c r="K1380" s="24">
        <f t="shared" si="126"/>
        <v>775.80263246366462</v>
      </c>
      <c r="L1380" s="24">
        <v>2000</v>
      </c>
      <c r="M1380" s="24">
        <v>2000</v>
      </c>
      <c r="N1380" s="24">
        <f t="shared" si="127"/>
        <v>0</v>
      </c>
      <c r="O1380" s="24">
        <f t="shared" si="128"/>
        <v>0</v>
      </c>
      <c r="P1380" s="24">
        <f t="shared" si="129"/>
        <v>0</v>
      </c>
    </row>
    <row r="1381" spans="5:16" x14ac:dyDescent="0.25">
      <c r="E1381" s="2">
        <f t="shared" si="130"/>
        <v>273.14999999999998</v>
      </c>
      <c r="F1381" s="2">
        <v>1356</v>
      </c>
      <c r="G1381" s="2">
        <f t="shared" si="131"/>
        <v>311.14999999999998</v>
      </c>
      <c r="H1381" s="24">
        <v>789</v>
      </c>
      <c r="I1381" s="24">
        <v>772</v>
      </c>
      <c r="J1381" s="93">
        <v>793.42149532710289</v>
      </c>
      <c r="K1381" s="24">
        <f t="shared" si="126"/>
        <v>775.80322476194999</v>
      </c>
      <c r="L1381" s="24">
        <v>2000</v>
      </c>
      <c r="M1381" s="24">
        <v>2000</v>
      </c>
      <c r="N1381" s="24">
        <f t="shared" si="127"/>
        <v>0</v>
      </c>
      <c r="O1381" s="24">
        <f t="shared" si="128"/>
        <v>0</v>
      </c>
      <c r="P1381" s="24">
        <f t="shared" si="129"/>
        <v>0</v>
      </c>
    </row>
    <row r="1382" spans="5:16" x14ac:dyDescent="0.25">
      <c r="E1382" s="2">
        <f t="shared" si="130"/>
        <v>273.14999999999998</v>
      </c>
      <c r="F1382" s="2">
        <v>1357</v>
      </c>
      <c r="G1382" s="2">
        <f t="shared" si="131"/>
        <v>311.14999999999998</v>
      </c>
      <c r="H1382" s="24">
        <v>789</v>
      </c>
      <c r="I1382" s="24">
        <v>772</v>
      </c>
      <c r="J1382" s="93">
        <v>793.42149532710289</v>
      </c>
      <c r="K1382" s="24">
        <f t="shared" si="126"/>
        <v>775.80381592757135</v>
      </c>
      <c r="L1382" s="24">
        <v>2000</v>
      </c>
      <c r="M1382" s="24">
        <v>2000</v>
      </c>
      <c r="N1382" s="24">
        <f t="shared" si="127"/>
        <v>0</v>
      </c>
      <c r="O1382" s="24">
        <f t="shared" si="128"/>
        <v>0</v>
      </c>
      <c r="P1382" s="24">
        <f t="shared" si="129"/>
        <v>0</v>
      </c>
    </row>
    <row r="1383" spans="5:16" x14ac:dyDescent="0.25">
      <c r="E1383" s="2">
        <f t="shared" si="130"/>
        <v>273.14999999999998</v>
      </c>
      <c r="F1383" s="2">
        <v>1358</v>
      </c>
      <c r="G1383" s="2">
        <f t="shared" si="131"/>
        <v>311.14999999999998</v>
      </c>
      <c r="H1383" s="24">
        <v>789</v>
      </c>
      <c r="I1383" s="24">
        <v>772</v>
      </c>
      <c r="J1383" s="93">
        <v>793.42149532710289</v>
      </c>
      <c r="K1383" s="24">
        <f t="shared" si="126"/>
        <v>775.8044059637748</v>
      </c>
      <c r="L1383" s="24">
        <v>2000</v>
      </c>
      <c r="M1383" s="24">
        <v>2000</v>
      </c>
      <c r="N1383" s="24">
        <f t="shared" si="127"/>
        <v>0</v>
      </c>
      <c r="O1383" s="24">
        <f t="shared" si="128"/>
        <v>0</v>
      </c>
      <c r="P1383" s="24">
        <f t="shared" si="129"/>
        <v>0</v>
      </c>
    </row>
    <row r="1384" spans="5:16" x14ac:dyDescent="0.25">
      <c r="E1384" s="2">
        <f t="shared" si="130"/>
        <v>273.14999999999998</v>
      </c>
      <c r="F1384" s="2">
        <v>1359</v>
      </c>
      <c r="G1384" s="2">
        <f t="shared" si="131"/>
        <v>311.14999999999998</v>
      </c>
      <c r="H1384" s="24">
        <v>789</v>
      </c>
      <c r="I1384" s="24">
        <v>772</v>
      </c>
      <c r="J1384" s="93">
        <v>793.42149532710289</v>
      </c>
      <c r="K1384" s="24">
        <f t="shared" si="126"/>
        <v>775.8049948737937</v>
      </c>
      <c r="L1384" s="24">
        <v>2000</v>
      </c>
      <c r="M1384" s="24">
        <v>2000</v>
      </c>
      <c r="N1384" s="24">
        <f t="shared" si="127"/>
        <v>0</v>
      </c>
      <c r="O1384" s="24">
        <f t="shared" si="128"/>
        <v>0</v>
      </c>
      <c r="P1384" s="24">
        <f t="shared" si="129"/>
        <v>0</v>
      </c>
    </row>
    <row r="1385" spans="5:16" x14ac:dyDescent="0.25">
      <c r="E1385" s="2">
        <f t="shared" si="130"/>
        <v>273.14999999999998</v>
      </c>
      <c r="F1385" s="2">
        <v>1360</v>
      </c>
      <c r="G1385" s="2">
        <f t="shared" si="131"/>
        <v>311.14999999999998</v>
      </c>
      <c r="H1385" s="24">
        <v>789</v>
      </c>
      <c r="I1385" s="24">
        <v>772</v>
      </c>
      <c r="J1385" s="93">
        <v>793.42149532710289</v>
      </c>
      <c r="K1385" s="24">
        <f t="shared" si="126"/>
        <v>775.80558266084938</v>
      </c>
      <c r="L1385" s="24">
        <v>2000</v>
      </c>
      <c r="M1385" s="24">
        <v>2000</v>
      </c>
      <c r="N1385" s="24">
        <f t="shared" si="127"/>
        <v>0</v>
      </c>
      <c r="O1385" s="24">
        <f t="shared" si="128"/>
        <v>0</v>
      </c>
      <c r="P1385" s="24">
        <f t="shared" si="129"/>
        <v>0</v>
      </c>
    </row>
    <row r="1386" spans="5:16" x14ac:dyDescent="0.25">
      <c r="E1386" s="2">
        <f t="shared" si="130"/>
        <v>273.14999999999998</v>
      </c>
      <c r="F1386" s="2">
        <v>1361</v>
      </c>
      <c r="G1386" s="2">
        <f t="shared" si="131"/>
        <v>311.14999999999998</v>
      </c>
      <c r="H1386" s="24">
        <v>789</v>
      </c>
      <c r="I1386" s="24">
        <v>772</v>
      </c>
      <c r="J1386" s="93">
        <v>793.42149532710289</v>
      </c>
      <c r="K1386" s="24">
        <f t="shared" si="126"/>
        <v>775.80616932815065</v>
      </c>
      <c r="L1386" s="24">
        <v>2000</v>
      </c>
      <c r="M1386" s="24">
        <v>2000</v>
      </c>
      <c r="N1386" s="24">
        <f t="shared" si="127"/>
        <v>0</v>
      </c>
      <c r="O1386" s="24">
        <f t="shared" si="128"/>
        <v>0</v>
      </c>
      <c r="P1386" s="24">
        <f t="shared" si="129"/>
        <v>0</v>
      </c>
    </row>
    <row r="1387" spans="5:16" x14ac:dyDescent="0.25">
      <c r="E1387" s="2">
        <f t="shared" si="130"/>
        <v>273.14999999999998</v>
      </c>
      <c r="F1387" s="2">
        <v>1362</v>
      </c>
      <c r="G1387" s="2">
        <f t="shared" si="131"/>
        <v>311.14999999999998</v>
      </c>
      <c r="H1387" s="24">
        <v>789</v>
      </c>
      <c r="I1387" s="24">
        <v>772</v>
      </c>
      <c r="J1387" s="93">
        <v>793.42149532710289</v>
      </c>
      <c r="K1387" s="24">
        <f t="shared" si="126"/>
        <v>775.80675487889425</v>
      </c>
      <c r="L1387" s="24">
        <v>2000</v>
      </c>
      <c r="M1387" s="24">
        <v>2000</v>
      </c>
      <c r="N1387" s="24">
        <f t="shared" si="127"/>
        <v>0</v>
      </c>
      <c r="O1387" s="24">
        <f t="shared" si="128"/>
        <v>0</v>
      </c>
      <c r="P1387" s="24">
        <f t="shared" si="129"/>
        <v>0</v>
      </c>
    </row>
    <row r="1388" spans="5:16" x14ac:dyDescent="0.25">
      <c r="E1388" s="2">
        <f t="shared" si="130"/>
        <v>273.14999999999998</v>
      </c>
      <c r="F1388" s="2">
        <v>1363</v>
      </c>
      <c r="G1388" s="2">
        <f t="shared" si="131"/>
        <v>311.14999999999998</v>
      </c>
      <c r="H1388" s="24">
        <v>789</v>
      </c>
      <c r="I1388" s="24">
        <v>772</v>
      </c>
      <c r="J1388" s="93">
        <v>793.42149532710289</v>
      </c>
      <c r="K1388" s="24">
        <f t="shared" si="126"/>
        <v>775.8073393162648</v>
      </c>
      <c r="L1388" s="24">
        <v>2000</v>
      </c>
      <c r="M1388" s="24">
        <v>2000</v>
      </c>
      <c r="N1388" s="24">
        <f t="shared" si="127"/>
        <v>0</v>
      </c>
      <c r="O1388" s="24">
        <f t="shared" si="128"/>
        <v>0</v>
      </c>
      <c r="P1388" s="24">
        <f t="shared" si="129"/>
        <v>0</v>
      </c>
    </row>
    <row r="1389" spans="5:16" x14ac:dyDescent="0.25">
      <c r="E1389" s="2">
        <f t="shared" si="130"/>
        <v>273.14999999999998</v>
      </c>
      <c r="F1389" s="2">
        <v>1364</v>
      </c>
      <c r="G1389" s="2">
        <f t="shared" si="131"/>
        <v>311.14999999999998</v>
      </c>
      <c r="H1389" s="24">
        <v>789</v>
      </c>
      <c r="I1389" s="24">
        <v>772</v>
      </c>
      <c r="J1389" s="93">
        <v>793.42149532710289</v>
      </c>
      <c r="K1389" s="24">
        <f t="shared" si="126"/>
        <v>775.80792264343472</v>
      </c>
      <c r="L1389" s="24">
        <v>2000</v>
      </c>
      <c r="M1389" s="24">
        <v>2000</v>
      </c>
      <c r="N1389" s="24">
        <f t="shared" si="127"/>
        <v>0</v>
      </c>
      <c r="O1389" s="24">
        <f t="shared" si="128"/>
        <v>0</v>
      </c>
      <c r="P1389" s="24">
        <f t="shared" si="129"/>
        <v>0</v>
      </c>
    </row>
    <row r="1390" spans="5:16" x14ac:dyDescent="0.25">
      <c r="E1390" s="2">
        <f t="shared" si="130"/>
        <v>273.14999999999998</v>
      </c>
      <c r="F1390" s="2">
        <v>1365</v>
      </c>
      <c r="G1390" s="2">
        <f t="shared" si="131"/>
        <v>311.14999999999998</v>
      </c>
      <c r="H1390" s="24">
        <v>789</v>
      </c>
      <c r="I1390" s="24">
        <v>772</v>
      </c>
      <c r="J1390" s="93">
        <v>793.42149532710289</v>
      </c>
      <c r="K1390" s="24">
        <f t="shared" si="126"/>
        <v>775.80850486356439</v>
      </c>
      <c r="L1390" s="24">
        <v>2000</v>
      </c>
      <c r="M1390" s="24">
        <v>2000</v>
      </c>
      <c r="N1390" s="24">
        <f t="shared" si="127"/>
        <v>0</v>
      </c>
      <c r="O1390" s="24">
        <f t="shared" si="128"/>
        <v>0</v>
      </c>
      <c r="P1390" s="24">
        <f t="shared" si="129"/>
        <v>0</v>
      </c>
    </row>
    <row r="1391" spans="5:16" x14ac:dyDescent="0.25">
      <c r="E1391" s="2">
        <f t="shared" si="130"/>
        <v>273.14999999999998</v>
      </c>
      <c r="F1391" s="2">
        <v>1366</v>
      </c>
      <c r="G1391" s="2">
        <f t="shared" si="131"/>
        <v>311.14999999999998</v>
      </c>
      <c r="H1391" s="24">
        <v>789</v>
      </c>
      <c r="I1391" s="24">
        <v>772</v>
      </c>
      <c r="J1391" s="93">
        <v>793.42149532710289</v>
      </c>
      <c r="K1391" s="24">
        <f t="shared" si="126"/>
        <v>775.80908597980238</v>
      </c>
      <c r="L1391" s="24">
        <v>2000</v>
      </c>
      <c r="M1391" s="24">
        <v>2000</v>
      </c>
      <c r="N1391" s="24">
        <f t="shared" si="127"/>
        <v>0</v>
      </c>
      <c r="O1391" s="24">
        <f t="shared" si="128"/>
        <v>0</v>
      </c>
      <c r="P1391" s="24">
        <f t="shared" si="129"/>
        <v>0</v>
      </c>
    </row>
    <row r="1392" spans="5:16" x14ac:dyDescent="0.25">
      <c r="E1392" s="2">
        <f t="shared" si="130"/>
        <v>273.14999999999998</v>
      </c>
      <c r="F1392" s="2">
        <v>1367</v>
      </c>
      <c r="G1392" s="2">
        <f t="shared" si="131"/>
        <v>311.14999999999998</v>
      </c>
      <c r="H1392" s="24">
        <v>789</v>
      </c>
      <c r="I1392" s="24">
        <v>772</v>
      </c>
      <c r="J1392" s="93">
        <v>793.42149532710289</v>
      </c>
      <c r="K1392" s="24">
        <f t="shared" si="126"/>
        <v>775.80966599528494</v>
      </c>
      <c r="L1392" s="24">
        <v>2000</v>
      </c>
      <c r="M1392" s="24">
        <v>2000</v>
      </c>
      <c r="N1392" s="24">
        <f t="shared" si="127"/>
        <v>0</v>
      </c>
      <c r="O1392" s="24">
        <f t="shared" si="128"/>
        <v>0</v>
      </c>
      <c r="P1392" s="24">
        <f t="shared" si="129"/>
        <v>0</v>
      </c>
    </row>
    <row r="1393" spans="5:16" x14ac:dyDescent="0.25">
      <c r="E1393" s="2">
        <f t="shared" si="130"/>
        <v>273.14999999999998</v>
      </c>
      <c r="F1393" s="2">
        <v>1368</v>
      </c>
      <c r="G1393" s="2">
        <f t="shared" si="131"/>
        <v>311.14999999999998</v>
      </c>
      <c r="H1393" s="24">
        <v>789</v>
      </c>
      <c r="I1393" s="24">
        <v>772</v>
      </c>
      <c r="J1393" s="93">
        <v>793.42149532710289</v>
      </c>
      <c r="K1393" s="24">
        <f t="shared" si="126"/>
        <v>775.8102449131369</v>
      </c>
      <c r="L1393" s="24">
        <v>2000</v>
      </c>
      <c r="M1393" s="24">
        <v>2000</v>
      </c>
      <c r="N1393" s="24">
        <f t="shared" si="127"/>
        <v>0</v>
      </c>
      <c r="O1393" s="24">
        <f t="shared" si="128"/>
        <v>0</v>
      </c>
      <c r="P1393" s="24">
        <f t="shared" si="129"/>
        <v>0</v>
      </c>
    </row>
    <row r="1394" spans="5:16" x14ac:dyDescent="0.25">
      <c r="E1394" s="2">
        <f t="shared" si="130"/>
        <v>273.14999999999998</v>
      </c>
      <c r="F1394" s="2">
        <v>1369</v>
      </c>
      <c r="G1394" s="2">
        <f t="shared" si="131"/>
        <v>311.14999999999998</v>
      </c>
      <c r="H1394" s="24">
        <v>789</v>
      </c>
      <c r="I1394" s="24">
        <v>772</v>
      </c>
      <c r="J1394" s="93">
        <v>793.42149532710289</v>
      </c>
      <c r="K1394" s="24">
        <f t="shared" si="126"/>
        <v>775.81082273647098</v>
      </c>
      <c r="L1394" s="24">
        <v>2000</v>
      </c>
      <c r="M1394" s="24">
        <v>2000</v>
      </c>
      <c r="N1394" s="24">
        <f t="shared" si="127"/>
        <v>0</v>
      </c>
      <c r="O1394" s="24">
        <f t="shared" si="128"/>
        <v>0</v>
      </c>
      <c r="P1394" s="24">
        <f t="shared" si="129"/>
        <v>0</v>
      </c>
    </row>
    <row r="1395" spans="5:16" x14ac:dyDescent="0.25">
      <c r="E1395" s="2">
        <f t="shared" si="130"/>
        <v>273.14999999999998</v>
      </c>
      <c r="F1395" s="2">
        <v>1370</v>
      </c>
      <c r="G1395" s="2">
        <f t="shared" si="131"/>
        <v>311.14999999999998</v>
      </c>
      <c r="H1395" s="24">
        <v>789</v>
      </c>
      <c r="I1395" s="24">
        <v>772</v>
      </c>
      <c r="J1395" s="93">
        <v>793.42149532710289</v>
      </c>
      <c r="K1395" s="24">
        <f t="shared" si="126"/>
        <v>775.81139946838823</v>
      </c>
      <c r="L1395" s="24">
        <v>2000</v>
      </c>
      <c r="M1395" s="24">
        <v>2000</v>
      </c>
      <c r="N1395" s="24">
        <f t="shared" si="127"/>
        <v>0</v>
      </c>
      <c r="O1395" s="24">
        <f t="shared" si="128"/>
        <v>0</v>
      </c>
      <c r="P1395" s="24">
        <f t="shared" si="129"/>
        <v>0</v>
      </c>
    </row>
    <row r="1396" spans="5:16" x14ac:dyDescent="0.25">
      <c r="E1396" s="2">
        <f t="shared" si="130"/>
        <v>273.14999999999998</v>
      </c>
      <c r="F1396" s="2">
        <v>1371</v>
      </c>
      <c r="G1396" s="2">
        <f t="shared" si="131"/>
        <v>311.14999999999998</v>
      </c>
      <c r="H1396" s="24">
        <v>789</v>
      </c>
      <c r="I1396" s="24">
        <v>772</v>
      </c>
      <c r="J1396" s="93">
        <v>793.42149532710289</v>
      </c>
      <c r="K1396" s="24">
        <f t="shared" si="126"/>
        <v>775.81197511197809</v>
      </c>
      <c r="L1396" s="24">
        <v>2000</v>
      </c>
      <c r="M1396" s="24">
        <v>2000</v>
      </c>
      <c r="N1396" s="24">
        <f t="shared" si="127"/>
        <v>0</v>
      </c>
      <c r="O1396" s="24">
        <f t="shared" si="128"/>
        <v>0</v>
      </c>
      <c r="P1396" s="24">
        <f t="shared" si="129"/>
        <v>0</v>
      </c>
    </row>
    <row r="1397" spans="5:16" x14ac:dyDescent="0.25">
      <c r="E1397" s="2">
        <f t="shared" si="130"/>
        <v>273.14999999999998</v>
      </c>
      <c r="F1397" s="2">
        <v>1372</v>
      </c>
      <c r="G1397" s="2">
        <f t="shared" si="131"/>
        <v>311.14999999999998</v>
      </c>
      <c r="H1397" s="24">
        <v>789</v>
      </c>
      <c r="I1397" s="24">
        <v>772</v>
      </c>
      <c r="J1397" s="93">
        <v>793.42149532710289</v>
      </c>
      <c r="K1397" s="24">
        <f t="shared" si="126"/>
        <v>775.81254967031828</v>
      </c>
      <c r="L1397" s="24">
        <v>2000</v>
      </c>
      <c r="M1397" s="24">
        <v>2000</v>
      </c>
      <c r="N1397" s="24">
        <f t="shared" si="127"/>
        <v>0</v>
      </c>
      <c r="O1397" s="24">
        <f t="shared" si="128"/>
        <v>0</v>
      </c>
      <c r="P1397" s="24">
        <f t="shared" si="129"/>
        <v>0</v>
      </c>
    </row>
    <row r="1398" spans="5:16" x14ac:dyDescent="0.25">
      <c r="E1398" s="2">
        <f t="shared" si="130"/>
        <v>273.14999999999998</v>
      </c>
      <c r="F1398" s="2">
        <v>1373</v>
      </c>
      <c r="G1398" s="2">
        <f t="shared" si="131"/>
        <v>311.14999999999998</v>
      </c>
      <c r="H1398" s="24">
        <v>789</v>
      </c>
      <c r="I1398" s="24">
        <v>772</v>
      </c>
      <c r="J1398" s="93">
        <v>793.42149532710289</v>
      </c>
      <c r="K1398" s="24">
        <f t="shared" si="126"/>
        <v>775.81312314647471</v>
      </c>
      <c r="L1398" s="24">
        <v>2000</v>
      </c>
      <c r="M1398" s="24">
        <v>2000</v>
      </c>
      <c r="N1398" s="24">
        <f t="shared" si="127"/>
        <v>0</v>
      </c>
      <c r="O1398" s="24">
        <f t="shared" si="128"/>
        <v>0</v>
      </c>
      <c r="P1398" s="24">
        <f t="shared" si="129"/>
        <v>0</v>
      </c>
    </row>
    <row r="1399" spans="5:16" x14ac:dyDescent="0.25">
      <c r="E1399" s="2">
        <f t="shared" si="130"/>
        <v>273.14999999999998</v>
      </c>
      <c r="F1399" s="2">
        <v>1374</v>
      </c>
      <c r="G1399" s="2">
        <f t="shared" si="131"/>
        <v>311.14999999999998</v>
      </c>
      <c r="H1399" s="24">
        <v>789</v>
      </c>
      <c r="I1399" s="24">
        <v>772</v>
      </c>
      <c r="J1399" s="93">
        <v>793.42149532710289</v>
      </c>
      <c r="K1399" s="24">
        <f t="shared" si="126"/>
        <v>775.81369554350215</v>
      </c>
      <c r="L1399" s="24">
        <v>2000</v>
      </c>
      <c r="M1399" s="24">
        <v>2000</v>
      </c>
      <c r="N1399" s="24">
        <f t="shared" si="127"/>
        <v>0</v>
      </c>
      <c r="O1399" s="24">
        <f t="shared" si="128"/>
        <v>0</v>
      </c>
      <c r="P1399" s="24">
        <f t="shared" si="129"/>
        <v>0</v>
      </c>
    </row>
    <row r="1400" spans="5:16" x14ac:dyDescent="0.25">
      <c r="E1400" s="2">
        <f t="shared" si="130"/>
        <v>273.14999999999998</v>
      </c>
      <c r="F1400" s="2">
        <v>1375</v>
      </c>
      <c r="G1400" s="2">
        <f t="shared" si="131"/>
        <v>311.14999999999998</v>
      </c>
      <c r="H1400" s="24">
        <v>789</v>
      </c>
      <c r="I1400" s="24">
        <v>772</v>
      </c>
      <c r="J1400" s="93">
        <v>793.42149532710289</v>
      </c>
      <c r="K1400" s="24">
        <f t="shared" si="126"/>
        <v>775.81426686444365</v>
      </c>
      <c r="L1400" s="24">
        <v>2000</v>
      </c>
      <c r="M1400" s="24">
        <v>2000</v>
      </c>
      <c r="N1400" s="24">
        <f t="shared" si="127"/>
        <v>0</v>
      </c>
      <c r="O1400" s="24">
        <f t="shared" si="128"/>
        <v>0</v>
      </c>
      <c r="P1400" s="24">
        <f t="shared" si="129"/>
        <v>0</v>
      </c>
    </row>
    <row r="1401" spans="5:16" x14ac:dyDescent="0.25">
      <c r="E1401" s="2">
        <f t="shared" si="130"/>
        <v>273.14999999999998</v>
      </c>
      <c r="F1401" s="2">
        <v>1376</v>
      </c>
      <c r="G1401" s="2">
        <f t="shared" si="131"/>
        <v>311.14999999999998</v>
      </c>
      <c r="H1401" s="24">
        <v>789</v>
      </c>
      <c r="I1401" s="24">
        <v>772</v>
      </c>
      <c r="J1401" s="93">
        <v>793.42149532710289</v>
      </c>
      <c r="K1401" s="24">
        <f t="shared" si="126"/>
        <v>775.81483711233091</v>
      </c>
      <c r="L1401" s="24">
        <v>2000</v>
      </c>
      <c r="M1401" s="24">
        <v>2000</v>
      </c>
      <c r="N1401" s="24">
        <f t="shared" si="127"/>
        <v>0</v>
      </c>
      <c r="O1401" s="24">
        <f t="shared" si="128"/>
        <v>0</v>
      </c>
      <c r="P1401" s="24">
        <f t="shared" si="129"/>
        <v>0</v>
      </c>
    </row>
    <row r="1402" spans="5:16" x14ac:dyDescent="0.25">
      <c r="E1402" s="2">
        <f t="shared" si="130"/>
        <v>273.14999999999998</v>
      </c>
      <c r="F1402" s="2">
        <v>1377</v>
      </c>
      <c r="G1402" s="2">
        <f t="shared" si="131"/>
        <v>311.14999999999998</v>
      </c>
      <c r="H1402" s="24">
        <v>789</v>
      </c>
      <c r="I1402" s="24">
        <v>772</v>
      </c>
      <c r="J1402" s="93">
        <v>793.42149532710289</v>
      </c>
      <c r="K1402" s="24">
        <f t="shared" ref="K1402:K1465" si="132">J1402+((I1402-H1402)*((E1402-F1402)/(G1402-F1402)))</f>
        <v>775.815406290184</v>
      </c>
      <c r="L1402" s="24">
        <v>2000</v>
      </c>
      <c r="M1402" s="24">
        <v>2000</v>
      </c>
      <c r="N1402" s="24">
        <f t="shared" ref="N1402:N1465" si="133">C1402*(SQRT(K1402/I1402))*(H1402/J1402)*(L1402/M1402)</f>
        <v>0</v>
      </c>
      <c r="O1402" s="24">
        <f t="shared" ref="O1402:O1465" si="134">N1402*J1402/24</f>
        <v>0</v>
      </c>
      <c r="P1402" s="24">
        <f t="shared" ref="P1402:P1465" si="135">N1402/159</f>
        <v>0</v>
      </c>
    </row>
    <row r="1403" spans="5:16" x14ac:dyDescent="0.25">
      <c r="E1403" s="2">
        <f t="shared" si="130"/>
        <v>273.14999999999998</v>
      </c>
      <c r="F1403" s="2">
        <v>1378</v>
      </c>
      <c r="G1403" s="2">
        <f t="shared" si="131"/>
        <v>311.14999999999998</v>
      </c>
      <c r="H1403" s="24">
        <v>789</v>
      </c>
      <c r="I1403" s="24">
        <v>772</v>
      </c>
      <c r="J1403" s="93">
        <v>793.42149532710289</v>
      </c>
      <c r="K1403" s="24">
        <f t="shared" si="132"/>
        <v>775.81597440101211</v>
      </c>
      <c r="L1403" s="24">
        <v>2000</v>
      </c>
      <c r="M1403" s="24">
        <v>2000</v>
      </c>
      <c r="N1403" s="24">
        <f t="shared" si="133"/>
        <v>0</v>
      </c>
      <c r="O1403" s="24">
        <f t="shared" si="134"/>
        <v>0</v>
      </c>
      <c r="P1403" s="24">
        <f t="shared" si="135"/>
        <v>0</v>
      </c>
    </row>
    <row r="1404" spans="5:16" x14ac:dyDescent="0.25">
      <c r="E1404" s="2">
        <f t="shared" si="130"/>
        <v>273.14999999999998</v>
      </c>
      <c r="F1404" s="2">
        <v>1379</v>
      </c>
      <c r="G1404" s="2">
        <f t="shared" si="131"/>
        <v>311.14999999999998</v>
      </c>
      <c r="H1404" s="24">
        <v>789</v>
      </c>
      <c r="I1404" s="24">
        <v>772</v>
      </c>
      <c r="J1404" s="93">
        <v>793.42149532710289</v>
      </c>
      <c r="K1404" s="24">
        <f t="shared" si="132"/>
        <v>775.81654144781271</v>
      </c>
      <c r="L1404" s="24">
        <v>2000</v>
      </c>
      <c r="M1404" s="24">
        <v>2000</v>
      </c>
      <c r="N1404" s="24">
        <f t="shared" si="133"/>
        <v>0</v>
      </c>
      <c r="O1404" s="24">
        <f t="shared" si="134"/>
        <v>0</v>
      </c>
      <c r="P1404" s="24">
        <f t="shared" si="135"/>
        <v>0</v>
      </c>
    </row>
    <row r="1405" spans="5:16" x14ac:dyDescent="0.25">
      <c r="E1405" s="2">
        <f t="shared" si="130"/>
        <v>273.14999999999998</v>
      </c>
      <c r="F1405" s="2">
        <v>1380</v>
      </c>
      <c r="G1405" s="2">
        <f t="shared" si="131"/>
        <v>311.14999999999998</v>
      </c>
      <c r="H1405" s="24">
        <v>789</v>
      </c>
      <c r="I1405" s="24">
        <v>772</v>
      </c>
      <c r="J1405" s="93">
        <v>793.42149532710289</v>
      </c>
      <c r="K1405" s="24">
        <f t="shared" si="132"/>
        <v>775.81710743357246</v>
      </c>
      <c r="L1405" s="24">
        <v>2000</v>
      </c>
      <c r="M1405" s="24">
        <v>2000</v>
      </c>
      <c r="N1405" s="24">
        <f t="shared" si="133"/>
        <v>0</v>
      </c>
      <c r="O1405" s="24">
        <f t="shared" si="134"/>
        <v>0</v>
      </c>
      <c r="P1405" s="24">
        <f t="shared" si="135"/>
        <v>0</v>
      </c>
    </row>
    <row r="1406" spans="5:16" x14ac:dyDescent="0.25">
      <c r="E1406" s="2">
        <f t="shared" si="130"/>
        <v>273.14999999999998</v>
      </c>
      <c r="F1406" s="2">
        <v>1381</v>
      </c>
      <c r="G1406" s="2">
        <f t="shared" si="131"/>
        <v>311.14999999999998</v>
      </c>
      <c r="H1406" s="24">
        <v>789</v>
      </c>
      <c r="I1406" s="24">
        <v>772</v>
      </c>
      <c r="J1406" s="93">
        <v>793.42149532710289</v>
      </c>
      <c r="K1406" s="24">
        <f t="shared" si="132"/>
        <v>775.81767236126655</v>
      </c>
      <c r="L1406" s="24">
        <v>2000</v>
      </c>
      <c r="M1406" s="24">
        <v>2000</v>
      </c>
      <c r="N1406" s="24">
        <f t="shared" si="133"/>
        <v>0</v>
      </c>
      <c r="O1406" s="24">
        <f t="shared" si="134"/>
        <v>0</v>
      </c>
      <c r="P1406" s="24">
        <f t="shared" si="135"/>
        <v>0</v>
      </c>
    </row>
    <row r="1407" spans="5:16" x14ac:dyDescent="0.25">
      <c r="E1407" s="2">
        <f t="shared" si="130"/>
        <v>273.14999999999998</v>
      </c>
      <c r="F1407" s="2">
        <v>1382</v>
      </c>
      <c r="G1407" s="2">
        <f t="shared" si="131"/>
        <v>311.14999999999998</v>
      </c>
      <c r="H1407" s="24">
        <v>789</v>
      </c>
      <c r="I1407" s="24">
        <v>772</v>
      </c>
      <c r="J1407" s="93">
        <v>793.42149532710289</v>
      </c>
      <c r="K1407" s="24">
        <f t="shared" si="132"/>
        <v>775.81823623385924</v>
      </c>
      <c r="L1407" s="24">
        <v>2000</v>
      </c>
      <c r="M1407" s="24">
        <v>2000</v>
      </c>
      <c r="N1407" s="24">
        <f t="shared" si="133"/>
        <v>0</v>
      </c>
      <c r="O1407" s="24">
        <f t="shared" si="134"/>
        <v>0</v>
      </c>
      <c r="P1407" s="24">
        <f t="shared" si="135"/>
        <v>0</v>
      </c>
    </row>
    <row r="1408" spans="5:16" x14ac:dyDescent="0.25">
      <c r="E1408" s="2">
        <f t="shared" si="130"/>
        <v>273.14999999999998</v>
      </c>
      <c r="F1408" s="2">
        <v>1383</v>
      </c>
      <c r="G1408" s="2">
        <f t="shared" si="131"/>
        <v>311.14999999999998</v>
      </c>
      <c r="H1408" s="24">
        <v>789</v>
      </c>
      <c r="I1408" s="24">
        <v>772</v>
      </c>
      <c r="J1408" s="93">
        <v>793.42149532710289</v>
      </c>
      <c r="K1408" s="24">
        <f t="shared" si="132"/>
        <v>775.81879905430355</v>
      </c>
      <c r="L1408" s="24">
        <v>2000</v>
      </c>
      <c r="M1408" s="24">
        <v>2000</v>
      </c>
      <c r="N1408" s="24">
        <f t="shared" si="133"/>
        <v>0</v>
      </c>
      <c r="O1408" s="24">
        <f t="shared" si="134"/>
        <v>0</v>
      </c>
      <c r="P1408" s="24">
        <f t="shared" si="135"/>
        <v>0</v>
      </c>
    </row>
    <row r="1409" spans="5:16" x14ac:dyDescent="0.25">
      <c r="E1409" s="2">
        <f t="shared" si="130"/>
        <v>273.14999999999998</v>
      </c>
      <c r="F1409" s="2">
        <v>1384</v>
      </c>
      <c r="G1409" s="2">
        <f t="shared" si="131"/>
        <v>311.14999999999998</v>
      </c>
      <c r="H1409" s="24">
        <v>789</v>
      </c>
      <c r="I1409" s="24">
        <v>772</v>
      </c>
      <c r="J1409" s="93">
        <v>793.42149532710289</v>
      </c>
      <c r="K1409" s="24">
        <f t="shared" si="132"/>
        <v>775.81936082554159</v>
      </c>
      <c r="L1409" s="24">
        <v>2000</v>
      </c>
      <c r="M1409" s="24">
        <v>2000</v>
      </c>
      <c r="N1409" s="24">
        <f t="shared" si="133"/>
        <v>0</v>
      </c>
      <c r="O1409" s="24">
        <f t="shared" si="134"/>
        <v>0</v>
      </c>
      <c r="P1409" s="24">
        <f t="shared" si="135"/>
        <v>0</v>
      </c>
    </row>
    <row r="1410" spans="5:16" x14ac:dyDescent="0.25">
      <c r="E1410" s="2">
        <f t="shared" si="130"/>
        <v>273.14999999999998</v>
      </c>
      <c r="F1410" s="2">
        <v>1385</v>
      </c>
      <c r="G1410" s="2">
        <f t="shared" si="131"/>
        <v>311.14999999999998</v>
      </c>
      <c r="H1410" s="24">
        <v>789</v>
      </c>
      <c r="I1410" s="24">
        <v>772</v>
      </c>
      <c r="J1410" s="93">
        <v>793.42149532710289</v>
      </c>
      <c r="K1410" s="24">
        <f t="shared" si="132"/>
        <v>775.81992155050466</v>
      </c>
      <c r="L1410" s="24">
        <v>2000</v>
      </c>
      <c r="M1410" s="24">
        <v>2000</v>
      </c>
      <c r="N1410" s="24">
        <f t="shared" si="133"/>
        <v>0</v>
      </c>
      <c r="O1410" s="24">
        <f t="shared" si="134"/>
        <v>0</v>
      </c>
      <c r="P1410" s="24">
        <f t="shared" si="135"/>
        <v>0</v>
      </c>
    </row>
    <row r="1411" spans="5:16" x14ac:dyDescent="0.25">
      <c r="E1411" s="2">
        <f t="shared" si="130"/>
        <v>273.14999999999998</v>
      </c>
      <c r="F1411" s="2">
        <v>1386</v>
      </c>
      <c r="G1411" s="2">
        <f t="shared" si="131"/>
        <v>311.14999999999998</v>
      </c>
      <c r="H1411" s="24">
        <v>789</v>
      </c>
      <c r="I1411" s="24">
        <v>772</v>
      </c>
      <c r="J1411" s="93">
        <v>793.42149532710289</v>
      </c>
      <c r="K1411" s="24">
        <f t="shared" si="132"/>
        <v>775.82048123211291</v>
      </c>
      <c r="L1411" s="24">
        <v>2000</v>
      </c>
      <c r="M1411" s="24">
        <v>2000</v>
      </c>
      <c r="N1411" s="24">
        <f t="shared" si="133"/>
        <v>0</v>
      </c>
      <c r="O1411" s="24">
        <f t="shared" si="134"/>
        <v>0</v>
      </c>
      <c r="P1411" s="24">
        <f t="shared" si="135"/>
        <v>0</v>
      </c>
    </row>
    <row r="1412" spans="5:16" x14ac:dyDescent="0.25">
      <c r="E1412" s="2">
        <f t="shared" si="130"/>
        <v>273.14999999999998</v>
      </c>
      <c r="F1412" s="2">
        <v>1387</v>
      </c>
      <c r="G1412" s="2">
        <f t="shared" si="131"/>
        <v>311.14999999999998</v>
      </c>
      <c r="H1412" s="24">
        <v>789</v>
      </c>
      <c r="I1412" s="24">
        <v>772</v>
      </c>
      <c r="J1412" s="93">
        <v>793.42149532710289</v>
      </c>
      <c r="K1412" s="24">
        <f t="shared" si="132"/>
        <v>775.82103987327571</v>
      </c>
      <c r="L1412" s="24">
        <v>2000</v>
      </c>
      <c r="M1412" s="24">
        <v>2000</v>
      </c>
      <c r="N1412" s="24">
        <f t="shared" si="133"/>
        <v>0</v>
      </c>
      <c r="O1412" s="24">
        <f t="shared" si="134"/>
        <v>0</v>
      </c>
      <c r="P1412" s="24">
        <f t="shared" si="135"/>
        <v>0</v>
      </c>
    </row>
    <row r="1413" spans="5:16" x14ac:dyDescent="0.25">
      <c r="E1413" s="2">
        <f t="shared" si="130"/>
        <v>273.14999999999998</v>
      </c>
      <c r="F1413" s="2">
        <v>1388</v>
      </c>
      <c r="G1413" s="2">
        <f t="shared" si="131"/>
        <v>311.14999999999998</v>
      </c>
      <c r="H1413" s="24">
        <v>789</v>
      </c>
      <c r="I1413" s="24">
        <v>772</v>
      </c>
      <c r="J1413" s="93">
        <v>793.42149532710289</v>
      </c>
      <c r="K1413" s="24">
        <f t="shared" si="132"/>
        <v>775.82159747689161</v>
      </c>
      <c r="L1413" s="24">
        <v>2000</v>
      </c>
      <c r="M1413" s="24">
        <v>2000</v>
      </c>
      <c r="N1413" s="24">
        <f t="shared" si="133"/>
        <v>0</v>
      </c>
      <c r="O1413" s="24">
        <f t="shared" si="134"/>
        <v>0</v>
      </c>
      <c r="P1413" s="24">
        <f t="shared" si="135"/>
        <v>0</v>
      </c>
    </row>
    <row r="1414" spans="5:16" x14ac:dyDescent="0.25">
      <c r="E1414" s="2">
        <f t="shared" si="130"/>
        <v>273.14999999999998</v>
      </c>
      <c r="F1414" s="2">
        <v>1389</v>
      </c>
      <c r="G1414" s="2">
        <f t="shared" si="131"/>
        <v>311.14999999999998</v>
      </c>
      <c r="H1414" s="24">
        <v>789</v>
      </c>
      <c r="I1414" s="24">
        <v>772</v>
      </c>
      <c r="J1414" s="93">
        <v>793.42149532710289</v>
      </c>
      <c r="K1414" s="24">
        <f t="shared" si="132"/>
        <v>775.82215404584849</v>
      </c>
      <c r="L1414" s="24">
        <v>2000</v>
      </c>
      <c r="M1414" s="24">
        <v>2000</v>
      </c>
      <c r="N1414" s="24">
        <f t="shared" si="133"/>
        <v>0</v>
      </c>
      <c r="O1414" s="24">
        <f t="shared" si="134"/>
        <v>0</v>
      </c>
      <c r="P1414" s="24">
        <f t="shared" si="135"/>
        <v>0</v>
      </c>
    </row>
    <row r="1415" spans="5:16" x14ac:dyDescent="0.25">
      <c r="E1415" s="2">
        <f t="shared" si="130"/>
        <v>273.14999999999998</v>
      </c>
      <c r="F1415" s="2">
        <v>1390</v>
      </c>
      <c r="G1415" s="2">
        <f t="shared" si="131"/>
        <v>311.14999999999998</v>
      </c>
      <c r="H1415" s="24">
        <v>789</v>
      </c>
      <c r="I1415" s="24">
        <v>772</v>
      </c>
      <c r="J1415" s="93">
        <v>793.42149532710289</v>
      </c>
      <c r="K1415" s="24">
        <f t="shared" si="132"/>
        <v>775.82270958302354</v>
      </c>
      <c r="L1415" s="24">
        <v>2000</v>
      </c>
      <c r="M1415" s="24">
        <v>2000</v>
      </c>
      <c r="N1415" s="24">
        <f t="shared" si="133"/>
        <v>0</v>
      </c>
      <c r="O1415" s="24">
        <f t="shared" si="134"/>
        <v>0</v>
      </c>
      <c r="P1415" s="24">
        <f t="shared" si="135"/>
        <v>0</v>
      </c>
    </row>
    <row r="1416" spans="5:16" x14ac:dyDescent="0.25">
      <c r="E1416" s="2">
        <f t="shared" si="130"/>
        <v>273.14999999999998</v>
      </c>
      <c r="F1416" s="2">
        <v>1391</v>
      </c>
      <c r="G1416" s="2">
        <f t="shared" si="131"/>
        <v>311.14999999999998</v>
      </c>
      <c r="H1416" s="24">
        <v>789</v>
      </c>
      <c r="I1416" s="24">
        <v>772</v>
      </c>
      <c r="J1416" s="93">
        <v>793.42149532710289</v>
      </c>
      <c r="K1416" s="24">
        <f t="shared" si="132"/>
        <v>775.82326409128314</v>
      </c>
      <c r="L1416" s="24">
        <v>2000</v>
      </c>
      <c r="M1416" s="24">
        <v>2000</v>
      </c>
      <c r="N1416" s="24">
        <f t="shared" si="133"/>
        <v>0</v>
      </c>
      <c r="O1416" s="24">
        <f t="shared" si="134"/>
        <v>0</v>
      </c>
      <c r="P1416" s="24">
        <f t="shared" si="135"/>
        <v>0</v>
      </c>
    </row>
    <row r="1417" spans="5:16" x14ac:dyDescent="0.25">
      <c r="E1417" s="2">
        <f t="shared" ref="E1417:E1480" si="136">D1417+273.15</f>
        <v>273.14999999999998</v>
      </c>
      <c r="F1417" s="2">
        <v>1392</v>
      </c>
      <c r="G1417" s="2">
        <f t="shared" ref="G1417:G1480" si="137">38+273.15</f>
        <v>311.14999999999998</v>
      </c>
      <c r="H1417" s="24">
        <v>789</v>
      </c>
      <c r="I1417" s="24">
        <v>772</v>
      </c>
      <c r="J1417" s="93">
        <v>793.42149532710289</v>
      </c>
      <c r="K1417" s="24">
        <f t="shared" si="132"/>
        <v>775.8238175734831</v>
      </c>
      <c r="L1417" s="24">
        <v>2000</v>
      </c>
      <c r="M1417" s="24">
        <v>2000</v>
      </c>
      <c r="N1417" s="24">
        <f t="shared" si="133"/>
        <v>0</v>
      </c>
      <c r="O1417" s="24">
        <f t="shared" si="134"/>
        <v>0</v>
      </c>
      <c r="P1417" s="24">
        <f t="shared" si="135"/>
        <v>0</v>
      </c>
    </row>
    <row r="1418" spans="5:16" x14ac:dyDescent="0.25">
      <c r="E1418" s="2">
        <f t="shared" si="136"/>
        <v>273.14999999999998</v>
      </c>
      <c r="F1418" s="2">
        <v>1393</v>
      </c>
      <c r="G1418" s="2">
        <f t="shared" si="137"/>
        <v>311.14999999999998</v>
      </c>
      <c r="H1418" s="24">
        <v>789</v>
      </c>
      <c r="I1418" s="24">
        <v>772</v>
      </c>
      <c r="J1418" s="93">
        <v>793.42149532710289</v>
      </c>
      <c r="K1418" s="24">
        <f t="shared" si="132"/>
        <v>775.82437003246866</v>
      </c>
      <c r="L1418" s="24">
        <v>2000</v>
      </c>
      <c r="M1418" s="24">
        <v>2000</v>
      </c>
      <c r="N1418" s="24">
        <f t="shared" si="133"/>
        <v>0</v>
      </c>
      <c r="O1418" s="24">
        <f t="shared" si="134"/>
        <v>0</v>
      </c>
      <c r="P1418" s="24">
        <f t="shared" si="135"/>
        <v>0</v>
      </c>
    </row>
    <row r="1419" spans="5:16" x14ac:dyDescent="0.25">
      <c r="E1419" s="2">
        <f t="shared" si="136"/>
        <v>273.14999999999998</v>
      </c>
      <c r="F1419" s="2">
        <v>1394</v>
      </c>
      <c r="G1419" s="2">
        <f t="shared" si="137"/>
        <v>311.14999999999998</v>
      </c>
      <c r="H1419" s="24">
        <v>789</v>
      </c>
      <c r="I1419" s="24">
        <v>772</v>
      </c>
      <c r="J1419" s="93">
        <v>793.42149532710289</v>
      </c>
      <c r="K1419" s="24">
        <f t="shared" si="132"/>
        <v>775.82492147107484</v>
      </c>
      <c r="L1419" s="24">
        <v>2000</v>
      </c>
      <c r="M1419" s="24">
        <v>2000</v>
      </c>
      <c r="N1419" s="24">
        <f t="shared" si="133"/>
        <v>0</v>
      </c>
      <c r="O1419" s="24">
        <f t="shared" si="134"/>
        <v>0</v>
      </c>
      <c r="P1419" s="24">
        <f t="shared" si="135"/>
        <v>0</v>
      </c>
    </row>
    <row r="1420" spans="5:16" x14ac:dyDescent="0.25">
      <c r="E1420" s="2">
        <f t="shared" si="136"/>
        <v>273.14999999999998</v>
      </c>
      <c r="F1420" s="2">
        <v>1395</v>
      </c>
      <c r="G1420" s="2">
        <f t="shared" si="137"/>
        <v>311.14999999999998</v>
      </c>
      <c r="H1420" s="24">
        <v>789</v>
      </c>
      <c r="I1420" s="24">
        <v>772</v>
      </c>
      <c r="J1420" s="93">
        <v>793.42149532710289</v>
      </c>
      <c r="K1420" s="24">
        <f t="shared" si="132"/>
        <v>775.82547189212573</v>
      </c>
      <c r="L1420" s="24">
        <v>2000</v>
      </c>
      <c r="M1420" s="24">
        <v>2000</v>
      </c>
      <c r="N1420" s="24">
        <f t="shared" si="133"/>
        <v>0</v>
      </c>
      <c r="O1420" s="24">
        <f t="shared" si="134"/>
        <v>0</v>
      </c>
      <c r="P1420" s="24">
        <f t="shared" si="135"/>
        <v>0</v>
      </c>
    </row>
    <row r="1421" spans="5:16" x14ac:dyDescent="0.25">
      <c r="E1421" s="2">
        <f t="shared" si="136"/>
        <v>273.14999999999998</v>
      </c>
      <c r="F1421" s="2">
        <v>1396</v>
      </c>
      <c r="G1421" s="2">
        <f t="shared" si="137"/>
        <v>311.14999999999998</v>
      </c>
      <c r="H1421" s="24">
        <v>789</v>
      </c>
      <c r="I1421" s="24">
        <v>772</v>
      </c>
      <c r="J1421" s="93">
        <v>793.42149532710289</v>
      </c>
      <c r="K1421" s="24">
        <f t="shared" si="132"/>
        <v>775.82602129843531</v>
      </c>
      <c r="L1421" s="24">
        <v>2000</v>
      </c>
      <c r="M1421" s="24">
        <v>2000</v>
      </c>
      <c r="N1421" s="24">
        <f t="shared" si="133"/>
        <v>0</v>
      </c>
      <c r="O1421" s="24">
        <f t="shared" si="134"/>
        <v>0</v>
      </c>
      <c r="P1421" s="24">
        <f t="shared" si="135"/>
        <v>0</v>
      </c>
    </row>
    <row r="1422" spans="5:16" x14ac:dyDescent="0.25">
      <c r="E1422" s="2">
        <f t="shared" si="136"/>
        <v>273.14999999999998</v>
      </c>
      <c r="F1422" s="2">
        <v>1397</v>
      </c>
      <c r="G1422" s="2">
        <f t="shared" si="137"/>
        <v>311.14999999999998</v>
      </c>
      <c r="H1422" s="24">
        <v>789</v>
      </c>
      <c r="I1422" s="24">
        <v>772</v>
      </c>
      <c r="J1422" s="93">
        <v>793.42149532710289</v>
      </c>
      <c r="K1422" s="24">
        <f t="shared" si="132"/>
        <v>775.8265696928072</v>
      </c>
      <c r="L1422" s="24">
        <v>2000</v>
      </c>
      <c r="M1422" s="24">
        <v>2000</v>
      </c>
      <c r="N1422" s="24">
        <f t="shared" si="133"/>
        <v>0</v>
      </c>
      <c r="O1422" s="24">
        <f t="shared" si="134"/>
        <v>0</v>
      </c>
      <c r="P1422" s="24">
        <f t="shared" si="135"/>
        <v>0</v>
      </c>
    </row>
    <row r="1423" spans="5:16" x14ac:dyDescent="0.25">
      <c r="E1423" s="2">
        <f t="shared" si="136"/>
        <v>273.14999999999998</v>
      </c>
      <c r="F1423" s="2">
        <v>1398</v>
      </c>
      <c r="G1423" s="2">
        <f t="shared" si="137"/>
        <v>311.14999999999998</v>
      </c>
      <c r="H1423" s="24">
        <v>789</v>
      </c>
      <c r="I1423" s="24">
        <v>772</v>
      </c>
      <c r="J1423" s="93">
        <v>793.42149532710289</v>
      </c>
      <c r="K1423" s="24">
        <f t="shared" si="132"/>
        <v>775.82711707803446</v>
      </c>
      <c r="L1423" s="24">
        <v>2000</v>
      </c>
      <c r="M1423" s="24">
        <v>2000</v>
      </c>
      <c r="N1423" s="24">
        <f t="shared" si="133"/>
        <v>0</v>
      </c>
      <c r="O1423" s="24">
        <f t="shared" si="134"/>
        <v>0</v>
      </c>
      <c r="P1423" s="24">
        <f t="shared" si="135"/>
        <v>0</v>
      </c>
    </row>
    <row r="1424" spans="5:16" x14ac:dyDescent="0.25">
      <c r="E1424" s="2">
        <f t="shared" si="136"/>
        <v>273.14999999999998</v>
      </c>
      <c r="F1424" s="2">
        <v>1399</v>
      </c>
      <c r="G1424" s="2">
        <f t="shared" si="137"/>
        <v>311.14999999999998</v>
      </c>
      <c r="H1424" s="24">
        <v>789</v>
      </c>
      <c r="I1424" s="24">
        <v>772</v>
      </c>
      <c r="J1424" s="93">
        <v>793.42149532710289</v>
      </c>
      <c r="K1424" s="24">
        <f t="shared" si="132"/>
        <v>775.82766345690015</v>
      </c>
      <c r="L1424" s="24">
        <v>2000</v>
      </c>
      <c r="M1424" s="24">
        <v>2000</v>
      </c>
      <c r="N1424" s="24">
        <f t="shared" si="133"/>
        <v>0</v>
      </c>
      <c r="O1424" s="24">
        <f t="shared" si="134"/>
        <v>0</v>
      </c>
      <c r="P1424" s="24">
        <f t="shared" si="135"/>
        <v>0</v>
      </c>
    </row>
    <row r="1425" spans="5:16" x14ac:dyDescent="0.25">
      <c r="E1425" s="2">
        <f t="shared" si="136"/>
        <v>273.14999999999998</v>
      </c>
      <c r="F1425" s="2">
        <v>1400</v>
      </c>
      <c r="G1425" s="2">
        <f t="shared" si="137"/>
        <v>311.14999999999998</v>
      </c>
      <c r="H1425" s="24">
        <v>789</v>
      </c>
      <c r="I1425" s="24">
        <v>772</v>
      </c>
      <c r="J1425" s="93">
        <v>793.42149532710289</v>
      </c>
      <c r="K1425" s="24">
        <f t="shared" si="132"/>
        <v>775.8282088321771</v>
      </c>
      <c r="L1425" s="24">
        <v>2000</v>
      </c>
      <c r="M1425" s="24">
        <v>2000</v>
      </c>
      <c r="N1425" s="24">
        <f t="shared" si="133"/>
        <v>0</v>
      </c>
      <c r="O1425" s="24">
        <f t="shared" si="134"/>
        <v>0</v>
      </c>
      <c r="P1425" s="24">
        <f t="shared" si="135"/>
        <v>0</v>
      </c>
    </row>
    <row r="1426" spans="5:16" x14ac:dyDescent="0.25">
      <c r="E1426" s="2">
        <f t="shared" si="136"/>
        <v>273.14999999999998</v>
      </c>
      <c r="F1426" s="2">
        <v>1401</v>
      </c>
      <c r="G1426" s="2">
        <f t="shared" si="137"/>
        <v>311.14999999999998</v>
      </c>
      <c r="H1426" s="24">
        <v>789</v>
      </c>
      <c r="I1426" s="24">
        <v>772</v>
      </c>
      <c r="J1426" s="93">
        <v>793.42149532710289</v>
      </c>
      <c r="K1426" s="24">
        <f t="shared" si="132"/>
        <v>775.82875320662765</v>
      </c>
      <c r="L1426" s="24">
        <v>2000</v>
      </c>
      <c r="M1426" s="24">
        <v>2000</v>
      </c>
      <c r="N1426" s="24">
        <f t="shared" si="133"/>
        <v>0</v>
      </c>
      <c r="O1426" s="24">
        <f t="shared" si="134"/>
        <v>0</v>
      </c>
      <c r="P1426" s="24">
        <f t="shared" si="135"/>
        <v>0</v>
      </c>
    </row>
    <row r="1427" spans="5:16" x14ac:dyDescent="0.25">
      <c r="E1427" s="2">
        <f t="shared" si="136"/>
        <v>273.14999999999998</v>
      </c>
      <c r="F1427" s="2">
        <v>1402</v>
      </c>
      <c r="G1427" s="2">
        <f t="shared" si="137"/>
        <v>311.14999999999998</v>
      </c>
      <c r="H1427" s="24">
        <v>789</v>
      </c>
      <c r="I1427" s="24">
        <v>772</v>
      </c>
      <c r="J1427" s="93">
        <v>793.42149532710289</v>
      </c>
      <c r="K1427" s="24">
        <f t="shared" si="132"/>
        <v>775.82929658300429</v>
      </c>
      <c r="L1427" s="24">
        <v>2000</v>
      </c>
      <c r="M1427" s="24">
        <v>2000</v>
      </c>
      <c r="N1427" s="24">
        <f t="shared" si="133"/>
        <v>0</v>
      </c>
      <c r="O1427" s="24">
        <f t="shared" si="134"/>
        <v>0</v>
      </c>
      <c r="P1427" s="24">
        <f t="shared" si="135"/>
        <v>0</v>
      </c>
    </row>
    <row r="1428" spans="5:16" x14ac:dyDescent="0.25">
      <c r="E1428" s="2">
        <f t="shared" si="136"/>
        <v>273.14999999999998</v>
      </c>
      <c r="F1428" s="2">
        <v>1403</v>
      </c>
      <c r="G1428" s="2">
        <f t="shared" si="137"/>
        <v>311.14999999999998</v>
      </c>
      <c r="H1428" s="24">
        <v>789</v>
      </c>
      <c r="I1428" s="24">
        <v>772</v>
      </c>
      <c r="J1428" s="93">
        <v>793.42149532710289</v>
      </c>
      <c r="K1428" s="24">
        <f t="shared" si="132"/>
        <v>775.82983896404937</v>
      </c>
      <c r="L1428" s="24">
        <v>2000</v>
      </c>
      <c r="M1428" s="24">
        <v>2000</v>
      </c>
      <c r="N1428" s="24">
        <f t="shared" si="133"/>
        <v>0</v>
      </c>
      <c r="O1428" s="24">
        <f t="shared" si="134"/>
        <v>0</v>
      </c>
      <c r="P1428" s="24">
        <f t="shared" si="135"/>
        <v>0</v>
      </c>
    </row>
    <row r="1429" spans="5:16" x14ac:dyDescent="0.25">
      <c r="E1429" s="2">
        <f t="shared" si="136"/>
        <v>273.14999999999998</v>
      </c>
      <c r="F1429" s="2">
        <v>1404</v>
      </c>
      <c r="G1429" s="2">
        <f t="shared" si="137"/>
        <v>311.14999999999998</v>
      </c>
      <c r="H1429" s="24">
        <v>789</v>
      </c>
      <c r="I1429" s="24">
        <v>772</v>
      </c>
      <c r="J1429" s="93">
        <v>793.42149532710289</v>
      </c>
      <c r="K1429" s="24">
        <f t="shared" si="132"/>
        <v>775.83038035249524</v>
      </c>
      <c r="L1429" s="24">
        <v>2000</v>
      </c>
      <c r="M1429" s="24">
        <v>2000</v>
      </c>
      <c r="N1429" s="24">
        <f t="shared" si="133"/>
        <v>0</v>
      </c>
      <c r="O1429" s="24">
        <f t="shared" si="134"/>
        <v>0</v>
      </c>
      <c r="P1429" s="24">
        <f t="shared" si="135"/>
        <v>0</v>
      </c>
    </row>
    <row r="1430" spans="5:16" x14ac:dyDescent="0.25">
      <c r="E1430" s="2">
        <f t="shared" si="136"/>
        <v>273.14999999999998</v>
      </c>
      <c r="F1430" s="2">
        <v>1405</v>
      </c>
      <c r="G1430" s="2">
        <f t="shared" si="137"/>
        <v>311.14999999999998</v>
      </c>
      <c r="H1430" s="24">
        <v>789</v>
      </c>
      <c r="I1430" s="24">
        <v>772</v>
      </c>
      <c r="J1430" s="93">
        <v>793.42149532710289</v>
      </c>
      <c r="K1430" s="24">
        <f t="shared" si="132"/>
        <v>775.83092075106413</v>
      </c>
      <c r="L1430" s="24">
        <v>2000</v>
      </c>
      <c r="M1430" s="24">
        <v>2000</v>
      </c>
      <c r="N1430" s="24">
        <f t="shared" si="133"/>
        <v>0</v>
      </c>
      <c r="O1430" s="24">
        <f t="shared" si="134"/>
        <v>0</v>
      </c>
      <c r="P1430" s="24">
        <f t="shared" si="135"/>
        <v>0</v>
      </c>
    </row>
    <row r="1431" spans="5:16" x14ac:dyDescent="0.25">
      <c r="E1431" s="2">
        <f t="shared" si="136"/>
        <v>273.14999999999998</v>
      </c>
      <c r="F1431" s="2">
        <v>1406</v>
      </c>
      <c r="G1431" s="2">
        <f t="shared" si="137"/>
        <v>311.14999999999998</v>
      </c>
      <c r="H1431" s="24">
        <v>789</v>
      </c>
      <c r="I1431" s="24">
        <v>772</v>
      </c>
      <c r="J1431" s="93">
        <v>793.42149532710289</v>
      </c>
      <c r="K1431" s="24">
        <f t="shared" si="132"/>
        <v>775.83146016246849</v>
      </c>
      <c r="L1431" s="24">
        <v>2000</v>
      </c>
      <c r="M1431" s="24">
        <v>2000</v>
      </c>
      <c r="N1431" s="24">
        <f t="shared" si="133"/>
        <v>0</v>
      </c>
      <c r="O1431" s="24">
        <f t="shared" si="134"/>
        <v>0</v>
      </c>
      <c r="P1431" s="24">
        <f t="shared" si="135"/>
        <v>0</v>
      </c>
    </row>
    <row r="1432" spans="5:16" x14ac:dyDescent="0.25">
      <c r="E1432" s="2">
        <f t="shared" si="136"/>
        <v>273.14999999999998</v>
      </c>
      <c r="F1432" s="2">
        <v>1407</v>
      </c>
      <c r="G1432" s="2">
        <f t="shared" si="137"/>
        <v>311.14999999999998</v>
      </c>
      <c r="H1432" s="24">
        <v>789</v>
      </c>
      <c r="I1432" s="24">
        <v>772</v>
      </c>
      <c r="J1432" s="93">
        <v>793.42149532710289</v>
      </c>
      <c r="K1432" s="24">
        <f t="shared" si="132"/>
        <v>775.83199858941066</v>
      </c>
      <c r="L1432" s="24">
        <v>2000</v>
      </c>
      <c r="M1432" s="24">
        <v>2000</v>
      </c>
      <c r="N1432" s="24">
        <f t="shared" si="133"/>
        <v>0</v>
      </c>
      <c r="O1432" s="24">
        <f t="shared" si="134"/>
        <v>0</v>
      </c>
      <c r="P1432" s="24">
        <f t="shared" si="135"/>
        <v>0</v>
      </c>
    </row>
    <row r="1433" spans="5:16" x14ac:dyDescent="0.25">
      <c r="E1433" s="2">
        <f t="shared" si="136"/>
        <v>273.14999999999998</v>
      </c>
      <c r="F1433" s="2">
        <v>1408</v>
      </c>
      <c r="G1433" s="2">
        <f t="shared" si="137"/>
        <v>311.14999999999998</v>
      </c>
      <c r="H1433" s="24">
        <v>789</v>
      </c>
      <c r="I1433" s="24">
        <v>772</v>
      </c>
      <c r="J1433" s="93">
        <v>793.42149532710289</v>
      </c>
      <c r="K1433" s="24">
        <f t="shared" si="132"/>
        <v>775.83253603458343</v>
      </c>
      <c r="L1433" s="24">
        <v>2000</v>
      </c>
      <c r="M1433" s="24">
        <v>2000</v>
      </c>
      <c r="N1433" s="24">
        <f t="shared" si="133"/>
        <v>0</v>
      </c>
      <c r="O1433" s="24">
        <f t="shared" si="134"/>
        <v>0</v>
      </c>
      <c r="P1433" s="24">
        <f t="shared" si="135"/>
        <v>0</v>
      </c>
    </row>
    <row r="1434" spans="5:16" x14ac:dyDescent="0.25">
      <c r="E1434" s="2">
        <f t="shared" si="136"/>
        <v>273.14999999999998</v>
      </c>
      <c r="F1434" s="2">
        <v>1409</v>
      </c>
      <c r="G1434" s="2">
        <f t="shared" si="137"/>
        <v>311.14999999999998</v>
      </c>
      <c r="H1434" s="24">
        <v>789</v>
      </c>
      <c r="I1434" s="24">
        <v>772</v>
      </c>
      <c r="J1434" s="93">
        <v>793.42149532710289</v>
      </c>
      <c r="K1434" s="24">
        <f t="shared" si="132"/>
        <v>775.83307250066946</v>
      </c>
      <c r="L1434" s="24">
        <v>2000</v>
      </c>
      <c r="M1434" s="24">
        <v>2000</v>
      </c>
      <c r="N1434" s="24">
        <f t="shared" si="133"/>
        <v>0</v>
      </c>
      <c r="O1434" s="24">
        <f t="shared" si="134"/>
        <v>0</v>
      </c>
      <c r="P1434" s="24">
        <f t="shared" si="135"/>
        <v>0</v>
      </c>
    </row>
    <row r="1435" spans="5:16" x14ac:dyDescent="0.25">
      <c r="E1435" s="2">
        <f t="shared" si="136"/>
        <v>273.14999999999998</v>
      </c>
      <c r="F1435" s="2">
        <v>1410</v>
      </c>
      <c r="G1435" s="2">
        <f t="shared" si="137"/>
        <v>311.14999999999998</v>
      </c>
      <c r="H1435" s="24">
        <v>789</v>
      </c>
      <c r="I1435" s="24">
        <v>772</v>
      </c>
      <c r="J1435" s="93">
        <v>793.42149532710289</v>
      </c>
      <c r="K1435" s="24">
        <f t="shared" si="132"/>
        <v>775.83360799034176</v>
      </c>
      <c r="L1435" s="24">
        <v>2000</v>
      </c>
      <c r="M1435" s="24">
        <v>2000</v>
      </c>
      <c r="N1435" s="24">
        <f t="shared" si="133"/>
        <v>0</v>
      </c>
      <c r="O1435" s="24">
        <f t="shared" si="134"/>
        <v>0</v>
      </c>
      <c r="P1435" s="24">
        <f t="shared" si="135"/>
        <v>0</v>
      </c>
    </row>
    <row r="1436" spans="5:16" x14ac:dyDescent="0.25">
      <c r="E1436" s="2">
        <f t="shared" si="136"/>
        <v>273.14999999999998</v>
      </c>
      <c r="F1436" s="2">
        <v>1411</v>
      </c>
      <c r="G1436" s="2">
        <f t="shared" si="137"/>
        <v>311.14999999999998</v>
      </c>
      <c r="H1436" s="24">
        <v>789</v>
      </c>
      <c r="I1436" s="24">
        <v>772</v>
      </c>
      <c r="J1436" s="93">
        <v>793.42149532710289</v>
      </c>
      <c r="K1436" s="24">
        <f t="shared" si="132"/>
        <v>775.83414250626367</v>
      </c>
      <c r="L1436" s="24">
        <v>2000</v>
      </c>
      <c r="M1436" s="24">
        <v>2000</v>
      </c>
      <c r="N1436" s="24">
        <f t="shared" si="133"/>
        <v>0</v>
      </c>
      <c r="O1436" s="24">
        <f t="shared" si="134"/>
        <v>0</v>
      </c>
      <c r="P1436" s="24">
        <f t="shared" si="135"/>
        <v>0</v>
      </c>
    </row>
    <row r="1437" spans="5:16" x14ac:dyDescent="0.25">
      <c r="E1437" s="2">
        <f t="shared" si="136"/>
        <v>273.14999999999998</v>
      </c>
      <c r="F1437" s="2">
        <v>1412</v>
      </c>
      <c r="G1437" s="2">
        <f t="shared" si="137"/>
        <v>311.14999999999998</v>
      </c>
      <c r="H1437" s="24">
        <v>789</v>
      </c>
      <c r="I1437" s="24">
        <v>772</v>
      </c>
      <c r="J1437" s="93">
        <v>793.42149532710289</v>
      </c>
      <c r="K1437" s="24">
        <f t="shared" si="132"/>
        <v>775.83467605108888</v>
      </c>
      <c r="L1437" s="24">
        <v>2000</v>
      </c>
      <c r="M1437" s="24">
        <v>2000</v>
      </c>
      <c r="N1437" s="24">
        <f t="shared" si="133"/>
        <v>0</v>
      </c>
      <c r="O1437" s="24">
        <f t="shared" si="134"/>
        <v>0</v>
      </c>
      <c r="P1437" s="24">
        <f t="shared" si="135"/>
        <v>0</v>
      </c>
    </row>
    <row r="1438" spans="5:16" x14ac:dyDescent="0.25">
      <c r="E1438" s="2">
        <f t="shared" si="136"/>
        <v>273.14999999999998</v>
      </c>
      <c r="F1438" s="2">
        <v>1413</v>
      </c>
      <c r="G1438" s="2">
        <f t="shared" si="137"/>
        <v>311.14999999999998</v>
      </c>
      <c r="H1438" s="24">
        <v>789</v>
      </c>
      <c r="I1438" s="24">
        <v>772</v>
      </c>
      <c r="J1438" s="93">
        <v>793.42149532710289</v>
      </c>
      <c r="K1438" s="24">
        <f t="shared" si="132"/>
        <v>775.83520862746138</v>
      </c>
      <c r="L1438" s="24">
        <v>2000</v>
      </c>
      <c r="M1438" s="24">
        <v>2000</v>
      </c>
      <c r="N1438" s="24">
        <f t="shared" si="133"/>
        <v>0</v>
      </c>
      <c r="O1438" s="24">
        <f t="shared" si="134"/>
        <v>0</v>
      </c>
      <c r="P1438" s="24">
        <f t="shared" si="135"/>
        <v>0</v>
      </c>
    </row>
    <row r="1439" spans="5:16" x14ac:dyDescent="0.25">
      <c r="E1439" s="2">
        <f t="shared" si="136"/>
        <v>273.14999999999998</v>
      </c>
      <c r="F1439" s="2">
        <v>1414</v>
      </c>
      <c r="G1439" s="2">
        <f t="shared" si="137"/>
        <v>311.14999999999998</v>
      </c>
      <c r="H1439" s="24">
        <v>789</v>
      </c>
      <c r="I1439" s="24">
        <v>772</v>
      </c>
      <c r="J1439" s="93">
        <v>793.42149532710289</v>
      </c>
      <c r="K1439" s="24">
        <f t="shared" si="132"/>
        <v>775.83574023801555</v>
      </c>
      <c r="L1439" s="24">
        <v>2000</v>
      </c>
      <c r="M1439" s="24">
        <v>2000</v>
      </c>
      <c r="N1439" s="24">
        <f t="shared" si="133"/>
        <v>0</v>
      </c>
      <c r="O1439" s="24">
        <f t="shared" si="134"/>
        <v>0</v>
      </c>
      <c r="P1439" s="24">
        <f t="shared" si="135"/>
        <v>0</v>
      </c>
    </row>
    <row r="1440" spans="5:16" x14ac:dyDescent="0.25">
      <c r="E1440" s="2">
        <f t="shared" si="136"/>
        <v>273.14999999999998</v>
      </c>
      <c r="F1440" s="2">
        <v>1415</v>
      </c>
      <c r="G1440" s="2">
        <f t="shared" si="137"/>
        <v>311.14999999999998</v>
      </c>
      <c r="H1440" s="24">
        <v>789</v>
      </c>
      <c r="I1440" s="24">
        <v>772</v>
      </c>
      <c r="J1440" s="93">
        <v>793.42149532710289</v>
      </c>
      <c r="K1440" s="24">
        <f t="shared" si="132"/>
        <v>775.83627088537617</v>
      </c>
      <c r="L1440" s="24">
        <v>2000</v>
      </c>
      <c r="M1440" s="24">
        <v>2000</v>
      </c>
      <c r="N1440" s="24">
        <f t="shared" si="133"/>
        <v>0</v>
      </c>
      <c r="O1440" s="24">
        <f t="shared" si="134"/>
        <v>0</v>
      </c>
      <c r="P1440" s="24">
        <f t="shared" si="135"/>
        <v>0</v>
      </c>
    </row>
    <row r="1441" spans="5:16" x14ac:dyDescent="0.25">
      <c r="E1441" s="2">
        <f t="shared" si="136"/>
        <v>273.14999999999998</v>
      </c>
      <c r="F1441" s="2">
        <v>1416</v>
      </c>
      <c r="G1441" s="2">
        <f t="shared" si="137"/>
        <v>311.14999999999998</v>
      </c>
      <c r="H1441" s="24">
        <v>789</v>
      </c>
      <c r="I1441" s="24">
        <v>772</v>
      </c>
      <c r="J1441" s="93">
        <v>793.42149532710289</v>
      </c>
      <c r="K1441" s="24">
        <f t="shared" si="132"/>
        <v>775.83680057215884</v>
      </c>
      <c r="L1441" s="24">
        <v>2000</v>
      </c>
      <c r="M1441" s="24">
        <v>2000</v>
      </c>
      <c r="N1441" s="24">
        <f t="shared" si="133"/>
        <v>0</v>
      </c>
      <c r="O1441" s="24">
        <f t="shared" si="134"/>
        <v>0</v>
      </c>
      <c r="P1441" s="24">
        <f t="shared" si="135"/>
        <v>0</v>
      </c>
    </row>
    <row r="1442" spans="5:16" x14ac:dyDescent="0.25">
      <c r="E1442" s="2">
        <f t="shared" si="136"/>
        <v>273.14999999999998</v>
      </c>
      <c r="F1442" s="2">
        <v>1417</v>
      </c>
      <c r="G1442" s="2">
        <f t="shared" si="137"/>
        <v>311.14999999999998</v>
      </c>
      <c r="H1442" s="24">
        <v>789</v>
      </c>
      <c r="I1442" s="24">
        <v>772</v>
      </c>
      <c r="J1442" s="93">
        <v>793.42149532710289</v>
      </c>
      <c r="K1442" s="24">
        <f t="shared" si="132"/>
        <v>775.83732930096915</v>
      </c>
      <c r="L1442" s="24">
        <v>2000</v>
      </c>
      <c r="M1442" s="24">
        <v>2000</v>
      </c>
      <c r="N1442" s="24">
        <f t="shared" si="133"/>
        <v>0</v>
      </c>
      <c r="O1442" s="24">
        <f t="shared" si="134"/>
        <v>0</v>
      </c>
      <c r="P1442" s="24">
        <f t="shared" si="135"/>
        <v>0</v>
      </c>
    </row>
    <row r="1443" spans="5:16" x14ac:dyDescent="0.25">
      <c r="E1443" s="2">
        <f t="shared" si="136"/>
        <v>273.14999999999998</v>
      </c>
      <c r="F1443" s="2">
        <v>1418</v>
      </c>
      <c r="G1443" s="2">
        <f t="shared" si="137"/>
        <v>311.14999999999998</v>
      </c>
      <c r="H1443" s="24">
        <v>789</v>
      </c>
      <c r="I1443" s="24">
        <v>772</v>
      </c>
      <c r="J1443" s="93">
        <v>793.42149532710289</v>
      </c>
      <c r="K1443" s="24">
        <f t="shared" si="132"/>
        <v>775.83785707440381</v>
      </c>
      <c r="L1443" s="24">
        <v>2000</v>
      </c>
      <c r="M1443" s="24">
        <v>2000</v>
      </c>
      <c r="N1443" s="24">
        <f t="shared" si="133"/>
        <v>0</v>
      </c>
      <c r="O1443" s="24">
        <f t="shared" si="134"/>
        <v>0</v>
      </c>
      <c r="P1443" s="24">
        <f t="shared" si="135"/>
        <v>0</v>
      </c>
    </row>
    <row r="1444" spans="5:16" x14ac:dyDescent="0.25">
      <c r="E1444" s="2">
        <f t="shared" si="136"/>
        <v>273.14999999999998</v>
      </c>
      <c r="F1444" s="2">
        <v>1419</v>
      </c>
      <c r="G1444" s="2">
        <f t="shared" si="137"/>
        <v>311.14999999999998</v>
      </c>
      <c r="H1444" s="24">
        <v>789</v>
      </c>
      <c r="I1444" s="24">
        <v>772</v>
      </c>
      <c r="J1444" s="93">
        <v>793.42149532710289</v>
      </c>
      <c r="K1444" s="24">
        <f t="shared" si="132"/>
        <v>775.83838389504979</v>
      </c>
      <c r="L1444" s="24">
        <v>2000</v>
      </c>
      <c r="M1444" s="24">
        <v>2000</v>
      </c>
      <c r="N1444" s="24">
        <f t="shared" si="133"/>
        <v>0</v>
      </c>
      <c r="O1444" s="24">
        <f t="shared" si="134"/>
        <v>0</v>
      </c>
      <c r="P1444" s="24">
        <f t="shared" si="135"/>
        <v>0</v>
      </c>
    </row>
    <row r="1445" spans="5:16" x14ac:dyDescent="0.25">
      <c r="E1445" s="2">
        <f t="shared" si="136"/>
        <v>273.14999999999998</v>
      </c>
      <c r="F1445" s="2">
        <v>1420</v>
      </c>
      <c r="G1445" s="2">
        <f t="shared" si="137"/>
        <v>311.14999999999998</v>
      </c>
      <c r="H1445" s="24">
        <v>789</v>
      </c>
      <c r="I1445" s="24">
        <v>772</v>
      </c>
      <c r="J1445" s="93">
        <v>793.42149532710289</v>
      </c>
      <c r="K1445" s="24">
        <f t="shared" si="132"/>
        <v>775.83890976548503</v>
      </c>
      <c r="L1445" s="24">
        <v>2000</v>
      </c>
      <c r="M1445" s="24">
        <v>2000</v>
      </c>
      <c r="N1445" s="24">
        <f t="shared" si="133"/>
        <v>0</v>
      </c>
      <c r="O1445" s="24">
        <f t="shared" si="134"/>
        <v>0</v>
      </c>
      <c r="P1445" s="24">
        <f t="shared" si="135"/>
        <v>0</v>
      </c>
    </row>
    <row r="1446" spans="5:16" x14ac:dyDescent="0.25">
      <c r="E1446" s="2">
        <f t="shared" si="136"/>
        <v>273.14999999999998</v>
      </c>
      <c r="F1446" s="2">
        <v>1421</v>
      </c>
      <c r="G1446" s="2">
        <f t="shared" si="137"/>
        <v>311.14999999999998</v>
      </c>
      <c r="H1446" s="24">
        <v>789</v>
      </c>
      <c r="I1446" s="24">
        <v>772</v>
      </c>
      <c r="J1446" s="93">
        <v>793.42149532710289</v>
      </c>
      <c r="K1446" s="24">
        <f t="shared" si="132"/>
        <v>775.83943468827783</v>
      </c>
      <c r="L1446" s="24">
        <v>2000</v>
      </c>
      <c r="M1446" s="24">
        <v>2000</v>
      </c>
      <c r="N1446" s="24">
        <f t="shared" si="133"/>
        <v>0</v>
      </c>
      <c r="O1446" s="24">
        <f t="shared" si="134"/>
        <v>0</v>
      </c>
      <c r="P1446" s="24">
        <f t="shared" si="135"/>
        <v>0</v>
      </c>
    </row>
    <row r="1447" spans="5:16" x14ac:dyDescent="0.25">
      <c r="E1447" s="2">
        <f t="shared" si="136"/>
        <v>273.14999999999998</v>
      </c>
      <c r="F1447" s="2">
        <v>1422</v>
      </c>
      <c r="G1447" s="2">
        <f t="shared" si="137"/>
        <v>311.14999999999998</v>
      </c>
      <c r="H1447" s="24">
        <v>789</v>
      </c>
      <c r="I1447" s="24">
        <v>772</v>
      </c>
      <c r="J1447" s="93">
        <v>793.42149532710289</v>
      </c>
      <c r="K1447" s="24">
        <f t="shared" si="132"/>
        <v>775.83995866598752</v>
      </c>
      <c r="L1447" s="24">
        <v>2000</v>
      </c>
      <c r="M1447" s="24">
        <v>2000</v>
      </c>
      <c r="N1447" s="24">
        <f t="shared" si="133"/>
        <v>0</v>
      </c>
      <c r="O1447" s="24">
        <f t="shared" si="134"/>
        <v>0</v>
      </c>
      <c r="P1447" s="24">
        <f t="shared" si="135"/>
        <v>0</v>
      </c>
    </row>
    <row r="1448" spans="5:16" x14ac:dyDescent="0.25">
      <c r="E1448" s="2">
        <f t="shared" si="136"/>
        <v>273.14999999999998</v>
      </c>
      <c r="F1448" s="2">
        <v>1423</v>
      </c>
      <c r="G1448" s="2">
        <f t="shared" si="137"/>
        <v>311.14999999999998</v>
      </c>
      <c r="H1448" s="24">
        <v>789</v>
      </c>
      <c r="I1448" s="24">
        <v>772</v>
      </c>
      <c r="J1448" s="93">
        <v>793.42149532710289</v>
      </c>
      <c r="K1448" s="24">
        <f t="shared" si="132"/>
        <v>775.84048170116409</v>
      </c>
      <c r="L1448" s="24">
        <v>2000</v>
      </c>
      <c r="M1448" s="24">
        <v>2000</v>
      </c>
      <c r="N1448" s="24">
        <f t="shared" si="133"/>
        <v>0</v>
      </c>
      <c r="O1448" s="24">
        <f t="shared" si="134"/>
        <v>0</v>
      </c>
      <c r="P1448" s="24">
        <f t="shared" si="135"/>
        <v>0</v>
      </c>
    </row>
    <row r="1449" spans="5:16" x14ac:dyDescent="0.25">
      <c r="E1449" s="2">
        <f t="shared" si="136"/>
        <v>273.14999999999998</v>
      </c>
      <c r="F1449" s="2">
        <v>1424</v>
      </c>
      <c r="G1449" s="2">
        <f t="shared" si="137"/>
        <v>311.14999999999998</v>
      </c>
      <c r="H1449" s="24">
        <v>789</v>
      </c>
      <c r="I1449" s="24">
        <v>772</v>
      </c>
      <c r="J1449" s="93">
        <v>793.42149532710289</v>
      </c>
      <c r="K1449" s="24">
        <f t="shared" si="132"/>
        <v>775.84100379634856</v>
      </c>
      <c r="L1449" s="24">
        <v>2000</v>
      </c>
      <c r="M1449" s="24">
        <v>2000</v>
      </c>
      <c r="N1449" s="24">
        <f t="shared" si="133"/>
        <v>0</v>
      </c>
      <c r="O1449" s="24">
        <f t="shared" si="134"/>
        <v>0</v>
      </c>
      <c r="P1449" s="24">
        <f t="shared" si="135"/>
        <v>0</v>
      </c>
    </row>
    <row r="1450" spans="5:16" x14ac:dyDescent="0.25">
      <c r="E1450" s="2">
        <f t="shared" si="136"/>
        <v>273.14999999999998</v>
      </c>
      <c r="F1450" s="2">
        <v>1425</v>
      </c>
      <c r="G1450" s="2">
        <f t="shared" si="137"/>
        <v>311.14999999999998</v>
      </c>
      <c r="H1450" s="24">
        <v>789</v>
      </c>
      <c r="I1450" s="24">
        <v>772</v>
      </c>
      <c r="J1450" s="93">
        <v>793.42149532710289</v>
      </c>
      <c r="K1450" s="24">
        <f t="shared" si="132"/>
        <v>775.84152495407238</v>
      </c>
      <c r="L1450" s="24">
        <v>2000</v>
      </c>
      <c r="M1450" s="24">
        <v>2000</v>
      </c>
      <c r="N1450" s="24">
        <f t="shared" si="133"/>
        <v>0</v>
      </c>
      <c r="O1450" s="24">
        <f t="shared" si="134"/>
        <v>0</v>
      </c>
      <c r="P1450" s="24">
        <f t="shared" si="135"/>
        <v>0</v>
      </c>
    </row>
    <row r="1451" spans="5:16" x14ac:dyDescent="0.25">
      <c r="E1451" s="2">
        <f t="shared" si="136"/>
        <v>273.14999999999998</v>
      </c>
      <c r="F1451" s="2">
        <v>1426</v>
      </c>
      <c r="G1451" s="2">
        <f t="shared" si="137"/>
        <v>311.14999999999998</v>
      </c>
      <c r="H1451" s="24">
        <v>789</v>
      </c>
      <c r="I1451" s="24">
        <v>772</v>
      </c>
      <c r="J1451" s="93">
        <v>793.42149532710289</v>
      </c>
      <c r="K1451" s="24">
        <f t="shared" si="132"/>
        <v>775.84204517685851</v>
      </c>
      <c r="L1451" s="24">
        <v>2000</v>
      </c>
      <c r="M1451" s="24">
        <v>2000</v>
      </c>
      <c r="N1451" s="24">
        <f t="shared" si="133"/>
        <v>0</v>
      </c>
      <c r="O1451" s="24">
        <f t="shared" si="134"/>
        <v>0</v>
      </c>
      <c r="P1451" s="24">
        <f t="shared" si="135"/>
        <v>0</v>
      </c>
    </row>
    <row r="1452" spans="5:16" x14ac:dyDescent="0.25">
      <c r="E1452" s="2">
        <f t="shared" si="136"/>
        <v>273.14999999999998</v>
      </c>
      <c r="F1452" s="2">
        <v>1427</v>
      </c>
      <c r="G1452" s="2">
        <f t="shared" si="137"/>
        <v>311.14999999999998</v>
      </c>
      <c r="H1452" s="24">
        <v>789</v>
      </c>
      <c r="I1452" s="24">
        <v>772</v>
      </c>
      <c r="J1452" s="93">
        <v>793.42149532710289</v>
      </c>
      <c r="K1452" s="24">
        <f t="shared" si="132"/>
        <v>775.84256446722031</v>
      </c>
      <c r="L1452" s="24">
        <v>2000</v>
      </c>
      <c r="M1452" s="24">
        <v>2000</v>
      </c>
      <c r="N1452" s="24">
        <f t="shared" si="133"/>
        <v>0</v>
      </c>
      <c r="O1452" s="24">
        <f t="shared" si="134"/>
        <v>0</v>
      </c>
      <c r="P1452" s="24">
        <f t="shared" si="135"/>
        <v>0</v>
      </c>
    </row>
    <row r="1453" spans="5:16" x14ac:dyDescent="0.25">
      <c r="E1453" s="2">
        <f t="shared" si="136"/>
        <v>273.14999999999998</v>
      </c>
      <c r="F1453" s="2">
        <v>1428</v>
      </c>
      <c r="G1453" s="2">
        <f t="shared" si="137"/>
        <v>311.14999999999998</v>
      </c>
      <c r="H1453" s="24">
        <v>789</v>
      </c>
      <c r="I1453" s="24">
        <v>772</v>
      </c>
      <c r="J1453" s="93">
        <v>793.42149532710289</v>
      </c>
      <c r="K1453" s="24">
        <f t="shared" si="132"/>
        <v>775.84308282766256</v>
      </c>
      <c r="L1453" s="24">
        <v>2000</v>
      </c>
      <c r="M1453" s="24">
        <v>2000</v>
      </c>
      <c r="N1453" s="24">
        <f t="shared" si="133"/>
        <v>0</v>
      </c>
      <c r="O1453" s="24">
        <f t="shared" si="134"/>
        <v>0</v>
      </c>
      <c r="P1453" s="24">
        <f t="shared" si="135"/>
        <v>0</v>
      </c>
    </row>
    <row r="1454" spans="5:16" x14ac:dyDescent="0.25">
      <c r="E1454" s="2">
        <f t="shared" si="136"/>
        <v>273.14999999999998</v>
      </c>
      <c r="F1454" s="2">
        <v>1429</v>
      </c>
      <c r="G1454" s="2">
        <f t="shared" si="137"/>
        <v>311.14999999999998</v>
      </c>
      <c r="H1454" s="24">
        <v>789</v>
      </c>
      <c r="I1454" s="24">
        <v>772</v>
      </c>
      <c r="J1454" s="93">
        <v>793.42149532710289</v>
      </c>
      <c r="K1454" s="24">
        <f t="shared" si="132"/>
        <v>775.84360026068077</v>
      </c>
      <c r="L1454" s="24">
        <v>2000</v>
      </c>
      <c r="M1454" s="24">
        <v>2000</v>
      </c>
      <c r="N1454" s="24">
        <f t="shared" si="133"/>
        <v>0</v>
      </c>
      <c r="O1454" s="24">
        <f t="shared" si="134"/>
        <v>0</v>
      </c>
      <c r="P1454" s="24">
        <f t="shared" si="135"/>
        <v>0</v>
      </c>
    </row>
    <row r="1455" spans="5:16" x14ac:dyDescent="0.25">
      <c r="E1455" s="2">
        <f t="shared" si="136"/>
        <v>273.14999999999998</v>
      </c>
      <c r="F1455" s="2">
        <v>1430</v>
      </c>
      <c r="G1455" s="2">
        <f t="shared" si="137"/>
        <v>311.14999999999998</v>
      </c>
      <c r="H1455" s="24">
        <v>789</v>
      </c>
      <c r="I1455" s="24">
        <v>772</v>
      </c>
      <c r="J1455" s="93">
        <v>793.42149532710289</v>
      </c>
      <c r="K1455" s="24">
        <f t="shared" si="132"/>
        <v>775.84411676876175</v>
      </c>
      <c r="L1455" s="24">
        <v>2000</v>
      </c>
      <c r="M1455" s="24">
        <v>2000</v>
      </c>
      <c r="N1455" s="24">
        <f t="shared" si="133"/>
        <v>0</v>
      </c>
      <c r="O1455" s="24">
        <f t="shared" si="134"/>
        <v>0</v>
      </c>
      <c r="P1455" s="24">
        <f t="shared" si="135"/>
        <v>0</v>
      </c>
    </row>
    <row r="1456" spans="5:16" x14ac:dyDescent="0.25">
      <c r="E1456" s="2">
        <f t="shared" si="136"/>
        <v>273.14999999999998</v>
      </c>
      <c r="F1456" s="2">
        <v>1431</v>
      </c>
      <c r="G1456" s="2">
        <f t="shared" si="137"/>
        <v>311.14999999999998</v>
      </c>
      <c r="H1456" s="24">
        <v>789</v>
      </c>
      <c r="I1456" s="24">
        <v>772</v>
      </c>
      <c r="J1456" s="93">
        <v>793.42149532710289</v>
      </c>
      <c r="K1456" s="24">
        <f t="shared" si="132"/>
        <v>775.84463235438329</v>
      </c>
      <c r="L1456" s="24">
        <v>2000</v>
      </c>
      <c r="M1456" s="24">
        <v>2000</v>
      </c>
      <c r="N1456" s="24">
        <f t="shared" si="133"/>
        <v>0</v>
      </c>
      <c r="O1456" s="24">
        <f t="shared" si="134"/>
        <v>0</v>
      </c>
      <c r="P1456" s="24">
        <f t="shared" si="135"/>
        <v>0</v>
      </c>
    </row>
    <row r="1457" spans="5:16" x14ac:dyDescent="0.25">
      <c r="E1457" s="2">
        <f t="shared" si="136"/>
        <v>273.14999999999998</v>
      </c>
      <c r="F1457" s="2">
        <v>1432</v>
      </c>
      <c r="G1457" s="2">
        <f t="shared" si="137"/>
        <v>311.14999999999998</v>
      </c>
      <c r="H1457" s="24">
        <v>789</v>
      </c>
      <c r="I1457" s="24">
        <v>772</v>
      </c>
      <c r="J1457" s="93">
        <v>793.42149532710289</v>
      </c>
      <c r="K1457" s="24">
        <f t="shared" si="132"/>
        <v>775.84514702001456</v>
      </c>
      <c r="L1457" s="24">
        <v>2000</v>
      </c>
      <c r="M1457" s="24">
        <v>2000</v>
      </c>
      <c r="N1457" s="24">
        <f t="shared" si="133"/>
        <v>0</v>
      </c>
      <c r="O1457" s="24">
        <f t="shared" si="134"/>
        <v>0</v>
      </c>
      <c r="P1457" s="24">
        <f t="shared" si="135"/>
        <v>0</v>
      </c>
    </row>
    <row r="1458" spans="5:16" x14ac:dyDescent="0.25">
      <c r="E1458" s="2">
        <f t="shared" si="136"/>
        <v>273.14999999999998</v>
      </c>
      <c r="F1458" s="2">
        <v>1433</v>
      </c>
      <c r="G1458" s="2">
        <f t="shared" si="137"/>
        <v>311.14999999999998</v>
      </c>
      <c r="H1458" s="24">
        <v>789</v>
      </c>
      <c r="I1458" s="24">
        <v>772</v>
      </c>
      <c r="J1458" s="93">
        <v>793.42149532710289</v>
      </c>
      <c r="K1458" s="24">
        <f t="shared" si="132"/>
        <v>775.84566076811552</v>
      </c>
      <c r="L1458" s="24">
        <v>2000</v>
      </c>
      <c r="M1458" s="24">
        <v>2000</v>
      </c>
      <c r="N1458" s="24">
        <f t="shared" si="133"/>
        <v>0</v>
      </c>
      <c r="O1458" s="24">
        <f t="shared" si="134"/>
        <v>0</v>
      </c>
      <c r="P1458" s="24">
        <f t="shared" si="135"/>
        <v>0</v>
      </c>
    </row>
    <row r="1459" spans="5:16" x14ac:dyDescent="0.25">
      <c r="E1459" s="2">
        <f t="shared" si="136"/>
        <v>273.14999999999998</v>
      </c>
      <c r="F1459" s="2">
        <v>1434</v>
      </c>
      <c r="G1459" s="2">
        <f t="shared" si="137"/>
        <v>311.14999999999998</v>
      </c>
      <c r="H1459" s="24">
        <v>789</v>
      </c>
      <c r="I1459" s="24">
        <v>772</v>
      </c>
      <c r="J1459" s="93">
        <v>793.42149532710289</v>
      </c>
      <c r="K1459" s="24">
        <f t="shared" si="132"/>
        <v>775.84617360113771</v>
      </c>
      <c r="L1459" s="24">
        <v>2000</v>
      </c>
      <c r="M1459" s="24">
        <v>2000</v>
      </c>
      <c r="N1459" s="24">
        <f t="shared" si="133"/>
        <v>0</v>
      </c>
      <c r="O1459" s="24">
        <f t="shared" si="134"/>
        <v>0</v>
      </c>
      <c r="P1459" s="24">
        <f t="shared" si="135"/>
        <v>0</v>
      </c>
    </row>
    <row r="1460" spans="5:16" x14ac:dyDescent="0.25">
      <c r="E1460" s="2">
        <f t="shared" si="136"/>
        <v>273.14999999999998</v>
      </c>
      <c r="F1460" s="2">
        <v>1435</v>
      </c>
      <c r="G1460" s="2">
        <f t="shared" si="137"/>
        <v>311.14999999999998</v>
      </c>
      <c r="H1460" s="24">
        <v>789</v>
      </c>
      <c r="I1460" s="24">
        <v>772</v>
      </c>
      <c r="J1460" s="93">
        <v>793.42149532710289</v>
      </c>
      <c r="K1460" s="24">
        <f t="shared" si="132"/>
        <v>775.8466855215238</v>
      </c>
      <c r="L1460" s="24">
        <v>2000</v>
      </c>
      <c r="M1460" s="24">
        <v>2000</v>
      </c>
      <c r="N1460" s="24">
        <f t="shared" si="133"/>
        <v>0</v>
      </c>
      <c r="O1460" s="24">
        <f t="shared" si="134"/>
        <v>0</v>
      </c>
      <c r="P1460" s="24">
        <f t="shared" si="135"/>
        <v>0</v>
      </c>
    </row>
    <row r="1461" spans="5:16" x14ac:dyDescent="0.25">
      <c r="E1461" s="2">
        <f t="shared" si="136"/>
        <v>273.14999999999998</v>
      </c>
      <c r="F1461" s="2">
        <v>1436</v>
      </c>
      <c r="G1461" s="2">
        <f t="shared" si="137"/>
        <v>311.14999999999998</v>
      </c>
      <c r="H1461" s="24">
        <v>789</v>
      </c>
      <c r="I1461" s="24">
        <v>772</v>
      </c>
      <c r="J1461" s="93">
        <v>793.42149532710289</v>
      </c>
      <c r="K1461" s="24">
        <f t="shared" si="132"/>
        <v>775.84719653170794</v>
      </c>
      <c r="L1461" s="24">
        <v>2000</v>
      </c>
      <c r="M1461" s="24">
        <v>2000</v>
      </c>
      <c r="N1461" s="24">
        <f t="shared" si="133"/>
        <v>0</v>
      </c>
      <c r="O1461" s="24">
        <f t="shared" si="134"/>
        <v>0</v>
      </c>
      <c r="P1461" s="24">
        <f t="shared" si="135"/>
        <v>0</v>
      </c>
    </row>
    <row r="1462" spans="5:16" x14ac:dyDescent="0.25">
      <c r="E1462" s="2">
        <f t="shared" si="136"/>
        <v>273.14999999999998</v>
      </c>
      <c r="F1462" s="2">
        <v>1437</v>
      </c>
      <c r="G1462" s="2">
        <f t="shared" si="137"/>
        <v>311.14999999999998</v>
      </c>
      <c r="H1462" s="24">
        <v>789</v>
      </c>
      <c r="I1462" s="24">
        <v>772</v>
      </c>
      <c r="J1462" s="93">
        <v>793.42149532710289</v>
      </c>
      <c r="K1462" s="24">
        <f t="shared" si="132"/>
        <v>775.84770663411541</v>
      </c>
      <c r="L1462" s="24">
        <v>2000</v>
      </c>
      <c r="M1462" s="24">
        <v>2000</v>
      </c>
      <c r="N1462" s="24">
        <f t="shared" si="133"/>
        <v>0</v>
      </c>
      <c r="O1462" s="24">
        <f t="shared" si="134"/>
        <v>0</v>
      </c>
      <c r="P1462" s="24">
        <f t="shared" si="135"/>
        <v>0</v>
      </c>
    </row>
    <row r="1463" spans="5:16" x14ac:dyDescent="0.25">
      <c r="E1463" s="2">
        <f t="shared" si="136"/>
        <v>273.14999999999998</v>
      </c>
      <c r="F1463" s="2">
        <v>1438</v>
      </c>
      <c r="G1463" s="2">
        <f t="shared" si="137"/>
        <v>311.14999999999998</v>
      </c>
      <c r="H1463" s="24">
        <v>789</v>
      </c>
      <c r="I1463" s="24">
        <v>772</v>
      </c>
      <c r="J1463" s="93">
        <v>793.42149532710289</v>
      </c>
      <c r="K1463" s="24">
        <f t="shared" si="132"/>
        <v>775.84821583116286</v>
      </c>
      <c r="L1463" s="24">
        <v>2000</v>
      </c>
      <c r="M1463" s="24">
        <v>2000</v>
      </c>
      <c r="N1463" s="24">
        <f t="shared" si="133"/>
        <v>0</v>
      </c>
      <c r="O1463" s="24">
        <f t="shared" si="134"/>
        <v>0</v>
      </c>
      <c r="P1463" s="24">
        <f t="shared" si="135"/>
        <v>0</v>
      </c>
    </row>
    <row r="1464" spans="5:16" x14ac:dyDescent="0.25">
      <c r="E1464" s="2">
        <f t="shared" si="136"/>
        <v>273.14999999999998</v>
      </c>
      <c r="F1464" s="2">
        <v>1439</v>
      </c>
      <c r="G1464" s="2">
        <f t="shared" si="137"/>
        <v>311.14999999999998</v>
      </c>
      <c r="H1464" s="24">
        <v>789</v>
      </c>
      <c r="I1464" s="24">
        <v>772</v>
      </c>
      <c r="J1464" s="93">
        <v>793.42149532710289</v>
      </c>
      <c r="K1464" s="24">
        <f t="shared" si="132"/>
        <v>775.84872412525863</v>
      </c>
      <c r="L1464" s="24">
        <v>2000</v>
      </c>
      <c r="M1464" s="24">
        <v>2000</v>
      </c>
      <c r="N1464" s="24">
        <f t="shared" si="133"/>
        <v>0</v>
      </c>
      <c r="O1464" s="24">
        <f t="shared" si="134"/>
        <v>0</v>
      </c>
      <c r="P1464" s="24">
        <f t="shared" si="135"/>
        <v>0</v>
      </c>
    </row>
    <row r="1465" spans="5:16" x14ac:dyDescent="0.25">
      <c r="E1465" s="2">
        <f t="shared" si="136"/>
        <v>273.14999999999998</v>
      </c>
      <c r="F1465" s="2">
        <v>1440</v>
      </c>
      <c r="G1465" s="2">
        <f t="shared" si="137"/>
        <v>311.14999999999998</v>
      </c>
      <c r="H1465" s="24">
        <v>789</v>
      </c>
      <c r="I1465" s="24">
        <v>772</v>
      </c>
      <c r="J1465" s="93">
        <v>793.42149532710289</v>
      </c>
      <c r="K1465" s="24">
        <f t="shared" si="132"/>
        <v>775.84923151880241</v>
      </c>
      <c r="L1465" s="24">
        <v>2000</v>
      </c>
      <c r="M1465" s="24">
        <v>2000</v>
      </c>
      <c r="N1465" s="24">
        <f t="shared" si="133"/>
        <v>0</v>
      </c>
      <c r="O1465" s="24">
        <f t="shared" si="134"/>
        <v>0</v>
      </c>
      <c r="P1465" s="24">
        <f t="shared" si="135"/>
        <v>0</v>
      </c>
    </row>
    <row r="1466" spans="5:16" x14ac:dyDescent="0.25">
      <c r="E1466" s="2">
        <f t="shared" si="136"/>
        <v>273.14999999999998</v>
      </c>
      <c r="F1466" s="2">
        <v>1441</v>
      </c>
      <c r="G1466" s="2">
        <f t="shared" si="137"/>
        <v>311.14999999999998</v>
      </c>
      <c r="H1466" s="24">
        <v>789</v>
      </c>
      <c r="I1466" s="24">
        <v>772</v>
      </c>
      <c r="J1466" s="93">
        <v>793.42149532710289</v>
      </c>
      <c r="K1466" s="24">
        <f t="shared" ref="K1466:K1529" si="138">J1466+((I1466-H1466)*((E1466-F1466)/(G1466-F1466)))</f>
        <v>775.84973801418528</v>
      </c>
      <c r="L1466" s="24">
        <v>2000</v>
      </c>
      <c r="M1466" s="24">
        <v>2000</v>
      </c>
      <c r="N1466" s="24">
        <f t="shared" ref="N1466:N1529" si="139">C1466*(SQRT(K1466/I1466))*(H1466/J1466)*(L1466/M1466)</f>
        <v>0</v>
      </c>
      <c r="O1466" s="24">
        <f t="shared" ref="O1466:O1529" si="140">N1466*J1466/24</f>
        <v>0</v>
      </c>
      <c r="P1466" s="24">
        <f t="shared" ref="P1466:P1529" si="141">N1466/159</f>
        <v>0</v>
      </c>
    </row>
    <row r="1467" spans="5:16" x14ac:dyDescent="0.25">
      <c r="E1467" s="2">
        <f t="shared" si="136"/>
        <v>273.14999999999998</v>
      </c>
      <c r="F1467" s="2">
        <v>1442</v>
      </c>
      <c r="G1467" s="2">
        <f t="shared" si="137"/>
        <v>311.14999999999998</v>
      </c>
      <c r="H1467" s="24">
        <v>789</v>
      </c>
      <c r="I1467" s="24">
        <v>772</v>
      </c>
      <c r="J1467" s="93">
        <v>793.42149532710289</v>
      </c>
      <c r="K1467" s="24">
        <f t="shared" si="138"/>
        <v>775.85024361378987</v>
      </c>
      <c r="L1467" s="24">
        <v>2000</v>
      </c>
      <c r="M1467" s="24">
        <v>2000</v>
      </c>
      <c r="N1467" s="24">
        <f t="shared" si="139"/>
        <v>0</v>
      </c>
      <c r="O1467" s="24">
        <f t="shared" si="140"/>
        <v>0</v>
      </c>
      <c r="P1467" s="24">
        <f t="shared" si="141"/>
        <v>0</v>
      </c>
    </row>
    <row r="1468" spans="5:16" x14ac:dyDescent="0.25">
      <c r="E1468" s="2">
        <f t="shared" si="136"/>
        <v>273.14999999999998</v>
      </c>
      <c r="F1468" s="2">
        <v>1443</v>
      </c>
      <c r="G1468" s="2">
        <f t="shared" si="137"/>
        <v>311.14999999999998</v>
      </c>
      <c r="H1468" s="24">
        <v>789</v>
      </c>
      <c r="I1468" s="24">
        <v>772</v>
      </c>
      <c r="J1468" s="93">
        <v>793.42149532710289</v>
      </c>
      <c r="K1468" s="24">
        <f t="shared" si="138"/>
        <v>775.85074831999066</v>
      </c>
      <c r="L1468" s="24">
        <v>2000</v>
      </c>
      <c r="M1468" s="24">
        <v>2000</v>
      </c>
      <c r="N1468" s="24">
        <f t="shared" si="139"/>
        <v>0</v>
      </c>
      <c r="O1468" s="24">
        <f t="shared" si="140"/>
        <v>0</v>
      </c>
      <c r="P1468" s="24">
        <f t="shared" si="141"/>
        <v>0</v>
      </c>
    </row>
    <row r="1469" spans="5:16" x14ac:dyDescent="0.25">
      <c r="E1469" s="2">
        <f t="shared" si="136"/>
        <v>273.14999999999998</v>
      </c>
      <c r="F1469" s="2">
        <v>1444</v>
      </c>
      <c r="G1469" s="2">
        <f t="shared" si="137"/>
        <v>311.14999999999998</v>
      </c>
      <c r="H1469" s="24">
        <v>789</v>
      </c>
      <c r="I1469" s="24">
        <v>772</v>
      </c>
      <c r="J1469" s="93">
        <v>793.42149532710289</v>
      </c>
      <c r="K1469" s="24">
        <f t="shared" si="138"/>
        <v>775.85125213515335</v>
      </c>
      <c r="L1469" s="24">
        <v>2000</v>
      </c>
      <c r="M1469" s="24">
        <v>2000</v>
      </c>
      <c r="N1469" s="24">
        <f t="shared" si="139"/>
        <v>0</v>
      </c>
      <c r="O1469" s="24">
        <f t="shared" si="140"/>
        <v>0</v>
      </c>
      <c r="P1469" s="24">
        <f t="shared" si="141"/>
        <v>0</v>
      </c>
    </row>
    <row r="1470" spans="5:16" x14ac:dyDescent="0.25">
      <c r="E1470" s="2">
        <f t="shared" si="136"/>
        <v>273.14999999999998</v>
      </c>
      <c r="F1470" s="2">
        <v>1445</v>
      </c>
      <c r="G1470" s="2">
        <f t="shared" si="137"/>
        <v>311.14999999999998</v>
      </c>
      <c r="H1470" s="24">
        <v>789</v>
      </c>
      <c r="I1470" s="24">
        <v>772</v>
      </c>
      <c r="J1470" s="93">
        <v>793.42149532710289</v>
      </c>
      <c r="K1470" s="24">
        <f t="shared" si="138"/>
        <v>775.85175506163569</v>
      </c>
      <c r="L1470" s="24">
        <v>2000</v>
      </c>
      <c r="M1470" s="24">
        <v>2000</v>
      </c>
      <c r="N1470" s="24">
        <f t="shared" si="139"/>
        <v>0</v>
      </c>
      <c r="O1470" s="24">
        <f t="shared" si="140"/>
        <v>0</v>
      </c>
      <c r="P1470" s="24">
        <f t="shared" si="141"/>
        <v>0</v>
      </c>
    </row>
    <row r="1471" spans="5:16" x14ac:dyDescent="0.25">
      <c r="E1471" s="2">
        <f t="shared" si="136"/>
        <v>273.14999999999998</v>
      </c>
      <c r="F1471" s="2">
        <v>1446</v>
      </c>
      <c r="G1471" s="2">
        <f t="shared" si="137"/>
        <v>311.14999999999998</v>
      </c>
      <c r="H1471" s="24">
        <v>789</v>
      </c>
      <c r="I1471" s="24">
        <v>772</v>
      </c>
      <c r="J1471" s="93">
        <v>793.42149532710289</v>
      </c>
      <c r="K1471" s="24">
        <f t="shared" si="138"/>
        <v>775.85225710178679</v>
      </c>
      <c r="L1471" s="24">
        <v>2000</v>
      </c>
      <c r="M1471" s="24">
        <v>2000</v>
      </c>
      <c r="N1471" s="24">
        <f t="shared" si="139"/>
        <v>0</v>
      </c>
      <c r="O1471" s="24">
        <f t="shared" si="140"/>
        <v>0</v>
      </c>
      <c r="P1471" s="24">
        <f t="shared" si="141"/>
        <v>0</v>
      </c>
    </row>
    <row r="1472" spans="5:16" x14ac:dyDescent="0.25">
      <c r="E1472" s="2">
        <f t="shared" si="136"/>
        <v>273.14999999999998</v>
      </c>
      <c r="F1472" s="2">
        <v>1447</v>
      </c>
      <c r="G1472" s="2">
        <f t="shared" si="137"/>
        <v>311.14999999999998</v>
      </c>
      <c r="H1472" s="24">
        <v>789</v>
      </c>
      <c r="I1472" s="24">
        <v>772</v>
      </c>
      <c r="J1472" s="93">
        <v>793.42149532710289</v>
      </c>
      <c r="K1472" s="24">
        <f t="shared" si="138"/>
        <v>775.85275825794758</v>
      </c>
      <c r="L1472" s="24">
        <v>2000</v>
      </c>
      <c r="M1472" s="24">
        <v>2000</v>
      </c>
      <c r="N1472" s="24">
        <f t="shared" si="139"/>
        <v>0</v>
      </c>
      <c r="O1472" s="24">
        <f t="shared" si="140"/>
        <v>0</v>
      </c>
      <c r="P1472" s="24">
        <f t="shared" si="141"/>
        <v>0</v>
      </c>
    </row>
    <row r="1473" spans="5:16" x14ac:dyDescent="0.25">
      <c r="E1473" s="2">
        <f t="shared" si="136"/>
        <v>273.14999999999998</v>
      </c>
      <c r="F1473" s="2">
        <v>1448</v>
      </c>
      <c r="G1473" s="2">
        <f t="shared" si="137"/>
        <v>311.14999999999998</v>
      </c>
      <c r="H1473" s="24">
        <v>789</v>
      </c>
      <c r="I1473" s="24">
        <v>772</v>
      </c>
      <c r="J1473" s="93">
        <v>793.42149532710289</v>
      </c>
      <c r="K1473" s="24">
        <f t="shared" si="138"/>
        <v>775.85325853245104</v>
      </c>
      <c r="L1473" s="24">
        <v>2000</v>
      </c>
      <c r="M1473" s="24">
        <v>2000</v>
      </c>
      <c r="N1473" s="24">
        <f t="shared" si="139"/>
        <v>0</v>
      </c>
      <c r="O1473" s="24">
        <f t="shared" si="140"/>
        <v>0</v>
      </c>
      <c r="P1473" s="24">
        <f t="shared" si="141"/>
        <v>0</v>
      </c>
    </row>
    <row r="1474" spans="5:16" x14ac:dyDescent="0.25">
      <c r="E1474" s="2">
        <f t="shared" si="136"/>
        <v>273.14999999999998</v>
      </c>
      <c r="F1474" s="2">
        <v>1449</v>
      </c>
      <c r="G1474" s="2">
        <f t="shared" si="137"/>
        <v>311.14999999999998</v>
      </c>
      <c r="H1474" s="24">
        <v>789</v>
      </c>
      <c r="I1474" s="24">
        <v>772</v>
      </c>
      <c r="J1474" s="93">
        <v>793.42149532710289</v>
      </c>
      <c r="K1474" s="24">
        <f t="shared" si="138"/>
        <v>775.85375792762136</v>
      </c>
      <c r="L1474" s="24">
        <v>2000</v>
      </c>
      <c r="M1474" s="24">
        <v>2000</v>
      </c>
      <c r="N1474" s="24">
        <f t="shared" si="139"/>
        <v>0</v>
      </c>
      <c r="O1474" s="24">
        <f t="shared" si="140"/>
        <v>0</v>
      </c>
      <c r="P1474" s="24">
        <f t="shared" si="141"/>
        <v>0</v>
      </c>
    </row>
    <row r="1475" spans="5:16" x14ac:dyDescent="0.25">
      <c r="E1475" s="2">
        <f t="shared" si="136"/>
        <v>273.14999999999998</v>
      </c>
      <c r="F1475" s="2">
        <v>1450</v>
      </c>
      <c r="G1475" s="2">
        <f t="shared" si="137"/>
        <v>311.14999999999998</v>
      </c>
      <c r="H1475" s="24">
        <v>789</v>
      </c>
      <c r="I1475" s="24">
        <v>772</v>
      </c>
      <c r="J1475" s="93">
        <v>793.42149532710289</v>
      </c>
      <c r="K1475" s="24">
        <f t="shared" si="138"/>
        <v>775.85425644577526</v>
      </c>
      <c r="L1475" s="24">
        <v>2000</v>
      </c>
      <c r="M1475" s="24">
        <v>2000</v>
      </c>
      <c r="N1475" s="24">
        <f t="shared" si="139"/>
        <v>0</v>
      </c>
      <c r="O1475" s="24">
        <f t="shared" si="140"/>
        <v>0</v>
      </c>
      <c r="P1475" s="24">
        <f t="shared" si="141"/>
        <v>0</v>
      </c>
    </row>
    <row r="1476" spans="5:16" x14ac:dyDescent="0.25">
      <c r="E1476" s="2">
        <f t="shared" si="136"/>
        <v>273.14999999999998</v>
      </c>
      <c r="F1476" s="2">
        <v>1451</v>
      </c>
      <c r="G1476" s="2">
        <f t="shared" si="137"/>
        <v>311.14999999999998</v>
      </c>
      <c r="H1476" s="24">
        <v>789</v>
      </c>
      <c r="I1476" s="24">
        <v>772</v>
      </c>
      <c r="J1476" s="93">
        <v>793.42149532710289</v>
      </c>
      <c r="K1476" s="24">
        <f t="shared" si="138"/>
        <v>775.85475408922071</v>
      </c>
      <c r="L1476" s="24">
        <v>2000</v>
      </c>
      <c r="M1476" s="24">
        <v>2000</v>
      </c>
      <c r="N1476" s="24">
        <f t="shared" si="139"/>
        <v>0</v>
      </c>
      <c r="O1476" s="24">
        <f t="shared" si="140"/>
        <v>0</v>
      </c>
      <c r="P1476" s="24">
        <f t="shared" si="141"/>
        <v>0</v>
      </c>
    </row>
    <row r="1477" spans="5:16" x14ac:dyDescent="0.25">
      <c r="E1477" s="2">
        <f t="shared" si="136"/>
        <v>273.14999999999998</v>
      </c>
      <c r="F1477" s="2">
        <v>1452</v>
      </c>
      <c r="G1477" s="2">
        <f t="shared" si="137"/>
        <v>311.14999999999998</v>
      </c>
      <c r="H1477" s="24">
        <v>789</v>
      </c>
      <c r="I1477" s="24">
        <v>772</v>
      </c>
      <c r="J1477" s="93">
        <v>793.42149532710289</v>
      </c>
      <c r="K1477" s="24">
        <f t="shared" si="138"/>
        <v>775.85525086025802</v>
      </c>
      <c r="L1477" s="24">
        <v>2000</v>
      </c>
      <c r="M1477" s="24">
        <v>2000</v>
      </c>
      <c r="N1477" s="24">
        <f t="shared" si="139"/>
        <v>0</v>
      </c>
      <c r="O1477" s="24">
        <f t="shared" si="140"/>
        <v>0</v>
      </c>
      <c r="P1477" s="24">
        <f t="shared" si="141"/>
        <v>0</v>
      </c>
    </row>
    <row r="1478" spans="5:16" x14ac:dyDescent="0.25">
      <c r="E1478" s="2">
        <f t="shared" si="136"/>
        <v>273.14999999999998</v>
      </c>
      <c r="F1478" s="2">
        <v>1453</v>
      </c>
      <c r="G1478" s="2">
        <f t="shared" si="137"/>
        <v>311.14999999999998</v>
      </c>
      <c r="H1478" s="24">
        <v>789</v>
      </c>
      <c r="I1478" s="24">
        <v>772</v>
      </c>
      <c r="J1478" s="93">
        <v>793.42149532710289</v>
      </c>
      <c r="K1478" s="24">
        <f t="shared" si="138"/>
        <v>775.85574676117915</v>
      </c>
      <c r="L1478" s="24">
        <v>2000</v>
      </c>
      <c r="M1478" s="24">
        <v>2000</v>
      </c>
      <c r="N1478" s="24">
        <f t="shared" si="139"/>
        <v>0</v>
      </c>
      <c r="O1478" s="24">
        <f t="shared" si="140"/>
        <v>0</v>
      </c>
      <c r="P1478" s="24">
        <f t="shared" si="141"/>
        <v>0</v>
      </c>
    </row>
    <row r="1479" spans="5:16" x14ac:dyDescent="0.25">
      <c r="E1479" s="2">
        <f t="shared" si="136"/>
        <v>273.14999999999998</v>
      </c>
      <c r="F1479" s="2">
        <v>1454</v>
      </c>
      <c r="G1479" s="2">
        <f t="shared" si="137"/>
        <v>311.14999999999998</v>
      </c>
      <c r="H1479" s="24">
        <v>789</v>
      </c>
      <c r="I1479" s="24">
        <v>772</v>
      </c>
      <c r="J1479" s="93">
        <v>793.42149532710289</v>
      </c>
      <c r="K1479" s="24">
        <f t="shared" si="138"/>
        <v>775.85624179426827</v>
      </c>
      <c r="L1479" s="24">
        <v>2000</v>
      </c>
      <c r="M1479" s="24">
        <v>2000</v>
      </c>
      <c r="N1479" s="24">
        <f t="shared" si="139"/>
        <v>0</v>
      </c>
      <c r="O1479" s="24">
        <f t="shared" si="140"/>
        <v>0</v>
      </c>
      <c r="P1479" s="24">
        <f t="shared" si="141"/>
        <v>0</v>
      </c>
    </row>
    <row r="1480" spans="5:16" x14ac:dyDescent="0.25">
      <c r="E1480" s="2">
        <f t="shared" si="136"/>
        <v>273.14999999999998</v>
      </c>
      <c r="F1480" s="2">
        <v>1455</v>
      </c>
      <c r="G1480" s="2">
        <f t="shared" si="137"/>
        <v>311.14999999999998</v>
      </c>
      <c r="H1480" s="24">
        <v>789</v>
      </c>
      <c r="I1480" s="24">
        <v>772</v>
      </c>
      <c r="J1480" s="93">
        <v>793.42149532710289</v>
      </c>
      <c r="K1480" s="24">
        <f t="shared" si="138"/>
        <v>775.85673596180152</v>
      </c>
      <c r="L1480" s="24">
        <v>2000</v>
      </c>
      <c r="M1480" s="24">
        <v>2000</v>
      </c>
      <c r="N1480" s="24">
        <f t="shared" si="139"/>
        <v>0</v>
      </c>
      <c r="O1480" s="24">
        <f t="shared" si="140"/>
        <v>0</v>
      </c>
      <c r="P1480" s="24">
        <f t="shared" si="141"/>
        <v>0</v>
      </c>
    </row>
    <row r="1481" spans="5:16" x14ac:dyDescent="0.25">
      <c r="E1481" s="2">
        <f t="shared" ref="E1481:E1544" si="142">D1481+273.15</f>
        <v>273.14999999999998</v>
      </c>
      <c r="F1481" s="2">
        <v>1456</v>
      </c>
      <c r="G1481" s="2">
        <f t="shared" ref="G1481:G1544" si="143">38+273.15</f>
        <v>311.14999999999998</v>
      </c>
      <c r="H1481" s="24">
        <v>789</v>
      </c>
      <c r="I1481" s="24">
        <v>772</v>
      </c>
      <c r="J1481" s="93">
        <v>793.42149532710289</v>
      </c>
      <c r="K1481" s="24">
        <f t="shared" si="138"/>
        <v>775.85722926604683</v>
      </c>
      <c r="L1481" s="24">
        <v>2000</v>
      </c>
      <c r="M1481" s="24">
        <v>2000</v>
      </c>
      <c r="N1481" s="24">
        <f t="shared" si="139"/>
        <v>0</v>
      </c>
      <c r="O1481" s="24">
        <f t="shared" si="140"/>
        <v>0</v>
      </c>
      <c r="P1481" s="24">
        <f t="shared" si="141"/>
        <v>0</v>
      </c>
    </row>
    <row r="1482" spans="5:16" x14ac:dyDescent="0.25">
      <c r="E1482" s="2">
        <f t="shared" si="142"/>
        <v>273.14999999999998</v>
      </c>
      <c r="F1482" s="2">
        <v>1457</v>
      </c>
      <c r="G1482" s="2">
        <f t="shared" si="143"/>
        <v>311.14999999999998</v>
      </c>
      <c r="H1482" s="24">
        <v>789</v>
      </c>
      <c r="I1482" s="24">
        <v>772</v>
      </c>
      <c r="J1482" s="93">
        <v>793.42149532710289</v>
      </c>
      <c r="K1482" s="24">
        <f t="shared" si="138"/>
        <v>775.85772170926464</v>
      </c>
      <c r="L1482" s="24">
        <v>2000</v>
      </c>
      <c r="M1482" s="24">
        <v>2000</v>
      </c>
      <c r="N1482" s="24">
        <f t="shared" si="139"/>
        <v>0</v>
      </c>
      <c r="O1482" s="24">
        <f t="shared" si="140"/>
        <v>0</v>
      </c>
      <c r="P1482" s="24">
        <f t="shared" si="141"/>
        <v>0</v>
      </c>
    </row>
    <row r="1483" spans="5:16" x14ac:dyDescent="0.25">
      <c r="E1483" s="2">
        <f t="shared" si="142"/>
        <v>273.14999999999998</v>
      </c>
      <c r="F1483" s="2">
        <v>1458</v>
      </c>
      <c r="G1483" s="2">
        <f t="shared" si="143"/>
        <v>311.14999999999998</v>
      </c>
      <c r="H1483" s="24">
        <v>789</v>
      </c>
      <c r="I1483" s="24">
        <v>772</v>
      </c>
      <c r="J1483" s="93">
        <v>793.42149532710289</v>
      </c>
      <c r="K1483" s="24">
        <f t="shared" si="138"/>
        <v>775.85821329370708</v>
      </c>
      <c r="L1483" s="24">
        <v>2000</v>
      </c>
      <c r="M1483" s="24">
        <v>2000</v>
      </c>
      <c r="N1483" s="24">
        <f t="shared" si="139"/>
        <v>0</v>
      </c>
      <c r="O1483" s="24">
        <f t="shared" si="140"/>
        <v>0</v>
      </c>
      <c r="P1483" s="24">
        <f t="shared" si="141"/>
        <v>0</v>
      </c>
    </row>
    <row r="1484" spans="5:16" x14ac:dyDescent="0.25">
      <c r="E1484" s="2">
        <f t="shared" si="142"/>
        <v>273.14999999999998</v>
      </c>
      <c r="F1484" s="2">
        <v>1459</v>
      </c>
      <c r="G1484" s="2">
        <f t="shared" si="143"/>
        <v>311.14999999999998</v>
      </c>
      <c r="H1484" s="24">
        <v>789</v>
      </c>
      <c r="I1484" s="24">
        <v>772</v>
      </c>
      <c r="J1484" s="93">
        <v>793.42149532710289</v>
      </c>
      <c r="K1484" s="24">
        <f t="shared" si="138"/>
        <v>775.85870402161868</v>
      </c>
      <c r="L1484" s="24">
        <v>2000</v>
      </c>
      <c r="M1484" s="24">
        <v>2000</v>
      </c>
      <c r="N1484" s="24">
        <f t="shared" si="139"/>
        <v>0</v>
      </c>
      <c r="O1484" s="24">
        <f t="shared" si="140"/>
        <v>0</v>
      </c>
      <c r="P1484" s="24">
        <f t="shared" si="141"/>
        <v>0</v>
      </c>
    </row>
    <row r="1485" spans="5:16" x14ac:dyDescent="0.25">
      <c r="E1485" s="2">
        <f t="shared" si="142"/>
        <v>273.14999999999998</v>
      </c>
      <c r="F1485" s="2">
        <v>1460</v>
      </c>
      <c r="G1485" s="2">
        <f t="shared" si="143"/>
        <v>311.14999999999998</v>
      </c>
      <c r="H1485" s="24">
        <v>789</v>
      </c>
      <c r="I1485" s="24">
        <v>772</v>
      </c>
      <c r="J1485" s="93">
        <v>793.42149532710289</v>
      </c>
      <c r="K1485" s="24">
        <f t="shared" si="138"/>
        <v>775.85919389523622</v>
      </c>
      <c r="L1485" s="24">
        <v>2000</v>
      </c>
      <c r="M1485" s="24">
        <v>2000</v>
      </c>
      <c r="N1485" s="24">
        <f t="shared" si="139"/>
        <v>0</v>
      </c>
      <c r="O1485" s="24">
        <f t="shared" si="140"/>
        <v>0</v>
      </c>
      <c r="P1485" s="24">
        <f t="shared" si="141"/>
        <v>0</v>
      </c>
    </row>
    <row r="1486" spans="5:16" x14ac:dyDescent="0.25">
      <c r="E1486" s="2">
        <f t="shared" si="142"/>
        <v>273.14999999999998</v>
      </c>
      <c r="F1486" s="2">
        <v>1461</v>
      </c>
      <c r="G1486" s="2">
        <f t="shared" si="143"/>
        <v>311.14999999999998</v>
      </c>
      <c r="H1486" s="24">
        <v>789</v>
      </c>
      <c r="I1486" s="24">
        <v>772</v>
      </c>
      <c r="J1486" s="93">
        <v>793.42149532710289</v>
      </c>
      <c r="K1486" s="24">
        <f t="shared" si="138"/>
        <v>775.85968291678853</v>
      </c>
      <c r="L1486" s="24">
        <v>2000</v>
      </c>
      <c r="M1486" s="24">
        <v>2000</v>
      </c>
      <c r="N1486" s="24">
        <f t="shared" si="139"/>
        <v>0</v>
      </c>
      <c r="O1486" s="24">
        <f t="shared" si="140"/>
        <v>0</v>
      </c>
      <c r="P1486" s="24">
        <f t="shared" si="141"/>
        <v>0</v>
      </c>
    </row>
    <row r="1487" spans="5:16" x14ac:dyDescent="0.25">
      <c r="E1487" s="2">
        <f t="shared" si="142"/>
        <v>273.14999999999998</v>
      </c>
      <c r="F1487" s="2">
        <v>1462</v>
      </c>
      <c r="G1487" s="2">
        <f t="shared" si="143"/>
        <v>311.14999999999998</v>
      </c>
      <c r="H1487" s="24">
        <v>789</v>
      </c>
      <c r="I1487" s="24">
        <v>772</v>
      </c>
      <c r="J1487" s="93">
        <v>793.42149532710289</v>
      </c>
      <c r="K1487" s="24">
        <f t="shared" si="138"/>
        <v>775.8601710884966</v>
      </c>
      <c r="L1487" s="24">
        <v>2000</v>
      </c>
      <c r="M1487" s="24">
        <v>2000</v>
      </c>
      <c r="N1487" s="24">
        <f t="shared" si="139"/>
        <v>0</v>
      </c>
      <c r="O1487" s="24">
        <f t="shared" si="140"/>
        <v>0</v>
      </c>
      <c r="P1487" s="24">
        <f t="shared" si="141"/>
        <v>0</v>
      </c>
    </row>
    <row r="1488" spans="5:16" x14ac:dyDescent="0.25">
      <c r="E1488" s="2">
        <f t="shared" si="142"/>
        <v>273.14999999999998</v>
      </c>
      <c r="F1488" s="2">
        <v>1463</v>
      </c>
      <c r="G1488" s="2">
        <f t="shared" si="143"/>
        <v>311.14999999999998</v>
      </c>
      <c r="H1488" s="24">
        <v>789</v>
      </c>
      <c r="I1488" s="24">
        <v>772</v>
      </c>
      <c r="J1488" s="93">
        <v>793.42149532710289</v>
      </c>
      <c r="K1488" s="24">
        <f t="shared" si="138"/>
        <v>775.86065841257414</v>
      </c>
      <c r="L1488" s="24">
        <v>2000</v>
      </c>
      <c r="M1488" s="24">
        <v>2000</v>
      </c>
      <c r="N1488" s="24">
        <f t="shared" si="139"/>
        <v>0</v>
      </c>
      <c r="O1488" s="24">
        <f t="shared" si="140"/>
        <v>0</v>
      </c>
      <c r="P1488" s="24">
        <f t="shared" si="141"/>
        <v>0</v>
      </c>
    </row>
    <row r="1489" spans="5:16" x14ac:dyDescent="0.25">
      <c r="E1489" s="2">
        <f t="shared" si="142"/>
        <v>273.14999999999998</v>
      </c>
      <c r="F1489" s="2">
        <v>1464</v>
      </c>
      <c r="G1489" s="2">
        <f t="shared" si="143"/>
        <v>311.14999999999998</v>
      </c>
      <c r="H1489" s="24">
        <v>789</v>
      </c>
      <c r="I1489" s="24">
        <v>772</v>
      </c>
      <c r="J1489" s="93">
        <v>793.42149532710289</v>
      </c>
      <c r="K1489" s="24">
        <f t="shared" si="138"/>
        <v>775.86114489122656</v>
      </c>
      <c r="L1489" s="24">
        <v>2000</v>
      </c>
      <c r="M1489" s="24">
        <v>2000</v>
      </c>
      <c r="N1489" s="24">
        <f t="shared" si="139"/>
        <v>0</v>
      </c>
      <c r="O1489" s="24">
        <f t="shared" si="140"/>
        <v>0</v>
      </c>
      <c r="P1489" s="24">
        <f t="shared" si="141"/>
        <v>0</v>
      </c>
    </row>
    <row r="1490" spans="5:16" x14ac:dyDescent="0.25">
      <c r="E1490" s="2">
        <f t="shared" si="142"/>
        <v>273.14999999999998</v>
      </c>
      <c r="F1490" s="2">
        <v>1465</v>
      </c>
      <c r="G1490" s="2">
        <f t="shared" si="143"/>
        <v>311.14999999999998</v>
      </c>
      <c r="H1490" s="24">
        <v>789</v>
      </c>
      <c r="I1490" s="24">
        <v>772</v>
      </c>
      <c r="J1490" s="93">
        <v>793.42149532710289</v>
      </c>
      <c r="K1490" s="24">
        <f t="shared" si="138"/>
        <v>775.86163052665222</v>
      </c>
      <c r="L1490" s="24">
        <v>2000</v>
      </c>
      <c r="M1490" s="24">
        <v>2000</v>
      </c>
      <c r="N1490" s="24">
        <f t="shared" si="139"/>
        <v>0</v>
      </c>
      <c r="O1490" s="24">
        <f t="shared" si="140"/>
        <v>0</v>
      </c>
      <c r="P1490" s="24">
        <f t="shared" si="141"/>
        <v>0</v>
      </c>
    </row>
    <row r="1491" spans="5:16" x14ac:dyDescent="0.25">
      <c r="E1491" s="2">
        <f t="shared" si="142"/>
        <v>273.14999999999998</v>
      </c>
      <c r="F1491" s="2">
        <v>1466</v>
      </c>
      <c r="G1491" s="2">
        <f t="shared" si="143"/>
        <v>311.14999999999998</v>
      </c>
      <c r="H1491" s="24">
        <v>789</v>
      </c>
      <c r="I1491" s="24">
        <v>772</v>
      </c>
      <c r="J1491" s="93">
        <v>793.42149532710289</v>
      </c>
      <c r="K1491" s="24">
        <f t="shared" si="138"/>
        <v>775.86211532104153</v>
      </c>
      <c r="L1491" s="24">
        <v>2000</v>
      </c>
      <c r="M1491" s="24">
        <v>2000</v>
      </c>
      <c r="N1491" s="24">
        <f t="shared" si="139"/>
        <v>0</v>
      </c>
      <c r="O1491" s="24">
        <f t="shared" si="140"/>
        <v>0</v>
      </c>
      <c r="P1491" s="24">
        <f t="shared" si="141"/>
        <v>0</v>
      </c>
    </row>
    <row r="1492" spans="5:16" x14ac:dyDescent="0.25">
      <c r="E1492" s="2">
        <f t="shared" si="142"/>
        <v>273.14999999999998</v>
      </c>
      <c r="F1492" s="2">
        <v>1467</v>
      </c>
      <c r="G1492" s="2">
        <f t="shared" si="143"/>
        <v>311.14999999999998</v>
      </c>
      <c r="H1492" s="24">
        <v>789</v>
      </c>
      <c r="I1492" s="24">
        <v>772</v>
      </c>
      <c r="J1492" s="93">
        <v>793.42149532710289</v>
      </c>
      <c r="K1492" s="24">
        <f t="shared" si="138"/>
        <v>775.86259927657727</v>
      </c>
      <c r="L1492" s="24">
        <v>2000</v>
      </c>
      <c r="M1492" s="24">
        <v>2000</v>
      </c>
      <c r="N1492" s="24">
        <f t="shared" si="139"/>
        <v>0</v>
      </c>
      <c r="O1492" s="24">
        <f t="shared" si="140"/>
        <v>0</v>
      </c>
      <c r="P1492" s="24">
        <f t="shared" si="141"/>
        <v>0</v>
      </c>
    </row>
    <row r="1493" spans="5:16" x14ac:dyDescent="0.25">
      <c r="E1493" s="2">
        <f t="shared" si="142"/>
        <v>273.14999999999998</v>
      </c>
      <c r="F1493" s="2">
        <v>1468</v>
      </c>
      <c r="G1493" s="2">
        <f t="shared" si="143"/>
        <v>311.14999999999998</v>
      </c>
      <c r="H1493" s="24">
        <v>789</v>
      </c>
      <c r="I1493" s="24">
        <v>772</v>
      </c>
      <c r="J1493" s="93">
        <v>793.42149532710289</v>
      </c>
      <c r="K1493" s="24">
        <f t="shared" si="138"/>
        <v>775.86308239543496</v>
      </c>
      <c r="L1493" s="24">
        <v>2000</v>
      </c>
      <c r="M1493" s="24">
        <v>2000</v>
      </c>
      <c r="N1493" s="24">
        <f t="shared" si="139"/>
        <v>0</v>
      </c>
      <c r="O1493" s="24">
        <f t="shared" si="140"/>
        <v>0</v>
      </c>
      <c r="P1493" s="24">
        <f t="shared" si="141"/>
        <v>0</v>
      </c>
    </row>
    <row r="1494" spans="5:16" x14ac:dyDescent="0.25">
      <c r="E1494" s="2">
        <f t="shared" si="142"/>
        <v>273.14999999999998</v>
      </c>
      <c r="F1494" s="2">
        <v>1469</v>
      </c>
      <c r="G1494" s="2">
        <f t="shared" si="143"/>
        <v>311.14999999999998</v>
      </c>
      <c r="H1494" s="24">
        <v>789</v>
      </c>
      <c r="I1494" s="24">
        <v>772</v>
      </c>
      <c r="J1494" s="93">
        <v>793.42149532710289</v>
      </c>
      <c r="K1494" s="24">
        <f t="shared" si="138"/>
        <v>775.86356467978248</v>
      </c>
      <c r="L1494" s="24">
        <v>2000</v>
      </c>
      <c r="M1494" s="24">
        <v>2000</v>
      </c>
      <c r="N1494" s="24">
        <f t="shared" si="139"/>
        <v>0</v>
      </c>
      <c r="O1494" s="24">
        <f t="shared" si="140"/>
        <v>0</v>
      </c>
      <c r="P1494" s="24">
        <f t="shared" si="141"/>
        <v>0</v>
      </c>
    </row>
    <row r="1495" spans="5:16" x14ac:dyDescent="0.25">
      <c r="E1495" s="2">
        <f t="shared" si="142"/>
        <v>273.14999999999998</v>
      </c>
      <c r="F1495" s="2">
        <v>1470</v>
      </c>
      <c r="G1495" s="2">
        <f t="shared" si="143"/>
        <v>311.14999999999998</v>
      </c>
      <c r="H1495" s="24">
        <v>789</v>
      </c>
      <c r="I1495" s="24">
        <v>772</v>
      </c>
      <c r="J1495" s="93">
        <v>793.42149532710289</v>
      </c>
      <c r="K1495" s="24">
        <f t="shared" si="138"/>
        <v>775.8640461317799</v>
      </c>
      <c r="L1495" s="24">
        <v>2000</v>
      </c>
      <c r="M1495" s="24">
        <v>2000</v>
      </c>
      <c r="N1495" s="24">
        <f t="shared" si="139"/>
        <v>0</v>
      </c>
      <c r="O1495" s="24">
        <f t="shared" si="140"/>
        <v>0</v>
      </c>
      <c r="P1495" s="24">
        <f t="shared" si="141"/>
        <v>0</v>
      </c>
    </row>
    <row r="1496" spans="5:16" x14ac:dyDescent="0.25">
      <c r="E1496" s="2">
        <f t="shared" si="142"/>
        <v>273.14999999999998</v>
      </c>
      <c r="F1496" s="2">
        <v>1471</v>
      </c>
      <c r="G1496" s="2">
        <f t="shared" si="143"/>
        <v>311.14999999999998</v>
      </c>
      <c r="H1496" s="24">
        <v>789</v>
      </c>
      <c r="I1496" s="24">
        <v>772</v>
      </c>
      <c r="J1496" s="93">
        <v>793.42149532710289</v>
      </c>
      <c r="K1496" s="24">
        <f t="shared" si="138"/>
        <v>775.86452675358044</v>
      </c>
      <c r="L1496" s="24">
        <v>2000</v>
      </c>
      <c r="M1496" s="24">
        <v>2000</v>
      </c>
      <c r="N1496" s="24">
        <f t="shared" si="139"/>
        <v>0</v>
      </c>
      <c r="O1496" s="24">
        <f t="shared" si="140"/>
        <v>0</v>
      </c>
      <c r="P1496" s="24">
        <f t="shared" si="141"/>
        <v>0</v>
      </c>
    </row>
    <row r="1497" spans="5:16" x14ac:dyDescent="0.25">
      <c r="E1497" s="2">
        <f t="shared" si="142"/>
        <v>273.14999999999998</v>
      </c>
      <c r="F1497" s="2">
        <v>1472</v>
      </c>
      <c r="G1497" s="2">
        <f t="shared" si="143"/>
        <v>311.14999999999998</v>
      </c>
      <c r="H1497" s="24">
        <v>789</v>
      </c>
      <c r="I1497" s="24">
        <v>772</v>
      </c>
      <c r="J1497" s="93">
        <v>793.42149532710289</v>
      </c>
      <c r="K1497" s="24">
        <f t="shared" si="138"/>
        <v>775.86500654732947</v>
      </c>
      <c r="L1497" s="24">
        <v>2000</v>
      </c>
      <c r="M1497" s="24">
        <v>2000</v>
      </c>
      <c r="N1497" s="24">
        <f t="shared" si="139"/>
        <v>0</v>
      </c>
      <c r="O1497" s="24">
        <f t="shared" si="140"/>
        <v>0</v>
      </c>
      <c r="P1497" s="24">
        <f t="shared" si="141"/>
        <v>0</v>
      </c>
    </row>
    <row r="1498" spans="5:16" x14ac:dyDescent="0.25">
      <c r="E1498" s="2">
        <f t="shared" si="142"/>
        <v>273.14999999999998</v>
      </c>
      <c r="F1498" s="2">
        <v>1473</v>
      </c>
      <c r="G1498" s="2">
        <f t="shared" si="143"/>
        <v>311.14999999999998</v>
      </c>
      <c r="H1498" s="24">
        <v>789</v>
      </c>
      <c r="I1498" s="24">
        <v>772</v>
      </c>
      <c r="J1498" s="93">
        <v>793.42149532710289</v>
      </c>
      <c r="K1498" s="24">
        <f t="shared" si="138"/>
        <v>775.86548551516501</v>
      </c>
      <c r="L1498" s="24">
        <v>2000</v>
      </c>
      <c r="M1498" s="24">
        <v>2000</v>
      </c>
      <c r="N1498" s="24">
        <f t="shared" si="139"/>
        <v>0</v>
      </c>
      <c r="O1498" s="24">
        <f t="shared" si="140"/>
        <v>0</v>
      </c>
      <c r="P1498" s="24">
        <f t="shared" si="141"/>
        <v>0</v>
      </c>
    </row>
    <row r="1499" spans="5:16" x14ac:dyDescent="0.25">
      <c r="E1499" s="2">
        <f t="shared" si="142"/>
        <v>273.14999999999998</v>
      </c>
      <c r="F1499" s="2">
        <v>1474</v>
      </c>
      <c r="G1499" s="2">
        <f t="shared" si="143"/>
        <v>311.14999999999998</v>
      </c>
      <c r="H1499" s="24">
        <v>789</v>
      </c>
      <c r="I1499" s="24">
        <v>772</v>
      </c>
      <c r="J1499" s="93">
        <v>793.42149532710289</v>
      </c>
      <c r="K1499" s="24">
        <f t="shared" si="138"/>
        <v>775.86596365921798</v>
      </c>
      <c r="L1499" s="24">
        <v>2000</v>
      </c>
      <c r="M1499" s="24">
        <v>2000</v>
      </c>
      <c r="N1499" s="24">
        <f t="shared" si="139"/>
        <v>0</v>
      </c>
      <c r="O1499" s="24">
        <f t="shared" si="140"/>
        <v>0</v>
      </c>
      <c r="P1499" s="24">
        <f t="shared" si="141"/>
        <v>0</v>
      </c>
    </row>
    <row r="1500" spans="5:16" x14ac:dyDescent="0.25">
      <c r="E1500" s="2">
        <f t="shared" si="142"/>
        <v>273.14999999999998</v>
      </c>
      <c r="F1500" s="2">
        <v>1475</v>
      </c>
      <c r="G1500" s="2">
        <f t="shared" si="143"/>
        <v>311.14999999999998</v>
      </c>
      <c r="H1500" s="24">
        <v>789</v>
      </c>
      <c r="I1500" s="24">
        <v>772</v>
      </c>
      <c r="J1500" s="93">
        <v>793.42149532710289</v>
      </c>
      <c r="K1500" s="24">
        <f t="shared" si="138"/>
        <v>775.86644098161162</v>
      </c>
      <c r="L1500" s="24">
        <v>2000</v>
      </c>
      <c r="M1500" s="24">
        <v>2000</v>
      </c>
      <c r="N1500" s="24">
        <f t="shared" si="139"/>
        <v>0</v>
      </c>
      <c r="O1500" s="24">
        <f t="shared" si="140"/>
        <v>0</v>
      </c>
      <c r="P1500" s="24">
        <f t="shared" si="141"/>
        <v>0</v>
      </c>
    </row>
    <row r="1501" spans="5:16" x14ac:dyDescent="0.25">
      <c r="E1501" s="2">
        <f t="shared" si="142"/>
        <v>273.14999999999998</v>
      </c>
      <c r="F1501" s="2">
        <v>1476</v>
      </c>
      <c r="G1501" s="2">
        <f t="shared" si="143"/>
        <v>311.14999999999998</v>
      </c>
      <c r="H1501" s="24">
        <v>789</v>
      </c>
      <c r="I1501" s="24">
        <v>772</v>
      </c>
      <c r="J1501" s="93">
        <v>793.42149532710289</v>
      </c>
      <c r="K1501" s="24">
        <f t="shared" si="138"/>
        <v>775.86691748446219</v>
      </c>
      <c r="L1501" s="24">
        <v>2000</v>
      </c>
      <c r="M1501" s="24">
        <v>2000</v>
      </c>
      <c r="N1501" s="24">
        <f t="shared" si="139"/>
        <v>0</v>
      </c>
      <c r="O1501" s="24">
        <f t="shared" si="140"/>
        <v>0</v>
      </c>
      <c r="P1501" s="24">
        <f t="shared" si="141"/>
        <v>0</v>
      </c>
    </row>
    <row r="1502" spans="5:16" x14ac:dyDescent="0.25">
      <c r="E1502" s="2">
        <f t="shared" si="142"/>
        <v>273.14999999999998</v>
      </c>
      <c r="F1502" s="2">
        <v>1477</v>
      </c>
      <c r="G1502" s="2">
        <f t="shared" si="143"/>
        <v>311.14999999999998</v>
      </c>
      <c r="H1502" s="24">
        <v>789</v>
      </c>
      <c r="I1502" s="24">
        <v>772</v>
      </c>
      <c r="J1502" s="93">
        <v>793.42149532710289</v>
      </c>
      <c r="K1502" s="24">
        <f t="shared" si="138"/>
        <v>775.8673931698786</v>
      </c>
      <c r="L1502" s="24">
        <v>2000</v>
      </c>
      <c r="M1502" s="24">
        <v>2000</v>
      </c>
      <c r="N1502" s="24">
        <f t="shared" si="139"/>
        <v>0</v>
      </c>
      <c r="O1502" s="24">
        <f t="shared" si="140"/>
        <v>0</v>
      </c>
      <c r="P1502" s="24">
        <f t="shared" si="141"/>
        <v>0</v>
      </c>
    </row>
    <row r="1503" spans="5:16" x14ac:dyDescent="0.25">
      <c r="E1503" s="2">
        <f t="shared" si="142"/>
        <v>273.14999999999998</v>
      </c>
      <c r="F1503" s="2">
        <v>1478</v>
      </c>
      <c r="G1503" s="2">
        <f t="shared" si="143"/>
        <v>311.14999999999998</v>
      </c>
      <c r="H1503" s="24">
        <v>789</v>
      </c>
      <c r="I1503" s="24">
        <v>772</v>
      </c>
      <c r="J1503" s="93">
        <v>793.42149532710289</v>
      </c>
      <c r="K1503" s="24">
        <f t="shared" si="138"/>
        <v>775.86786803996233</v>
      </c>
      <c r="L1503" s="24">
        <v>2000</v>
      </c>
      <c r="M1503" s="24">
        <v>2000</v>
      </c>
      <c r="N1503" s="24">
        <f t="shared" si="139"/>
        <v>0</v>
      </c>
      <c r="O1503" s="24">
        <f t="shared" si="140"/>
        <v>0</v>
      </c>
      <c r="P1503" s="24">
        <f t="shared" si="141"/>
        <v>0</v>
      </c>
    </row>
    <row r="1504" spans="5:16" x14ac:dyDescent="0.25">
      <c r="E1504" s="2">
        <f t="shared" si="142"/>
        <v>273.14999999999998</v>
      </c>
      <c r="F1504" s="2">
        <v>1479</v>
      </c>
      <c r="G1504" s="2">
        <f t="shared" si="143"/>
        <v>311.14999999999998</v>
      </c>
      <c r="H1504" s="24">
        <v>789</v>
      </c>
      <c r="I1504" s="24">
        <v>772</v>
      </c>
      <c r="J1504" s="93">
        <v>793.42149532710289</v>
      </c>
      <c r="K1504" s="24">
        <f t="shared" si="138"/>
        <v>775.86834209680785</v>
      </c>
      <c r="L1504" s="24">
        <v>2000</v>
      </c>
      <c r="M1504" s="24">
        <v>2000</v>
      </c>
      <c r="N1504" s="24">
        <f t="shared" si="139"/>
        <v>0</v>
      </c>
      <c r="O1504" s="24">
        <f t="shared" si="140"/>
        <v>0</v>
      </c>
      <c r="P1504" s="24">
        <f t="shared" si="141"/>
        <v>0</v>
      </c>
    </row>
    <row r="1505" spans="5:16" x14ac:dyDescent="0.25">
      <c r="E1505" s="2">
        <f t="shared" si="142"/>
        <v>273.14999999999998</v>
      </c>
      <c r="F1505" s="2">
        <v>1480</v>
      </c>
      <c r="G1505" s="2">
        <f t="shared" si="143"/>
        <v>311.14999999999998</v>
      </c>
      <c r="H1505" s="24">
        <v>789</v>
      </c>
      <c r="I1505" s="24">
        <v>772</v>
      </c>
      <c r="J1505" s="93">
        <v>793.42149532710289</v>
      </c>
      <c r="K1505" s="24">
        <f t="shared" si="138"/>
        <v>775.86881534250267</v>
      </c>
      <c r="L1505" s="24">
        <v>2000</v>
      </c>
      <c r="M1505" s="24">
        <v>2000</v>
      </c>
      <c r="N1505" s="24">
        <f t="shared" si="139"/>
        <v>0</v>
      </c>
      <c r="O1505" s="24">
        <f t="shared" si="140"/>
        <v>0</v>
      </c>
      <c r="P1505" s="24">
        <f t="shared" si="141"/>
        <v>0</v>
      </c>
    </row>
    <row r="1506" spans="5:16" x14ac:dyDescent="0.25">
      <c r="E1506" s="2">
        <f t="shared" si="142"/>
        <v>273.14999999999998</v>
      </c>
      <c r="F1506" s="2">
        <v>1481</v>
      </c>
      <c r="G1506" s="2">
        <f t="shared" si="143"/>
        <v>311.14999999999998</v>
      </c>
      <c r="H1506" s="24">
        <v>789</v>
      </c>
      <c r="I1506" s="24">
        <v>772</v>
      </c>
      <c r="J1506" s="93">
        <v>793.42149532710289</v>
      </c>
      <c r="K1506" s="24">
        <f t="shared" si="138"/>
        <v>775.86928777912669</v>
      </c>
      <c r="L1506" s="24">
        <v>2000</v>
      </c>
      <c r="M1506" s="24">
        <v>2000</v>
      </c>
      <c r="N1506" s="24">
        <f t="shared" si="139"/>
        <v>0</v>
      </c>
      <c r="O1506" s="24">
        <f t="shared" si="140"/>
        <v>0</v>
      </c>
      <c r="P1506" s="24">
        <f t="shared" si="141"/>
        <v>0</v>
      </c>
    </row>
    <row r="1507" spans="5:16" x14ac:dyDescent="0.25">
      <c r="E1507" s="2">
        <f t="shared" si="142"/>
        <v>273.14999999999998</v>
      </c>
      <c r="F1507" s="2">
        <v>1482</v>
      </c>
      <c r="G1507" s="2">
        <f t="shared" si="143"/>
        <v>311.14999999999998</v>
      </c>
      <c r="H1507" s="24">
        <v>789</v>
      </c>
      <c r="I1507" s="24">
        <v>772</v>
      </c>
      <c r="J1507" s="93">
        <v>793.42149532710289</v>
      </c>
      <c r="K1507" s="24">
        <f t="shared" si="138"/>
        <v>775.869759408753</v>
      </c>
      <c r="L1507" s="24">
        <v>2000</v>
      </c>
      <c r="M1507" s="24">
        <v>2000</v>
      </c>
      <c r="N1507" s="24">
        <f t="shared" si="139"/>
        <v>0</v>
      </c>
      <c r="O1507" s="24">
        <f t="shared" si="140"/>
        <v>0</v>
      </c>
      <c r="P1507" s="24">
        <f t="shared" si="141"/>
        <v>0</v>
      </c>
    </row>
    <row r="1508" spans="5:16" x14ac:dyDescent="0.25">
      <c r="E1508" s="2">
        <f t="shared" si="142"/>
        <v>273.14999999999998</v>
      </c>
      <c r="F1508" s="2">
        <v>1483</v>
      </c>
      <c r="G1508" s="2">
        <f t="shared" si="143"/>
        <v>311.14999999999998</v>
      </c>
      <c r="H1508" s="24">
        <v>789</v>
      </c>
      <c r="I1508" s="24">
        <v>772</v>
      </c>
      <c r="J1508" s="93">
        <v>793.42149532710289</v>
      </c>
      <c r="K1508" s="24">
        <f t="shared" si="138"/>
        <v>775.8702302334475</v>
      </c>
      <c r="L1508" s="24">
        <v>2000</v>
      </c>
      <c r="M1508" s="24">
        <v>2000</v>
      </c>
      <c r="N1508" s="24">
        <f t="shared" si="139"/>
        <v>0</v>
      </c>
      <c r="O1508" s="24">
        <f t="shared" si="140"/>
        <v>0</v>
      </c>
      <c r="P1508" s="24">
        <f t="shared" si="141"/>
        <v>0</v>
      </c>
    </row>
    <row r="1509" spans="5:16" x14ac:dyDescent="0.25">
      <c r="E1509" s="2">
        <f t="shared" si="142"/>
        <v>273.14999999999998</v>
      </c>
      <c r="F1509" s="2">
        <v>1484</v>
      </c>
      <c r="G1509" s="2">
        <f t="shared" si="143"/>
        <v>311.14999999999998</v>
      </c>
      <c r="H1509" s="24">
        <v>789</v>
      </c>
      <c r="I1509" s="24">
        <v>772</v>
      </c>
      <c r="J1509" s="93">
        <v>793.42149532710289</v>
      </c>
      <c r="K1509" s="24">
        <f t="shared" si="138"/>
        <v>775.8707002552693</v>
      </c>
      <c r="L1509" s="24">
        <v>2000</v>
      </c>
      <c r="M1509" s="24">
        <v>2000</v>
      </c>
      <c r="N1509" s="24">
        <f t="shared" si="139"/>
        <v>0</v>
      </c>
      <c r="O1509" s="24">
        <f t="shared" si="140"/>
        <v>0</v>
      </c>
      <c r="P1509" s="24">
        <f t="shared" si="141"/>
        <v>0</v>
      </c>
    </row>
    <row r="1510" spans="5:16" x14ac:dyDescent="0.25">
      <c r="E1510" s="2">
        <f t="shared" si="142"/>
        <v>273.14999999999998</v>
      </c>
      <c r="F1510" s="2">
        <v>1485</v>
      </c>
      <c r="G1510" s="2">
        <f t="shared" si="143"/>
        <v>311.14999999999998</v>
      </c>
      <c r="H1510" s="24">
        <v>789</v>
      </c>
      <c r="I1510" s="24">
        <v>772</v>
      </c>
      <c r="J1510" s="93">
        <v>793.42149532710289</v>
      </c>
      <c r="K1510" s="24">
        <f t="shared" si="138"/>
        <v>775.87116947627021</v>
      </c>
      <c r="L1510" s="24">
        <v>2000</v>
      </c>
      <c r="M1510" s="24">
        <v>2000</v>
      </c>
      <c r="N1510" s="24">
        <f t="shared" si="139"/>
        <v>0</v>
      </c>
      <c r="O1510" s="24">
        <f t="shared" si="140"/>
        <v>0</v>
      </c>
      <c r="P1510" s="24">
        <f t="shared" si="141"/>
        <v>0</v>
      </c>
    </row>
    <row r="1511" spans="5:16" x14ac:dyDescent="0.25">
      <c r="E1511" s="2">
        <f t="shared" si="142"/>
        <v>273.14999999999998</v>
      </c>
      <c r="F1511" s="2">
        <v>1486</v>
      </c>
      <c r="G1511" s="2">
        <f t="shared" si="143"/>
        <v>311.14999999999998</v>
      </c>
      <c r="H1511" s="24">
        <v>789</v>
      </c>
      <c r="I1511" s="24">
        <v>772</v>
      </c>
      <c r="J1511" s="93">
        <v>793.42149532710289</v>
      </c>
      <c r="K1511" s="24">
        <f t="shared" si="138"/>
        <v>775.87163789849501</v>
      </c>
      <c r="L1511" s="24">
        <v>2000</v>
      </c>
      <c r="M1511" s="24">
        <v>2000</v>
      </c>
      <c r="N1511" s="24">
        <f t="shared" si="139"/>
        <v>0</v>
      </c>
      <c r="O1511" s="24">
        <f t="shared" si="140"/>
        <v>0</v>
      </c>
      <c r="P1511" s="24">
        <f t="shared" si="141"/>
        <v>0</v>
      </c>
    </row>
    <row r="1512" spans="5:16" x14ac:dyDescent="0.25">
      <c r="E1512" s="2">
        <f t="shared" si="142"/>
        <v>273.14999999999998</v>
      </c>
      <c r="F1512" s="2">
        <v>1487</v>
      </c>
      <c r="G1512" s="2">
        <f t="shared" si="143"/>
        <v>311.14999999999998</v>
      </c>
      <c r="H1512" s="24">
        <v>789</v>
      </c>
      <c r="I1512" s="24">
        <v>772</v>
      </c>
      <c r="J1512" s="93">
        <v>793.42149532710289</v>
      </c>
      <c r="K1512" s="24">
        <f t="shared" si="138"/>
        <v>775.87210552398176</v>
      </c>
      <c r="L1512" s="24">
        <v>2000</v>
      </c>
      <c r="M1512" s="24">
        <v>2000</v>
      </c>
      <c r="N1512" s="24">
        <f t="shared" si="139"/>
        <v>0</v>
      </c>
      <c r="O1512" s="24">
        <f t="shared" si="140"/>
        <v>0</v>
      </c>
      <c r="P1512" s="24">
        <f t="shared" si="141"/>
        <v>0</v>
      </c>
    </row>
    <row r="1513" spans="5:16" x14ac:dyDescent="0.25">
      <c r="E1513" s="2">
        <f t="shared" si="142"/>
        <v>273.14999999999998</v>
      </c>
      <c r="F1513" s="2">
        <v>1488</v>
      </c>
      <c r="G1513" s="2">
        <f t="shared" si="143"/>
        <v>311.14999999999998</v>
      </c>
      <c r="H1513" s="24">
        <v>789</v>
      </c>
      <c r="I1513" s="24">
        <v>772</v>
      </c>
      <c r="J1513" s="93">
        <v>793.42149532710289</v>
      </c>
      <c r="K1513" s="24">
        <f t="shared" si="138"/>
        <v>775.87257235476147</v>
      </c>
      <c r="L1513" s="24">
        <v>2000</v>
      </c>
      <c r="M1513" s="24">
        <v>2000</v>
      </c>
      <c r="N1513" s="24">
        <f t="shared" si="139"/>
        <v>0</v>
      </c>
      <c r="O1513" s="24">
        <f t="shared" si="140"/>
        <v>0</v>
      </c>
      <c r="P1513" s="24">
        <f t="shared" si="141"/>
        <v>0</v>
      </c>
    </row>
    <row r="1514" spans="5:16" x14ac:dyDescent="0.25">
      <c r="E1514" s="2">
        <f t="shared" si="142"/>
        <v>273.14999999999998</v>
      </c>
      <c r="F1514" s="2">
        <v>1489</v>
      </c>
      <c r="G1514" s="2">
        <f t="shared" si="143"/>
        <v>311.14999999999998</v>
      </c>
      <c r="H1514" s="24">
        <v>789</v>
      </c>
      <c r="I1514" s="24">
        <v>772</v>
      </c>
      <c r="J1514" s="93">
        <v>793.42149532710289</v>
      </c>
      <c r="K1514" s="24">
        <f t="shared" si="138"/>
        <v>775.87303839285823</v>
      </c>
      <c r="L1514" s="24">
        <v>2000</v>
      </c>
      <c r="M1514" s="24">
        <v>2000</v>
      </c>
      <c r="N1514" s="24">
        <f t="shared" si="139"/>
        <v>0</v>
      </c>
      <c r="O1514" s="24">
        <f t="shared" si="140"/>
        <v>0</v>
      </c>
      <c r="P1514" s="24">
        <f t="shared" si="141"/>
        <v>0</v>
      </c>
    </row>
    <row r="1515" spans="5:16" x14ac:dyDescent="0.25">
      <c r="E1515" s="2">
        <f t="shared" si="142"/>
        <v>273.14999999999998</v>
      </c>
      <c r="F1515" s="2">
        <v>1490</v>
      </c>
      <c r="G1515" s="2">
        <f t="shared" si="143"/>
        <v>311.14999999999998</v>
      </c>
      <c r="H1515" s="24">
        <v>789</v>
      </c>
      <c r="I1515" s="24">
        <v>772</v>
      </c>
      <c r="J1515" s="93">
        <v>793.42149532710289</v>
      </c>
      <c r="K1515" s="24">
        <f t="shared" si="138"/>
        <v>775.87350364028953</v>
      </c>
      <c r="L1515" s="24">
        <v>2000</v>
      </c>
      <c r="M1515" s="24">
        <v>2000</v>
      </c>
      <c r="N1515" s="24">
        <f t="shared" si="139"/>
        <v>0</v>
      </c>
      <c r="O1515" s="24">
        <f t="shared" si="140"/>
        <v>0</v>
      </c>
      <c r="P1515" s="24">
        <f t="shared" si="141"/>
        <v>0</v>
      </c>
    </row>
    <row r="1516" spans="5:16" x14ac:dyDescent="0.25">
      <c r="E1516" s="2">
        <f t="shared" si="142"/>
        <v>273.14999999999998</v>
      </c>
      <c r="F1516" s="2">
        <v>1491</v>
      </c>
      <c r="G1516" s="2">
        <f t="shared" si="143"/>
        <v>311.14999999999998</v>
      </c>
      <c r="H1516" s="24">
        <v>789</v>
      </c>
      <c r="I1516" s="24">
        <v>772</v>
      </c>
      <c r="J1516" s="93">
        <v>793.42149532710289</v>
      </c>
      <c r="K1516" s="24">
        <f t="shared" si="138"/>
        <v>775.87396809906545</v>
      </c>
      <c r="L1516" s="24">
        <v>2000</v>
      </c>
      <c r="M1516" s="24">
        <v>2000</v>
      </c>
      <c r="N1516" s="24">
        <f t="shared" si="139"/>
        <v>0</v>
      </c>
      <c r="O1516" s="24">
        <f t="shared" si="140"/>
        <v>0</v>
      </c>
      <c r="P1516" s="24">
        <f t="shared" si="141"/>
        <v>0</v>
      </c>
    </row>
    <row r="1517" spans="5:16" x14ac:dyDescent="0.25">
      <c r="E1517" s="2">
        <f t="shared" si="142"/>
        <v>273.14999999999998</v>
      </c>
      <c r="F1517" s="2">
        <v>1492</v>
      </c>
      <c r="G1517" s="2">
        <f t="shared" si="143"/>
        <v>311.14999999999998</v>
      </c>
      <c r="H1517" s="24">
        <v>789</v>
      </c>
      <c r="I1517" s="24">
        <v>772</v>
      </c>
      <c r="J1517" s="93">
        <v>793.42149532710289</v>
      </c>
      <c r="K1517" s="24">
        <f t="shared" si="138"/>
        <v>775.87443177118973</v>
      </c>
      <c r="L1517" s="24">
        <v>2000</v>
      </c>
      <c r="M1517" s="24">
        <v>2000</v>
      </c>
      <c r="N1517" s="24">
        <f t="shared" si="139"/>
        <v>0</v>
      </c>
      <c r="O1517" s="24">
        <f t="shared" si="140"/>
        <v>0</v>
      </c>
      <c r="P1517" s="24">
        <f t="shared" si="141"/>
        <v>0</v>
      </c>
    </row>
    <row r="1518" spans="5:16" x14ac:dyDescent="0.25">
      <c r="E1518" s="2">
        <f t="shared" si="142"/>
        <v>273.14999999999998</v>
      </c>
      <c r="F1518" s="2">
        <v>1493</v>
      </c>
      <c r="G1518" s="2">
        <f t="shared" si="143"/>
        <v>311.14999999999998</v>
      </c>
      <c r="H1518" s="24">
        <v>789</v>
      </c>
      <c r="I1518" s="24">
        <v>772</v>
      </c>
      <c r="J1518" s="93">
        <v>793.42149532710289</v>
      </c>
      <c r="K1518" s="24">
        <f t="shared" si="138"/>
        <v>775.8748946586594</v>
      </c>
      <c r="L1518" s="24">
        <v>2000</v>
      </c>
      <c r="M1518" s="24">
        <v>2000</v>
      </c>
      <c r="N1518" s="24">
        <f t="shared" si="139"/>
        <v>0</v>
      </c>
      <c r="O1518" s="24">
        <f t="shared" si="140"/>
        <v>0</v>
      </c>
      <c r="P1518" s="24">
        <f t="shared" si="141"/>
        <v>0</v>
      </c>
    </row>
    <row r="1519" spans="5:16" x14ac:dyDescent="0.25">
      <c r="E1519" s="2">
        <f t="shared" si="142"/>
        <v>273.14999999999998</v>
      </c>
      <c r="F1519" s="2">
        <v>1494</v>
      </c>
      <c r="G1519" s="2">
        <f t="shared" si="143"/>
        <v>311.14999999999998</v>
      </c>
      <c r="H1519" s="24">
        <v>789</v>
      </c>
      <c r="I1519" s="24">
        <v>772</v>
      </c>
      <c r="J1519" s="93">
        <v>793.42149532710289</v>
      </c>
      <c r="K1519" s="24">
        <f t="shared" si="138"/>
        <v>775.8753567634642</v>
      </c>
      <c r="L1519" s="24">
        <v>2000</v>
      </c>
      <c r="M1519" s="24">
        <v>2000</v>
      </c>
      <c r="N1519" s="24">
        <f t="shared" si="139"/>
        <v>0</v>
      </c>
      <c r="O1519" s="24">
        <f t="shared" si="140"/>
        <v>0</v>
      </c>
      <c r="P1519" s="24">
        <f t="shared" si="141"/>
        <v>0</v>
      </c>
    </row>
    <row r="1520" spans="5:16" x14ac:dyDescent="0.25">
      <c r="E1520" s="2">
        <f t="shared" si="142"/>
        <v>273.14999999999998</v>
      </c>
      <c r="F1520" s="2">
        <v>1495</v>
      </c>
      <c r="G1520" s="2">
        <f t="shared" si="143"/>
        <v>311.14999999999998</v>
      </c>
      <c r="H1520" s="24">
        <v>789</v>
      </c>
      <c r="I1520" s="24">
        <v>772</v>
      </c>
      <c r="J1520" s="93">
        <v>793.42149532710289</v>
      </c>
      <c r="K1520" s="24">
        <f t="shared" si="138"/>
        <v>775.87581808758773</v>
      </c>
      <c r="L1520" s="24">
        <v>2000</v>
      </c>
      <c r="M1520" s="24">
        <v>2000</v>
      </c>
      <c r="N1520" s="24">
        <f t="shared" si="139"/>
        <v>0</v>
      </c>
      <c r="O1520" s="24">
        <f t="shared" si="140"/>
        <v>0</v>
      </c>
      <c r="P1520" s="24">
        <f t="shared" si="141"/>
        <v>0</v>
      </c>
    </row>
    <row r="1521" spans="5:16" x14ac:dyDescent="0.25">
      <c r="E1521" s="2">
        <f t="shared" si="142"/>
        <v>273.14999999999998</v>
      </c>
      <c r="F1521" s="2">
        <v>1496</v>
      </c>
      <c r="G1521" s="2">
        <f t="shared" si="143"/>
        <v>311.14999999999998</v>
      </c>
      <c r="H1521" s="24">
        <v>789</v>
      </c>
      <c r="I1521" s="24">
        <v>772</v>
      </c>
      <c r="J1521" s="93">
        <v>793.42149532710289</v>
      </c>
      <c r="K1521" s="24">
        <f t="shared" si="138"/>
        <v>775.87627863300656</v>
      </c>
      <c r="L1521" s="24">
        <v>2000</v>
      </c>
      <c r="M1521" s="24">
        <v>2000</v>
      </c>
      <c r="N1521" s="24">
        <f t="shared" si="139"/>
        <v>0</v>
      </c>
      <c r="O1521" s="24">
        <f t="shared" si="140"/>
        <v>0</v>
      </c>
      <c r="P1521" s="24">
        <f t="shared" si="141"/>
        <v>0</v>
      </c>
    </row>
    <row r="1522" spans="5:16" x14ac:dyDescent="0.25">
      <c r="E1522" s="2">
        <f t="shared" si="142"/>
        <v>273.14999999999998</v>
      </c>
      <c r="F1522" s="2">
        <v>1497</v>
      </c>
      <c r="G1522" s="2">
        <f t="shared" si="143"/>
        <v>311.14999999999998</v>
      </c>
      <c r="H1522" s="24">
        <v>789</v>
      </c>
      <c r="I1522" s="24">
        <v>772</v>
      </c>
      <c r="J1522" s="93">
        <v>793.42149532710289</v>
      </c>
      <c r="K1522" s="24">
        <f t="shared" si="138"/>
        <v>775.87673840169077</v>
      </c>
      <c r="L1522" s="24">
        <v>2000</v>
      </c>
      <c r="M1522" s="24">
        <v>2000</v>
      </c>
      <c r="N1522" s="24">
        <f t="shared" si="139"/>
        <v>0</v>
      </c>
      <c r="O1522" s="24">
        <f t="shared" si="140"/>
        <v>0</v>
      </c>
      <c r="P1522" s="24">
        <f t="shared" si="141"/>
        <v>0</v>
      </c>
    </row>
    <row r="1523" spans="5:16" x14ac:dyDescent="0.25">
      <c r="E1523" s="2">
        <f t="shared" si="142"/>
        <v>273.14999999999998</v>
      </c>
      <c r="F1523" s="2">
        <v>1498</v>
      </c>
      <c r="G1523" s="2">
        <f t="shared" si="143"/>
        <v>311.14999999999998</v>
      </c>
      <c r="H1523" s="24">
        <v>789</v>
      </c>
      <c r="I1523" s="24">
        <v>772</v>
      </c>
      <c r="J1523" s="93">
        <v>793.42149532710289</v>
      </c>
      <c r="K1523" s="24">
        <f t="shared" si="138"/>
        <v>775.8771973956035</v>
      </c>
      <c r="L1523" s="24">
        <v>2000</v>
      </c>
      <c r="M1523" s="24">
        <v>2000</v>
      </c>
      <c r="N1523" s="24">
        <f t="shared" si="139"/>
        <v>0</v>
      </c>
      <c r="O1523" s="24">
        <f t="shared" si="140"/>
        <v>0</v>
      </c>
      <c r="P1523" s="24">
        <f t="shared" si="141"/>
        <v>0</v>
      </c>
    </row>
    <row r="1524" spans="5:16" x14ac:dyDescent="0.25">
      <c r="E1524" s="2">
        <f t="shared" si="142"/>
        <v>273.14999999999998</v>
      </c>
      <c r="F1524" s="2">
        <v>1499</v>
      </c>
      <c r="G1524" s="2">
        <f t="shared" si="143"/>
        <v>311.14999999999998</v>
      </c>
      <c r="H1524" s="24">
        <v>789</v>
      </c>
      <c r="I1524" s="24">
        <v>772</v>
      </c>
      <c r="J1524" s="93">
        <v>793.42149532710289</v>
      </c>
      <c r="K1524" s="24">
        <f t="shared" si="138"/>
        <v>775.87765561670176</v>
      </c>
      <c r="L1524" s="24">
        <v>2000</v>
      </c>
      <c r="M1524" s="24">
        <v>2000</v>
      </c>
      <c r="N1524" s="24">
        <f t="shared" si="139"/>
        <v>0</v>
      </c>
      <c r="O1524" s="24">
        <f t="shared" si="140"/>
        <v>0</v>
      </c>
      <c r="P1524" s="24">
        <f t="shared" si="141"/>
        <v>0</v>
      </c>
    </row>
    <row r="1525" spans="5:16" x14ac:dyDescent="0.25">
      <c r="E1525" s="2">
        <f t="shared" si="142"/>
        <v>273.14999999999998</v>
      </c>
      <c r="F1525" s="2">
        <v>1500</v>
      </c>
      <c r="G1525" s="2">
        <f t="shared" si="143"/>
        <v>311.14999999999998</v>
      </c>
      <c r="H1525" s="24">
        <v>789</v>
      </c>
      <c r="I1525" s="24">
        <v>772</v>
      </c>
      <c r="J1525" s="93">
        <v>793.42149532710289</v>
      </c>
      <c r="K1525" s="24">
        <f t="shared" si="138"/>
        <v>775.8781130669355</v>
      </c>
      <c r="L1525" s="24">
        <v>2000</v>
      </c>
      <c r="M1525" s="24">
        <v>2000</v>
      </c>
      <c r="N1525" s="24">
        <f t="shared" si="139"/>
        <v>0</v>
      </c>
      <c r="O1525" s="24">
        <f t="shared" si="140"/>
        <v>0</v>
      </c>
      <c r="P1525" s="24">
        <f t="shared" si="141"/>
        <v>0</v>
      </c>
    </row>
    <row r="1526" spans="5:16" x14ac:dyDescent="0.25">
      <c r="E1526" s="2">
        <f t="shared" si="142"/>
        <v>273.14999999999998</v>
      </c>
      <c r="F1526" s="2">
        <v>1501</v>
      </c>
      <c r="G1526" s="2">
        <f t="shared" si="143"/>
        <v>311.14999999999998</v>
      </c>
      <c r="H1526" s="24">
        <v>789</v>
      </c>
      <c r="I1526" s="24">
        <v>772</v>
      </c>
      <c r="J1526" s="93">
        <v>793.42149532710289</v>
      </c>
      <c r="K1526" s="24">
        <f t="shared" si="138"/>
        <v>775.87856974824842</v>
      </c>
      <c r="L1526" s="24">
        <v>2000</v>
      </c>
      <c r="M1526" s="24">
        <v>2000</v>
      </c>
      <c r="N1526" s="24">
        <f t="shared" si="139"/>
        <v>0</v>
      </c>
      <c r="O1526" s="24">
        <f t="shared" si="140"/>
        <v>0</v>
      </c>
      <c r="P1526" s="24">
        <f t="shared" si="141"/>
        <v>0</v>
      </c>
    </row>
    <row r="1527" spans="5:16" x14ac:dyDescent="0.25">
      <c r="E1527" s="2">
        <f t="shared" si="142"/>
        <v>273.14999999999998</v>
      </c>
      <c r="F1527" s="2">
        <v>1502</v>
      </c>
      <c r="G1527" s="2">
        <f t="shared" si="143"/>
        <v>311.14999999999998</v>
      </c>
      <c r="H1527" s="24">
        <v>789</v>
      </c>
      <c r="I1527" s="24">
        <v>772</v>
      </c>
      <c r="J1527" s="93">
        <v>793.42149532710289</v>
      </c>
      <c r="K1527" s="24">
        <f t="shared" si="138"/>
        <v>775.87902566257753</v>
      </c>
      <c r="L1527" s="24">
        <v>2000</v>
      </c>
      <c r="M1527" s="24">
        <v>2000</v>
      </c>
      <c r="N1527" s="24">
        <f t="shared" si="139"/>
        <v>0</v>
      </c>
      <c r="O1527" s="24">
        <f t="shared" si="140"/>
        <v>0</v>
      </c>
      <c r="P1527" s="24">
        <f t="shared" si="141"/>
        <v>0</v>
      </c>
    </row>
    <row r="1528" spans="5:16" x14ac:dyDescent="0.25">
      <c r="E1528" s="2">
        <f t="shared" si="142"/>
        <v>273.14999999999998</v>
      </c>
      <c r="F1528" s="2">
        <v>1503</v>
      </c>
      <c r="G1528" s="2">
        <f t="shared" si="143"/>
        <v>311.14999999999998</v>
      </c>
      <c r="H1528" s="24">
        <v>789</v>
      </c>
      <c r="I1528" s="24">
        <v>772</v>
      </c>
      <c r="J1528" s="93">
        <v>793.42149532710289</v>
      </c>
      <c r="K1528" s="24">
        <f t="shared" si="138"/>
        <v>775.87948081185345</v>
      </c>
      <c r="L1528" s="24">
        <v>2000</v>
      </c>
      <c r="M1528" s="24">
        <v>2000</v>
      </c>
      <c r="N1528" s="24">
        <f t="shared" si="139"/>
        <v>0</v>
      </c>
      <c r="O1528" s="24">
        <f t="shared" si="140"/>
        <v>0</v>
      </c>
      <c r="P1528" s="24">
        <f t="shared" si="141"/>
        <v>0</v>
      </c>
    </row>
    <row r="1529" spans="5:16" x14ac:dyDescent="0.25">
      <c r="E1529" s="2">
        <f t="shared" si="142"/>
        <v>273.14999999999998</v>
      </c>
      <c r="F1529" s="2">
        <v>1504</v>
      </c>
      <c r="G1529" s="2">
        <f t="shared" si="143"/>
        <v>311.14999999999998</v>
      </c>
      <c r="H1529" s="24">
        <v>789</v>
      </c>
      <c r="I1529" s="24">
        <v>772</v>
      </c>
      <c r="J1529" s="93">
        <v>793.42149532710289</v>
      </c>
      <c r="K1529" s="24">
        <f t="shared" si="138"/>
        <v>775.87993519800034</v>
      </c>
      <c r="L1529" s="24">
        <v>2000</v>
      </c>
      <c r="M1529" s="24">
        <v>2000</v>
      </c>
      <c r="N1529" s="24">
        <f t="shared" si="139"/>
        <v>0</v>
      </c>
      <c r="O1529" s="24">
        <f t="shared" si="140"/>
        <v>0</v>
      </c>
      <c r="P1529" s="24">
        <f t="shared" si="141"/>
        <v>0</v>
      </c>
    </row>
    <row r="1530" spans="5:16" x14ac:dyDescent="0.25">
      <c r="E1530" s="2">
        <f t="shared" si="142"/>
        <v>273.14999999999998</v>
      </c>
      <c r="F1530" s="2">
        <v>1505</v>
      </c>
      <c r="G1530" s="2">
        <f t="shared" si="143"/>
        <v>311.14999999999998</v>
      </c>
      <c r="H1530" s="24">
        <v>789</v>
      </c>
      <c r="I1530" s="24">
        <v>772</v>
      </c>
      <c r="J1530" s="93">
        <v>793.42149532710289</v>
      </c>
      <c r="K1530" s="24">
        <f t="shared" ref="K1530:K1593" si="144">J1530+((I1530-H1530)*((E1530-F1530)/(G1530-F1530)))</f>
        <v>775.88038882293574</v>
      </c>
      <c r="L1530" s="24">
        <v>2000</v>
      </c>
      <c r="M1530" s="24">
        <v>2000</v>
      </c>
      <c r="N1530" s="24">
        <f t="shared" ref="N1530:N1593" si="145">C1530*(SQRT(K1530/I1530))*(H1530/J1530)*(L1530/M1530)</f>
        <v>0</v>
      </c>
      <c r="O1530" s="24">
        <f t="shared" ref="O1530:O1593" si="146">N1530*J1530/24</f>
        <v>0</v>
      </c>
      <c r="P1530" s="24">
        <f t="shared" ref="P1530:P1593" si="147">N1530/159</f>
        <v>0</v>
      </c>
    </row>
    <row r="1531" spans="5:16" x14ac:dyDescent="0.25">
      <c r="E1531" s="2">
        <f t="shared" si="142"/>
        <v>273.14999999999998</v>
      </c>
      <c r="F1531" s="2">
        <v>1506</v>
      </c>
      <c r="G1531" s="2">
        <f t="shared" si="143"/>
        <v>311.14999999999998</v>
      </c>
      <c r="H1531" s="24">
        <v>789</v>
      </c>
      <c r="I1531" s="24">
        <v>772</v>
      </c>
      <c r="J1531" s="93">
        <v>793.42149532710289</v>
      </c>
      <c r="K1531" s="24">
        <f t="shared" si="144"/>
        <v>775.88084168857085</v>
      </c>
      <c r="L1531" s="24">
        <v>2000</v>
      </c>
      <c r="M1531" s="24">
        <v>2000</v>
      </c>
      <c r="N1531" s="24">
        <f t="shared" si="145"/>
        <v>0</v>
      </c>
      <c r="O1531" s="24">
        <f t="shared" si="146"/>
        <v>0</v>
      </c>
      <c r="P1531" s="24">
        <f t="shared" si="147"/>
        <v>0</v>
      </c>
    </row>
    <row r="1532" spans="5:16" x14ac:dyDescent="0.25">
      <c r="E1532" s="2">
        <f t="shared" si="142"/>
        <v>273.14999999999998</v>
      </c>
      <c r="F1532" s="2">
        <v>1507</v>
      </c>
      <c r="G1532" s="2">
        <f t="shared" si="143"/>
        <v>311.14999999999998</v>
      </c>
      <c r="H1532" s="24">
        <v>789</v>
      </c>
      <c r="I1532" s="24">
        <v>772</v>
      </c>
      <c r="J1532" s="93">
        <v>793.42149532710289</v>
      </c>
      <c r="K1532" s="24">
        <f t="shared" si="144"/>
        <v>775.88129379681061</v>
      </c>
      <c r="L1532" s="24">
        <v>2000</v>
      </c>
      <c r="M1532" s="24">
        <v>2000</v>
      </c>
      <c r="N1532" s="24">
        <f t="shared" si="145"/>
        <v>0</v>
      </c>
      <c r="O1532" s="24">
        <f t="shared" si="146"/>
        <v>0</v>
      </c>
      <c r="P1532" s="24">
        <f t="shared" si="147"/>
        <v>0</v>
      </c>
    </row>
    <row r="1533" spans="5:16" x14ac:dyDescent="0.25">
      <c r="E1533" s="2">
        <f t="shared" si="142"/>
        <v>273.14999999999998</v>
      </c>
      <c r="F1533" s="2">
        <v>1508</v>
      </c>
      <c r="G1533" s="2">
        <f t="shared" si="143"/>
        <v>311.14999999999998</v>
      </c>
      <c r="H1533" s="24">
        <v>789</v>
      </c>
      <c r="I1533" s="24">
        <v>772</v>
      </c>
      <c r="J1533" s="93">
        <v>793.42149532710289</v>
      </c>
      <c r="K1533" s="24">
        <f t="shared" si="144"/>
        <v>775.88174514955347</v>
      </c>
      <c r="L1533" s="24">
        <v>2000</v>
      </c>
      <c r="M1533" s="24">
        <v>2000</v>
      </c>
      <c r="N1533" s="24">
        <f t="shared" si="145"/>
        <v>0</v>
      </c>
      <c r="O1533" s="24">
        <f t="shared" si="146"/>
        <v>0</v>
      </c>
      <c r="P1533" s="24">
        <f t="shared" si="147"/>
        <v>0</v>
      </c>
    </row>
    <row r="1534" spans="5:16" x14ac:dyDescent="0.25">
      <c r="E1534" s="2">
        <f t="shared" si="142"/>
        <v>273.14999999999998</v>
      </c>
      <c r="F1534" s="2">
        <v>1509</v>
      </c>
      <c r="G1534" s="2">
        <f t="shared" si="143"/>
        <v>311.14999999999998</v>
      </c>
      <c r="H1534" s="24">
        <v>789</v>
      </c>
      <c r="I1534" s="24">
        <v>772</v>
      </c>
      <c r="J1534" s="93">
        <v>793.42149532710289</v>
      </c>
      <c r="K1534" s="24">
        <f t="shared" si="144"/>
        <v>775.88219574869152</v>
      </c>
      <c r="L1534" s="24">
        <v>2000</v>
      </c>
      <c r="M1534" s="24">
        <v>2000</v>
      </c>
      <c r="N1534" s="24">
        <f t="shared" si="145"/>
        <v>0</v>
      </c>
      <c r="O1534" s="24">
        <f t="shared" si="146"/>
        <v>0</v>
      </c>
      <c r="P1534" s="24">
        <f t="shared" si="147"/>
        <v>0</v>
      </c>
    </row>
    <row r="1535" spans="5:16" x14ac:dyDescent="0.25">
      <c r="E1535" s="2">
        <f t="shared" si="142"/>
        <v>273.14999999999998</v>
      </c>
      <c r="F1535" s="2">
        <v>1510</v>
      </c>
      <c r="G1535" s="2">
        <f t="shared" si="143"/>
        <v>311.14999999999998</v>
      </c>
      <c r="H1535" s="24">
        <v>789</v>
      </c>
      <c r="I1535" s="24">
        <v>772</v>
      </c>
      <c r="J1535" s="93">
        <v>793.42149532710289</v>
      </c>
      <c r="K1535" s="24">
        <f t="shared" si="144"/>
        <v>775.88264559611071</v>
      </c>
      <c r="L1535" s="24">
        <v>2000</v>
      </c>
      <c r="M1535" s="24">
        <v>2000</v>
      </c>
      <c r="N1535" s="24">
        <f t="shared" si="145"/>
        <v>0</v>
      </c>
      <c r="O1535" s="24">
        <f t="shared" si="146"/>
        <v>0</v>
      </c>
      <c r="P1535" s="24">
        <f t="shared" si="147"/>
        <v>0</v>
      </c>
    </row>
    <row r="1536" spans="5:16" x14ac:dyDescent="0.25">
      <c r="E1536" s="2">
        <f t="shared" si="142"/>
        <v>273.14999999999998</v>
      </c>
      <c r="F1536" s="2">
        <v>1511</v>
      </c>
      <c r="G1536" s="2">
        <f t="shared" si="143"/>
        <v>311.14999999999998</v>
      </c>
      <c r="H1536" s="24">
        <v>789</v>
      </c>
      <c r="I1536" s="24">
        <v>772</v>
      </c>
      <c r="J1536" s="93">
        <v>793.42149532710289</v>
      </c>
      <c r="K1536" s="24">
        <f t="shared" si="144"/>
        <v>775.8830946936904</v>
      </c>
      <c r="L1536" s="24">
        <v>2000</v>
      </c>
      <c r="M1536" s="24">
        <v>2000</v>
      </c>
      <c r="N1536" s="24">
        <f t="shared" si="145"/>
        <v>0</v>
      </c>
      <c r="O1536" s="24">
        <f t="shared" si="146"/>
        <v>0</v>
      </c>
      <c r="P1536" s="24">
        <f t="shared" si="147"/>
        <v>0</v>
      </c>
    </row>
    <row r="1537" spans="5:16" x14ac:dyDescent="0.25">
      <c r="E1537" s="2">
        <f t="shared" si="142"/>
        <v>273.14999999999998</v>
      </c>
      <c r="F1537" s="2">
        <v>1512</v>
      </c>
      <c r="G1537" s="2">
        <f t="shared" si="143"/>
        <v>311.14999999999998</v>
      </c>
      <c r="H1537" s="24">
        <v>789</v>
      </c>
      <c r="I1537" s="24">
        <v>772</v>
      </c>
      <c r="J1537" s="93">
        <v>793.42149532710289</v>
      </c>
      <c r="K1537" s="24">
        <f t="shared" si="144"/>
        <v>775.88354304330392</v>
      </c>
      <c r="L1537" s="24">
        <v>2000</v>
      </c>
      <c r="M1537" s="24">
        <v>2000</v>
      </c>
      <c r="N1537" s="24">
        <f t="shared" si="145"/>
        <v>0</v>
      </c>
      <c r="O1537" s="24">
        <f t="shared" si="146"/>
        <v>0</v>
      </c>
      <c r="P1537" s="24">
        <f t="shared" si="147"/>
        <v>0</v>
      </c>
    </row>
    <row r="1538" spans="5:16" x14ac:dyDescent="0.25">
      <c r="E1538" s="2">
        <f t="shared" si="142"/>
        <v>273.14999999999998</v>
      </c>
      <c r="F1538" s="2">
        <v>1513</v>
      </c>
      <c r="G1538" s="2">
        <f t="shared" si="143"/>
        <v>311.14999999999998</v>
      </c>
      <c r="H1538" s="24">
        <v>789</v>
      </c>
      <c r="I1538" s="24">
        <v>772</v>
      </c>
      <c r="J1538" s="93">
        <v>793.42149532710289</v>
      </c>
      <c r="K1538" s="24">
        <f t="shared" si="144"/>
        <v>775.88399064681835</v>
      </c>
      <c r="L1538" s="24">
        <v>2000</v>
      </c>
      <c r="M1538" s="24">
        <v>2000</v>
      </c>
      <c r="N1538" s="24">
        <f t="shared" si="145"/>
        <v>0</v>
      </c>
      <c r="O1538" s="24">
        <f t="shared" si="146"/>
        <v>0</v>
      </c>
      <c r="P1538" s="24">
        <f t="shared" si="147"/>
        <v>0</v>
      </c>
    </row>
    <row r="1539" spans="5:16" x14ac:dyDescent="0.25">
      <c r="E1539" s="2">
        <f t="shared" si="142"/>
        <v>273.14999999999998</v>
      </c>
      <c r="F1539" s="2">
        <v>1514</v>
      </c>
      <c r="G1539" s="2">
        <f t="shared" si="143"/>
        <v>311.14999999999998</v>
      </c>
      <c r="H1539" s="24">
        <v>789</v>
      </c>
      <c r="I1539" s="24">
        <v>772</v>
      </c>
      <c r="J1539" s="93">
        <v>793.42149532710289</v>
      </c>
      <c r="K1539" s="24">
        <f t="shared" si="144"/>
        <v>775.8844375060944</v>
      </c>
      <c r="L1539" s="24">
        <v>2000</v>
      </c>
      <c r="M1539" s="24">
        <v>2000</v>
      </c>
      <c r="N1539" s="24">
        <f t="shared" si="145"/>
        <v>0</v>
      </c>
      <c r="O1539" s="24">
        <f t="shared" si="146"/>
        <v>0</v>
      </c>
      <c r="P1539" s="24">
        <f t="shared" si="147"/>
        <v>0</v>
      </c>
    </row>
    <row r="1540" spans="5:16" x14ac:dyDescent="0.25">
      <c r="E1540" s="2">
        <f t="shared" si="142"/>
        <v>273.14999999999998</v>
      </c>
      <c r="F1540" s="2">
        <v>1515</v>
      </c>
      <c r="G1540" s="2">
        <f t="shared" si="143"/>
        <v>311.14999999999998</v>
      </c>
      <c r="H1540" s="24">
        <v>789</v>
      </c>
      <c r="I1540" s="24">
        <v>772</v>
      </c>
      <c r="J1540" s="93">
        <v>793.42149532710289</v>
      </c>
      <c r="K1540" s="24">
        <f t="shared" si="144"/>
        <v>775.88488362298688</v>
      </c>
      <c r="L1540" s="24">
        <v>2000</v>
      </c>
      <c r="M1540" s="24">
        <v>2000</v>
      </c>
      <c r="N1540" s="24">
        <f t="shared" si="145"/>
        <v>0</v>
      </c>
      <c r="O1540" s="24">
        <f t="shared" si="146"/>
        <v>0</v>
      </c>
      <c r="P1540" s="24">
        <f t="shared" si="147"/>
        <v>0</v>
      </c>
    </row>
    <row r="1541" spans="5:16" x14ac:dyDescent="0.25">
      <c r="E1541" s="2">
        <f t="shared" si="142"/>
        <v>273.14999999999998</v>
      </c>
      <c r="F1541" s="2">
        <v>1516</v>
      </c>
      <c r="G1541" s="2">
        <f t="shared" si="143"/>
        <v>311.14999999999998</v>
      </c>
      <c r="H1541" s="24">
        <v>789</v>
      </c>
      <c r="I1541" s="24">
        <v>772</v>
      </c>
      <c r="J1541" s="93">
        <v>793.42149532710289</v>
      </c>
      <c r="K1541" s="24">
        <f t="shared" si="144"/>
        <v>775.88532899934421</v>
      </c>
      <c r="L1541" s="24">
        <v>2000</v>
      </c>
      <c r="M1541" s="24">
        <v>2000</v>
      </c>
      <c r="N1541" s="24">
        <f t="shared" si="145"/>
        <v>0</v>
      </c>
      <c r="O1541" s="24">
        <f t="shared" si="146"/>
        <v>0</v>
      </c>
      <c r="P1541" s="24">
        <f t="shared" si="147"/>
        <v>0</v>
      </c>
    </row>
    <row r="1542" spans="5:16" x14ac:dyDescent="0.25">
      <c r="E1542" s="2">
        <f t="shared" si="142"/>
        <v>273.14999999999998</v>
      </c>
      <c r="F1542" s="2">
        <v>1517</v>
      </c>
      <c r="G1542" s="2">
        <f t="shared" si="143"/>
        <v>311.14999999999998</v>
      </c>
      <c r="H1542" s="24">
        <v>789</v>
      </c>
      <c r="I1542" s="24">
        <v>772</v>
      </c>
      <c r="J1542" s="93">
        <v>793.42149532710289</v>
      </c>
      <c r="K1542" s="24">
        <f t="shared" si="144"/>
        <v>775.88577363700881</v>
      </c>
      <c r="L1542" s="24">
        <v>2000</v>
      </c>
      <c r="M1542" s="24">
        <v>2000</v>
      </c>
      <c r="N1542" s="24">
        <f t="shared" si="145"/>
        <v>0</v>
      </c>
      <c r="O1542" s="24">
        <f t="shared" si="146"/>
        <v>0</v>
      </c>
      <c r="P1542" s="24">
        <f t="shared" si="147"/>
        <v>0</v>
      </c>
    </row>
    <row r="1543" spans="5:16" x14ac:dyDescent="0.25">
      <c r="E1543" s="2">
        <f t="shared" si="142"/>
        <v>273.14999999999998</v>
      </c>
      <c r="F1543" s="2">
        <v>1518</v>
      </c>
      <c r="G1543" s="2">
        <f t="shared" si="143"/>
        <v>311.14999999999998</v>
      </c>
      <c r="H1543" s="24">
        <v>789</v>
      </c>
      <c r="I1543" s="24">
        <v>772</v>
      </c>
      <c r="J1543" s="93">
        <v>793.42149532710289</v>
      </c>
      <c r="K1543" s="24">
        <f t="shared" si="144"/>
        <v>775.88621753781672</v>
      </c>
      <c r="L1543" s="24">
        <v>2000</v>
      </c>
      <c r="M1543" s="24">
        <v>2000</v>
      </c>
      <c r="N1543" s="24">
        <f t="shared" si="145"/>
        <v>0</v>
      </c>
      <c r="O1543" s="24">
        <f t="shared" si="146"/>
        <v>0</v>
      </c>
      <c r="P1543" s="24">
        <f t="shared" si="147"/>
        <v>0</v>
      </c>
    </row>
    <row r="1544" spans="5:16" x14ac:dyDescent="0.25">
      <c r="E1544" s="2">
        <f t="shared" si="142"/>
        <v>273.14999999999998</v>
      </c>
      <c r="F1544" s="2">
        <v>1519</v>
      </c>
      <c r="G1544" s="2">
        <f t="shared" si="143"/>
        <v>311.14999999999998</v>
      </c>
      <c r="H1544" s="24">
        <v>789</v>
      </c>
      <c r="I1544" s="24">
        <v>772</v>
      </c>
      <c r="J1544" s="93">
        <v>793.42149532710289</v>
      </c>
      <c r="K1544" s="24">
        <f t="shared" si="144"/>
        <v>775.8866607035983</v>
      </c>
      <c r="L1544" s="24">
        <v>2000</v>
      </c>
      <c r="M1544" s="24">
        <v>2000</v>
      </c>
      <c r="N1544" s="24">
        <f t="shared" si="145"/>
        <v>0</v>
      </c>
      <c r="O1544" s="24">
        <f t="shared" si="146"/>
        <v>0</v>
      </c>
      <c r="P1544" s="24">
        <f t="shared" si="147"/>
        <v>0</v>
      </c>
    </row>
    <row r="1545" spans="5:16" x14ac:dyDescent="0.25">
      <c r="E1545" s="2">
        <f t="shared" ref="E1545:E1608" si="148">D1545+273.15</f>
        <v>273.14999999999998</v>
      </c>
      <c r="F1545" s="2">
        <v>1520</v>
      </c>
      <c r="G1545" s="2">
        <f t="shared" ref="G1545:G1608" si="149">38+273.15</f>
        <v>311.14999999999998</v>
      </c>
      <c r="H1545" s="24">
        <v>789</v>
      </c>
      <c r="I1545" s="24">
        <v>772</v>
      </c>
      <c r="J1545" s="93">
        <v>793.42149532710289</v>
      </c>
      <c r="K1545" s="24">
        <f t="shared" si="144"/>
        <v>775.88710313617764</v>
      </c>
      <c r="L1545" s="24">
        <v>2000</v>
      </c>
      <c r="M1545" s="24">
        <v>2000</v>
      </c>
      <c r="N1545" s="24">
        <f t="shared" si="145"/>
        <v>0</v>
      </c>
      <c r="O1545" s="24">
        <f t="shared" si="146"/>
        <v>0</v>
      </c>
      <c r="P1545" s="24">
        <f t="shared" si="147"/>
        <v>0</v>
      </c>
    </row>
    <row r="1546" spans="5:16" x14ac:dyDescent="0.25">
      <c r="E1546" s="2">
        <f t="shared" si="148"/>
        <v>273.14999999999998</v>
      </c>
      <c r="F1546" s="2">
        <v>1521</v>
      </c>
      <c r="G1546" s="2">
        <f t="shared" si="149"/>
        <v>311.14999999999998</v>
      </c>
      <c r="H1546" s="24">
        <v>789</v>
      </c>
      <c r="I1546" s="24">
        <v>772</v>
      </c>
      <c r="J1546" s="93">
        <v>793.42149532710289</v>
      </c>
      <c r="K1546" s="24">
        <f t="shared" si="144"/>
        <v>775.88754483737273</v>
      </c>
      <c r="L1546" s="24">
        <v>2000</v>
      </c>
      <c r="M1546" s="24">
        <v>2000</v>
      </c>
      <c r="N1546" s="24">
        <f t="shared" si="145"/>
        <v>0</v>
      </c>
      <c r="O1546" s="24">
        <f t="shared" si="146"/>
        <v>0</v>
      </c>
      <c r="P1546" s="24">
        <f t="shared" si="147"/>
        <v>0</v>
      </c>
    </row>
    <row r="1547" spans="5:16" x14ac:dyDescent="0.25">
      <c r="E1547" s="2">
        <f t="shared" si="148"/>
        <v>273.14999999999998</v>
      </c>
      <c r="F1547" s="2">
        <v>1522</v>
      </c>
      <c r="G1547" s="2">
        <f t="shared" si="149"/>
        <v>311.14999999999998</v>
      </c>
      <c r="H1547" s="24">
        <v>789</v>
      </c>
      <c r="I1547" s="24">
        <v>772</v>
      </c>
      <c r="J1547" s="93">
        <v>793.42149532710289</v>
      </c>
      <c r="K1547" s="24">
        <f t="shared" si="144"/>
        <v>775.88798580899572</v>
      </c>
      <c r="L1547" s="24">
        <v>2000</v>
      </c>
      <c r="M1547" s="24">
        <v>2000</v>
      </c>
      <c r="N1547" s="24">
        <f t="shared" si="145"/>
        <v>0</v>
      </c>
      <c r="O1547" s="24">
        <f t="shared" si="146"/>
        <v>0</v>
      </c>
      <c r="P1547" s="24">
        <f t="shared" si="147"/>
        <v>0</v>
      </c>
    </row>
    <row r="1548" spans="5:16" x14ac:dyDescent="0.25">
      <c r="E1548" s="2">
        <f t="shared" si="148"/>
        <v>273.14999999999998</v>
      </c>
      <c r="F1548" s="2">
        <v>1523</v>
      </c>
      <c r="G1548" s="2">
        <f t="shared" si="149"/>
        <v>311.14999999999998</v>
      </c>
      <c r="H1548" s="24">
        <v>789</v>
      </c>
      <c r="I1548" s="24">
        <v>772</v>
      </c>
      <c r="J1548" s="93">
        <v>793.42149532710289</v>
      </c>
      <c r="K1548" s="24">
        <f t="shared" si="144"/>
        <v>775.88842605285276</v>
      </c>
      <c r="L1548" s="24">
        <v>2000</v>
      </c>
      <c r="M1548" s="24">
        <v>2000</v>
      </c>
      <c r="N1548" s="24">
        <f t="shared" si="145"/>
        <v>0</v>
      </c>
      <c r="O1548" s="24">
        <f t="shared" si="146"/>
        <v>0</v>
      </c>
      <c r="P1548" s="24">
        <f t="shared" si="147"/>
        <v>0</v>
      </c>
    </row>
    <row r="1549" spans="5:16" x14ac:dyDescent="0.25">
      <c r="E1549" s="2">
        <f t="shared" si="148"/>
        <v>273.14999999999998</v>
      </c>
      <c r="F1549" s="2">
        <v>1524</v>
      </c>
      <c r="G1549" s="2">
        <f t="shared" si="149"/>
        <v>311.14999999999998</v>
      </c>
      <c r="H1549" s="24">
        <v>789</v>
      </c>
      <c r="I1549" s="24">
        <v>772</v>
      </c>
      <c r="J1549" s="93">
        <v>793.42149532710289</v>
      </c>
      <c r="K1549" s="24">
        <f t="shared" si="144"/>
        <v>775.88886557074386</v>
      </c>
      <c r="L1549" s="24">
        <v>2000</v>
      </c>
      <c r="M1549" s="24">
        <v>2000</v>
      </c>
      <c r="N1549" s="24">
        <f t="shared" si="145"/>
        <v>0</v>
      </c>
      <c r="O1549" s="24">
        <f t="shared" si="146"/>
        <v>0</v>
      </c>
      <c r="P1549" s="24">
        <f t="shared" si="147"/>
        <v>0</v>
      </c>
    </row>
    <row r="1550" spans="5:16" x14ac:dyDescent="0.25">
      <c r="E1550" s="2">
        <f t="shared" si="148"/>
        <v>273.14999999999998</v>
      </c>
      <c r="F1550" s="2">
        <v>1525</v>
      </c>
      <c r="G1550" s="2">
        <f t="shared" si="149"/>
        <v>311.14999999999998</v>
      </c>
      <c r="H1550" s="24">
        <v>789</v>
      </c>
      <c r="I1550" s="24">
        <v>772</v>
      </c>
      <c r="J1550" s="93">
        <v>793.42149532710289</v>
      </c>
      <c r="K1550" s="24">
        <f t="shared" si="144"/>
        <v>775.88930436446333</v>
      </c>
      <c r="L1550" s="24">
        <v>2000</v>
      </c>
      <c r="M1550" s="24">
        <v>2000</v>
      </c>
      <c r="N1550" s="24">
        <f t="shared" si="145"/>
        <v>0</v>
      </c>
      <c r="O1550" s="24">
        <f t="shared" si="146"/>
        <v>0</v>
      </c>
      <c r="P1550" s="24">
        <f t="shared" si="147"/>
        <v>0</v>
      </c>
    </row>
    <row r="1551" spans="5:16" x14ac:dyDescent="0.25">
      <c r="E1551" s="2">
        <f t="shared" si="148"/>
        <v>273.14999999999998</v>
      </c>
      <c r="F1551" s="2">
        <v>1526</v>
      </c>
      <c r="G1551" s="2">
        <f t="shared" si="149"/>
        <v>311.14999999999998</v>
      </c>
      <c r="H1551" s="24">
        <v>789</v>
      </c>
      <c r="I1551" s="24">
        <v>772</v>
      </c>
      <c r="J1551" s="93">
        <v>793.42149532710289</v>
      </c>
      <c r="K1551" s="24">
        <f t="shared" si="144"/>
        <v>775.88974243579946</v>
      </c>
      <c r="L1551" s="24">
        <v>2000</v>
      </c>
      <c r="M1551" s="24">
        <v>2000</v>
      </c>
      <c r="N1551" s="24">
        <f t="shared" si="145"/>
        <v>0</v>
      </c>
      <c r="O1551" s="24">
        <f t="shared" si="146"/>
        <v>0</v>
      </c>
      <c r="P1551" s="24">
        <f t="shared" si="147"/>
        <v>0</v>
      </c>
    </row>
    <row r="1552" spans="5:16" x14ac:dyDescent="0.25">
      <c r="E1552" s="2">
        <f t="shared" si="148"/>
        <v>273.14999999999998</v>
      </c>
      <c r="F1552" s="2">
        <v>1527</v>
      </c>
      <c r="G1552" s="2">
        <f t="shared" si="149"/>
        <v>311.14999999999998</v>
      </c>
      <c r="H1552" s="24">
        <v>789</v>
      </c>
      <c r="I1552" s="24">
        <v>772</v>
      </c>
      <c r="J1552" s="93">
        <v>793.42149532710289</v>
      </c>
      <c r="K1552" s="24">
        <f t="shared" si="144"/>
        <v>775.89017978653453</v>
      </c>
      <c r="L1552" s="24">
        <v>2000</v>
      </c>
      <c r="M1552" s="24">
        <v>2000</v>
      </c>
      <c r="N1552" s="24">
        <f t="shared" si="145"/>
        <v>0</v>
      </c>
      <c r="O1552" s="24">
        <f t="shared" si="146"/>
        <v>0</v>
      </c>
      <c r="P1552" s="24">
        <f t="shared" si="147"/>
        <v>0</v>
      </c>
    </row>
    <row r="1553" spans="5:16" x14ac:dyDescent="0.25">
      <c r="E1553" s="2">
        <f t="shared" si="148"/>
        <v>273.14999999999998</v>
      </c>
      <c r="F1553" s="2">
        <v>1528</v>
      </c>
      <c r="G1553" s="2">
        <f t="shared" si="149"/>
        <v>311.14999999999998</v>
      </c>
      <c r="H1553" s="24">
        <v>789</v>
      </c>
      <c r="I1553" s="24">
        <v>772</v>
      </c>
      <c r="J1553" s="93">
        <v>793.42149532710289</v>
      </c>
      <c r="K1553" s="24">
        <f t="shared" si="144"/>
        <v>775.89061641844523</v>
      </c>
      <c r="L1553" s="24">
        <v>2000</v>
      </c>
      <c r="M1553" s="24">
        <v>2000</v>
      </c>
      <c r="N1553" s="24">
        <f t="shared" si="145"/>
        <v>0</v>
      </c>
      <c r="O1553" s="24">
        <f t="shared" si="146"/>
        <v>0</v>
      </c>
      <c r="P1553" s="24">
        <f t="shared" si="147"/>
        <v>0</v>
      </c>
    </row>
    <row r="1554" spans="5:16" x14ac:dyDescent="0.25">
      <c r="E1554" s="2">
        <f t="shared" si="148"/>
        <v>273.14999999999998</v>
      </c>
      <c r="F1554" s="2">
        <v>1529</v>
      </c>
      <c r="G1554" s="2">
        <f t="shared" si="149"/>
        <v>311.14999999999998</v>
      </c>
      <c r="H1554" s="24">
        <v>789</v>
      </c>
      <c r="I1554" s="24">
        <v>772</v>
      </c>
      <c r="J1554" s="93">
        <v>793.42149532710289</v>
      </c>
      <c r="K1554" s="24">
        <f t="shared" si="144"/>
        <v>775.89105233330235</v>
      </c>
      <c r="L1554" s="24">
        <v>2000</v>
      </c>
      <c r="M1554" s="24">
        <v>2000</v>
      </c>
      <c r="N1554" s="24">
        <f t="shared" si="145"/>
        <v>0</v>
      </c>
      <c r="O1554" s="24">
        <f t="shared" si="146"/>
        <v>0</v>
      </c>
      <c r="P1554" s="24">
        <f t="shared" si="147"/>
        <v>0</v>
      </c>
    </row>
    <row r="1555" spans="5:16" x14ac:dyDescent="0.25">
      <c r="E1555" s="2">
        <f t="shared" si="148"/>
        <v>273.14999999999998</v>
      </c>
      <c r="F1555" s="2">
        <v>1530</v>
      </c>
      <c r="G1555" s="2">
        <f t="shared" si="149"/>
        <v>311.14999999999998</v>
      </c>
      <c r="H1555" s="24">
        <v>789</v>
      </c>
      <c r="I1555" s="24">
        <v>772</v>
      </c>
      <c r="J1555" s="93">
        <v>793.42149532710289</v>
      </c>
      <c r="K1555" s="24">
        <f t="shared" si="144"/>
        <v>775.89148753287066</v>
      </c>
      <c r="L1555" s="24">
        <v>2000</v>
      </c>
      <c r="M1555" s="24">
        <v>2000</v>
      </c>
      <c r="N1555" s="24">
        <f t="shared" si="145"/>
        <v>0</v>
      </c>
      <c r="O1555" s="24">
        <f t="shared" si="146"/>
        <v>0</v>
      </c>
      <c r="P1555" s="24">
        <f t="shared" si="147"/>
        <v>0</v>
      </c>
    </row>
    <row r="1556" spans="5:16" x14ac:dyDescent="0.25">
      <c r="E1556" s="2">
        <f t="shared" si="148"/>
        <v>273.14999999999998</v>
      </c>
      <c r="F1556" s="2">
        <v>1531</v>
      </c>
      <c r="G1556" s="2">
        <f t="shared" si="149"/>
        <v>311.14999999999998</v>
      </c>
      <c r="H1556" s="24">
        <v>789</v>
      </c>
      <c r="I1556" s="24">
        <v>772</v>
      </c>
      <c r="J1556" s="93">
        <v>793.42149532710289</v>
      </c>
      <c r="K1556" s="24">
        <f t="shared" si="144"/>
        <v>775.89192201890921</v>
      </c>
      <c r="L1556" s="24">
        <v>2000</v>
      </c>
      <c r="M1556" s="24">
        <v>2000</v>
      </c>
      <c r="N1556" s="24">
        <f t="shared" si="145"/>
        <v>0</v>
      </c>
      <c r="O1556" s="24">
        <f t="shared" si="146"/>
        <v>0</v>
      </c>
      <c r="P1556" s="24">
        <f t="shared" si="147"/>
        <v>0</v>
      </c>
    </row>
    <row r="1557" spans="5:16" x14ac:dyDescent="0.25">
      <c r="E1557" s="2">
        <f t="shared" si="148"/>
        <v>273.14999999999998</v>
      </c>
      <c r="F1557" s="2">
        <v>1532</v>
      </c>
      <c r="G1557" s="2">
        <f t="shared" si="149"/>
        <v>311.14999999999998</v>
      </c>
      <c r="H1557" s="24">
        <v>789</v>
      </c>
      <c r="I1557" s="24">
        <v>772</v>
      </c>
      <c r="J1557" s="93">
        <v>793.42149532710289</v>
      </c>
      <c r="K1557" s="24">
        <f t="shared" si="144"/>
        <v>775.89235579317165</v>
      </c>
      <c r="L1557" s="24">
        <v>2000</v>
      </c>
      <c r="M1557" s="24">
        <v>2000</v>
      </c>
      <c r="N1557" s="24">
        <f t="shared" si="145"/>
        <v>0</v>
      </c>
      <c r="O1557" s="24">
        <f t="shared" si="146"/>
        <v>0</v>
      </c>
      <c r="P1557" s="24">
        <f t="shared" si="147"/>
        <v>0</v>
      </c>
    </row>
    <row r="1558" spans="5:16" x14ac:dyDescent="0.25">
      <c r="E1558" s="2">
        <f t="shared" si="148"/>
        <v>273.14999999999998</v>
      </c>
      <c r="F1558" s="2">
        <v>1533</v>
      </c>
      <c r="G1558" s="2">
        <f t="shared" si="149"/>
        <v>311.14999999999998</v>
      </c>
      <c r="H1558" s="24">
        <v>789</v>
      </c>
      <c r="I1558" s="24">
        <v>772</v>
      </c>
      <c r="J1558" s="93">
        <v>793.42149532710289</v>
      </c>
      <c r="K1558" s="24">
        <f t="shared" si="144"/>
        <v>775.89278885740532</v>
      </c>
      <c r="L1558" s="24">
        <v>2000</v>
      </c>
      <c r="M1558" s="24">
        <v>2000</v>
      </c>
      <c r="N1558" s="24">
        <f t="shared" si="145"/>
        <v>0</v>
      </c>
      <c r="O1558" s="24">
        <f t="shared" si="146"/>
        <v>0</v>
      </c>
      <c r="P1558" s="24">
        <f t="shared" si="147"/>
        <v>0</v>
      </c>
    </row>
    <row r="1559" spans="5:16" x14ac:dyDescent="0.25">
      <c r="E1559" s="2">
        <f t="shared" si="148"/>
        <v>273.14999999999998</v>
      </c>
      <c r="F1559" s="2">
        <v>1534</v>
      </c>
      <c r="G1559" s="2">
        <f t="shared" si="149"/>
        <v>311.14999999999998</v>
      </c>
      <c r="H1559" s="24">
        <v>789</v>
      </c>
      <c r="I1559" s="24">
        <v>772</v>
      </c>
      <c r="J1559" s="93">
        <v>793.42149532710289</v>
      </c>
      <c r="K1559" s="24">
        <f t="shared" si="144"/>
        <v>775.89322121335226</v>
      </c>
      <c r="L1559" s="24">
        <v>2000</v>
      </c>
      <c r="M1559" s="24">
        <v>2000</v>
      </c>
      <c r="N1559" s="24">
        <f t="shared" si="145"/>
        <v>0</v>
      </c>
      <c r="O1559" s="24">
        <f t="shared" si="146"/>
        <v>0</v>
      </c>
      <c r="P1559" s="24">
        <f t="shared" si="147"/>
        <v>0</v>
      </c>
    </row>
    <row r="1560" spans="5:16" x14ac:dyDescent="0.25">
      <c r="E1560" s="2">
        <f t="shared" si="148"/>
        <v>273.14999999999998</v>
      </c>
      <c r="F1560" s="2">
        <v>1535</v>
      </c>
      <c r="G1560" s="2">
        <f t="shared" si="149"/>
        <v>311.14999999999998</v>
      </c>
      <c r="H1560" s="24">
        <v>789</v>
      </c>
      <c r="I1560" s="24">
        <v>772</v>
      </c>
      <c r="J1560" s="93">
        <v>793.42149532710289</v>
      </c>
      <c r="K1560" s="24">
        <f t="shared" si="144"/>
        <v>775.89365286274858</v>
      </c>
      <c r="L1560" s="24">
        <v>2000</v>
      </c>
      <c r="M1560" s="24">
        <v>2000</v>
      </c>
      <c r="N1560" s="24">
        <f t="shared" si="145"/>
        <v>0</v>
      </c>
      <c r="O1560" s="24">
        <f t="shared" si="146"/>
        <v>0</v>
      </c>
      <c r="P1560" s="24">
        <f t="shared" si="147"/>
        <v>0</v>
      </c>
    </row>
    <row r="1561" spans="5:16" x14ac:dyDescent="0.25">
      <c r="E1561" s="2">
        <f t="shared" si="148"/>
        <v>273.14999999999998</v>
      </c>
      <c r="F1561" s="2">
        <v>1536</v>
      </c>
      <c r="G1561" s="2">
        <f t="shared" si="149"/>
        <v>311.14999999999998</v>
      </c>
      <c r="H1561" s="24">
        <v>789</v>
      </c>
      <c r="I1561" s="24">
        <v>772</v>
      </c>
      <c r="J1561" s="93">
        <v>793.42149532710289</v>
      </c>
      <c r="K1561" s="24">
        <f t="shared" si="144"/>
        <v>775.89408380732493</v>
      </c>
      <c r="L1561" s="24">
        <v>2000</v>
      </c>
      <c r="M1561" s="24">
        <v>2000</v>
      </c>
      <c r="N1561" s="24">
        <f t="shared" si="145"/>
        <v>0</v>
      </c>
      <c r="O1561" s="24">
        <f t="shared" si="146"/>
        <v>0</v>
      </c>
      <c r="P1561" s="24">
        <f t="shared" si="147"/>
        <v>0</v>
      </c>
    </row>
    <row r="1562" spans="5:16" x14ac:dyDescent="0.25">
      <c r="E1562" s="2">
        <f t="shared" si="148"/>
        <v>273.14999999999998</v>
      </c>
      <c r="F1562" s="2">
        <v>1537</v>
      </c>
      <c r="G1562" s="2">
        <f t="shared" si="149"/>
        <v>311.14999999999998</v>
      </c>
      <c r="H1562" s="24">
        <v>789</v>
      </c>
      <c r="I1562" s="24">
        <v>772</v>
      </c>
      <c r="J1562" s="93">
        <v>793.42149532710289</v>
      </c>
      <c r="K1562" s="24">
        <f t="shared" si="144"/>
        <v>775.89451404880617</v>
      </c>
      <c r="L1562" s="24">
        <v>2000</v>
      </c>
      <c r="M1562" s="24">
        <v>2000</v>
      </c>
      <c r="N1562" s="24">
        <f t="shared" si="145"/>
        <v>0</v>
      </c>
      <c r="O1562" s="24">
        <f t="shared" si="146"/>
        <v>0</v>
      </c>
      <c r="P1562" s="24">
        <f t="shared" si="147"/>
        <v>0</v>
      </c>
    </row>
    <row r="1563" spans="5:16" x14ac:dyDescent="0.25">
      <c r="E1563" s="2">
        <f t="shared" si="148"/>
        <v>273.14999999999998</v>
      </c>
      <c r="F1563" s="2">
        <v>1538</v>
      </c>
      <c r="G1563" s="2">
        <f t="shared" si="149"/>
        <v>311.14999999999998</v>
      </c>
      <c r="H1563" s="24">
        <v>789</v>
      </c>
      <c r="I1563" s="24">
        <v>772</v>
      </c>
      <c r="J1563" s="93">
        <v>793.42149532710289</v>
      </c>
      <c r="K1563" s="24">
        <f t="shared" si="144"/>
        <v>775.89494358891159</v>
      </c>
      <c r="L1563" s="24">
        <v>2000</v>
      </c>
      <c r="M1563" s="24">
        <v>2000</v>
      </c>
      <c r="N1563" s="24">
        <f t="shared" si="145"/>
        <v>0</v>
      </c>
      <c r="O1563" s="24">
        <f t="shared" si="146"/>
        <v>0</v>
      </c>
      <c r="P1563" s="24">
        <f t="shared" si="147"/>
        <v>0</v>
      </c>
    </row>
    <row r="1564" spans="5:16" x14ac:dyDescent="0.25">
      <c r="E1564" s="2">
        <f t="shared" si="148"/>
        <v>273.14999999999998</v>
      </c>
      <c r="F1564" s="2">
        <v>1539</v>
      </c>
      <c r="G1564" s="2">
        <f t="shared" si="149"/>
        <v>311.14999999999998</v>
      </c>
      <c r="H1564" s="24">
        <v>789</v>
      </c>
      <c r="I1564" s="24">
        <v>772</v>
      </c>
      <c r="J1564" s="93">
        <v>793.42149532710289</v>
      </c>
      <c r="K1564" s="24">
        <f t="shared" si="144"/>
        <v>775.89537242935478</v>
      </c>
      <c r="L1564" s="24">
        <v>2000</v>
      </c>
      <c r="M1564" s="24">
        <v>2000</v>
      </c>
      <c r="N1564" s="24">
        <f t="shared" si="145"/>
        <v>0</v>
      </c>
      <c r="O1564" s="24">
        <f t="shared" si="146"/>
        <v>0</v>
      </c>
      <c r="P1564" s="24">
        <f t="shared" si="147"/>
        <v>0</v>
      </c>
    </row>
    <row r="1565" spans="5:16" x14ac:dyDescent="0.25">
      <c r="E1565" s="2">
        <f t="shared" si="148"/>
        <v>273.14999999999998</v>
      </c>
      <c r="F1565" s="2">
        <v>1540</v>
      </c>
      <c r="G1565" s="2">
        <f t="shared" si="149"/>
        <v>311.14999999999998</v>
      </c>
      <c r="H1565" s="24">
        <v>789</v>
      </c>
      <c r="I1565" s="24">
        <v>772</v>
      </c>
      <c r="J1565" s="93">
        <v>793.42149532710289</v>
      </c>
      <c r="K1565" s="24">
        <f t="shared" si="144"/>
        <v>775.89580057184389</v>
      </c>
      <c r="L1565" s="24">
        <v>2000</v>
      </c>
      <c r="M1565" s="24">
        <v>2000</v>
      </c>
      <c r="N1565" s="24">
        <f t="shared" si="145"/>
        <v>0</v>
      </c>
      <c r="O1565" s="24">
        <f t="shared" si="146"/>
        <v>0</v>
      </c>
      <c r="P1565" s="24">
        <f t="shared" si="147"/>
        <v>0</v>
      </c>
    </row>
    <row r="1566" spans="5:16" x14ac:dyDescent="0.25">
      <c r="E1566" s="2">
        <f t="shared" si="148"/>
        <v>273.14999999999998</v>
      </c>
      <c r="F1566" s="2">
        <v>1541</v>
      </c>
      <c r="G1566" s="2">
        <f t="shared" si="149"/>
        <v>311.14999999999998</v>
      </c>
      <c r="H1566" s="24">
        <v>789</v>
      </c>
      <c r="I1566" s="24">
        <v>772</v>
      </c>
      <c r="J1566" s="93">
        <v>793.42149532710289</v>
      </c>
      <c r="K1566" s="24">
        <f t="shared" si="144"/>
        <v>775.8962280180815</v>
      </c>
      <c r="L1566" s="24">
        <v>2000</v>
      </c>
      <c r="M1566" s="24">
        <v>2000</v>
      </c>
      <c r="N1566" s="24">
        <f t="shared" si="145"/>
        <v>0</v>
      </c>
      <c r="O1566" s="24">
        <f t="shared" si="146"/>
        <v>0</v>
      </c>
      <c r="P1566" s="24">
        <f t="shared" si="147"/>
        <v>0</v>
      </c>
    </row>
    <row r="1567" spans="5:16" x14ac:dyDescent="0.25">
      <c r="E1567" s="2">
        <f t="shared" si="148"/>
        <v>273.14999999999998</v>
      </c>
      <c r="F1567" s="2">
        <v>1542</v>
      </c>
      <c r="G1567" s="2">
        <f t="shared" si="149"/>
        <v>311.14999999999998</v>
      </c>
      <c r="H1567" s="24">
        <v>789</v>
      </c>
      <c r="I1567" s="24">
        <v>772</v>
      </c>
      <c r="J1567" s="93">
        <v>793.42149532710289</v>
      </c>
      <c r="K1567" s="24">
        <f t="shared" si="144"/>
        <v>775.8966547697645</v>
      </c>
      <c r="L1567" s="24">
        <v>2000</v>
      </c>
      <c r="M1567" s="24">
        <v>2000</v>
      </c>
      <c r="N1567" s="24">
        <f t="shared" si="145"/>
        <v>0</v>
      </c>
      <c r="O1567" s="24">
        <f t="shared" si="146"/>
        <v>0</v>
      </c>
      <c r="P1567" s="24">
        <f t="shared" si="147"/>
        <v>0</v>
      </c>
    </row>
    <row r="1568" spans="5:16" x14ac:dyDescent="0.25">
      <c r="E1568" s="2">
        <f t="shared" si="148"/>
        <v>273.14999999999998</v>
      </c>
      <c r="F1568" s="2">
        <v>1543</v>
      </c>
      <c r="G1568" s="2">
        <f t="shared" si="149"/>
        <v>311.14999999999998</v>
      </c>
      <c r="H1568" s="24">
        <v>789</v>
      </c>
      <c r="I1568" s="24">
        <v>772</v>
      </c>
      <c r="J1568" s="93">
        <v>793.42149532710289</v>
      </c>
      <c r="K1568" s="24">
        <f t="shared" si="144"/>
        <v>775.89708082858442</v>
      </c>
      <c r="L1568" s="24">
        <v>2000</v>
      </c>
      <c r="M1568" s="24">
        <v>2000</v>
      </c>
      <c r="N1568" s="24">
        <f t="shared" si="145"/>
        <v>0</v>
      </c>
      <c r="O1568" s="24">
        <f t="shared" si="146"/>
        <v>0</v>
      </c>
      <c r="P1568" s="24">
        <f t="shared" si="147"/>
        <v>0</v>
      </c>
    </row>
    <row r="1569" spans="5:16" x14ac:dyDescent="0.25">
      <c r="E1569" s="2">
        <f t="shared" si="148"/>
        <v>273.14999999999998</v>
      </c>
      <c r="F1569" s="2">
        <v>1544</v>
      </c>
      <c r="G1569" s="2">
        <f t="shared" si="149"/>
        <v>311.14999999999998</v>
      </c>
      <c r="H1569" s="24">
        <v>789</v>
      </c>
      <c r="I1569" s="24">
        <v>772</v>
      </c>
      <c r="J1569" s="93">
        <v>793.42149532710289</v>
      </c>
      <c r="K1569" s="24">
        <f t="shared" si="144"/>
        <v>775.89750619622725</v>
      </c>
      <c r="L1569" s="24">
        <v>2000</v>
      </c>
      <c r="M1569" s="24">
        <v>2000</v>
      </c>
      <c r="N1569" s="24">
        <f t="shared" si="145"/>
        <v>0</v>
      </c>
      <c r="O1569" s="24">
        <f t="shared" si="146"/>
        <v>0</v>
      </c>
      <c r="P1569" s="24">
        <f t="shared" si="147"/>
        <v>0</v>
      </c>
    </row>
    <row r="1570" spans="5:16" x14ac:dyDescent="0.25">
      <c r="E1570" s="2">
        <f t="shared" si="148"/>
        <v>273.14999999999998</v>
      </c>
      <c r="F1570" s="2">
        <v>1545</v>
      </c>
      <c r="G1570" s="2">
        <f t="shared" si="149"/>
        <v>311.14999999999998</v>
      </c>
      <c r="H1570" s="24">
        <v>789</v>
      </c>
      <c r="I1570" s="24">
        <v>772</v>
      </c>
      <c r="J1570" s="93">
        <v>793.42149532710289</v>
      </c>
      <c r="K1570" s="24">
        <f t="shared" si="144"/>
        <v>775.89793087437363</v>
      </c>
      <c r="L1570" s="24">
        <v>2000</v>
      </c>
      <c r="M1570" s="24">
        <v>2000</v>
      </c>
      <c r="N1570" s="24">
        <f t="shared" si="145"/>
        <v>0</v>
      </c>
      <c r="O1570" s="24">
        <f t="shared" si="146"/>
        <v>0</v>
      </c>
      <c r="P1570" s="24">
        <f t="shared" si="147"/>
        <v>0</v>
      </c>
    </row>
    <row r="1571" spans="5:16" x14ac:dyDescent="0.25">
      <c r="E1571" s="2">
        <f t="shared" si="148"/>
        <v>273.14999999999998</v>
      </c>
      <c r="F1571" s="2">
        <v>1546</v>
      </c>
      <c r="G1571" s="2">
        <f t="shared" si="149"/>
        <v>311.14999999999998</v>
      </c>
      <c r="H1571" s="24">
        <v>789</v>
      </c>
      <c r="I1571" s="24">
        <v>772</v>
      </c>
      <c r="J1571" s="93">
        <v>793.42149532710289</v>
      </c>
      <c r="K1571" s="24">
        <f t="shared" si="144"/>
        <v>775.8983548646986</v>
      </c>
      <c r="L1571" s="24">
        <v>2000</v>
      </c>
      <c r="M1571" s="24">
        <v>2000</v>
      </c>
      <c r="N1571" s="24">
        <f t="shared" si="145"/>
        <v>0</v>
      </c>
      <c r="O1571" s="24">
        <f t="shared" si="146"/>
        <v>0</v>
      </c>
      <c r="P1571" s="24">
        <f t="shared" si="147"/>
        <v>0</v>
      </c>
    </row>
    <row r="1572" spans="5:16" x14ac:dyDescent="0.25">
      <c r="E1572" s="2">
        <f t="shared" si="148"/>
        <v>273.14999999999998</v>
      </c>
      <c r="F1572" s="2">
        <v>1547</v>
      </c>
      <c r="G1572" s="2">
        <f t="shared" si="149"/>
        <v>311.14999999999998</v>
      </c>
      <c r="H1572" s="24">
        <v>789</v>
      </c>
      <c r="I1572" s="24">
        <v>772</v>
      </c>
      <c r="J1572" s="93">
        <v>793.42149532710289</v>
      </c>
      <c r="K1572" s="24">
        <f t="shared" si="144"/>
        <v>775.89877816887167</v>
      </c>
      <c r="L1572" s="24">
        <v>2000</v>
      </c>
      <c r="M1572" s="24">
        <v>2000</v>
      </c>
      <c r="N1572" s="24">
        <f t="shared" si="145"/>
        <v>0</v>
      </c>
      <c r="O1572" s="24">
        <f t="shared" si="146"/>
        <v>0</v>
      </c>
      <c r="P1572" s="24">
        <f t="shared" si="147"/>
        <v>0</v>
      </c>
    </row>
    <row r="1573" spans="5:16" x14ac:dyDescent="0.25">
      <c r="E1573" s="2">
        <f t="shared" si="148"/>
        <v>273.14999999999998</v>
      </c>
      <c r="F1573" s="2">
        <v>1548</v>
      </c>
      <c r="G1573" s="2">
        <f t="shared" si="149"/>
        <v>311.14999999999998</v>
      </c>
      <c r="H1573" s="24">
        <v>789</v>
      </c>
      <c r="I1573" s="24">
        <v>772</v>
      </c>
      <c r="J1573" s="93">
        <v>793.42149532710289</v>
      </c>
      <c r="K1573" s="24">
        <f t="shared" si="144"/>
        <v>775.89920078855744</v>
      </c>
      <c r="L1573" s="24">
        <v>2000</v>
      </c>
      <c r="M1573" s="24">
        <v>2000</v>
      </c>
      <c r="N1573" s="24">
        <f t="shared" si="145"/>
        <v>0</v>
      </c>
      <c r="O1573" s="24">
        <f t="shared" si="146"/>
        <v>0</v>
      </c>
      <c r="P1573" s="24">
        <f t="shared" si="147"/>
        <v>0</v>
      </c>
    </row>
    <row r="1574" spans="5:16" x14ac:dyDescent="0.25">
      <c r="E1574" s="2">
        <f t="shared" si="148"/>
        <v>273.14999999999998</v>
      </c>
      <c r="F1574" s="2">
        <v>1549</v>
      </c>
      <c r="G1574" s="2">
        <f t="shared" si="149"/>
        <v>311.14999999999998</v>
      </c>
      <c r="H1574" s="24">
        <v>789</v>
      </c>
      <c r="I1574" s="24">
        <v>772</v>
      </c>
      <c r="J1574" s="93">
        <v>793.42149532710289</v>
      </c>
      <c r="K1574" s="24">
        <f t="shared" si="144"/>
        <v>775.89962272541447</v>
      </c>
      <c r="L1574" s="24">
        <v>2000</v>
      </c>
      <c r="M1574" s="24">
        <v>2000</v>
      </c>
      <c r="N1574" s="24">
        <f t="shared" si="145"/>
        <v>0</v>
      </c>
      <c r="O1574" s="24">
        <f t="shared" si="146"/>
        <v>0</v>
      </c>
      <c r="P1574" s="24">
        <f t="shared" si="147"/>
        <v>0</v>
      </c>
    </row>
    <row r="1575" spans="5:16" x14ac:dyDescent="0.25">
      <c r="E1575" s="2">
        <f t="shared" si="148"/>
        <v>273.14999999999998</v>
      </c>
      <c r="F1575" s="2">
        <v>1550</v>
      </c>
      <c r="G1575" s="2">
        <f t="shared" si="149"/>
        <v>311.14999999999998</v>
      </c>
      <c r="H1575" s="24">
        <v>789</v>
      </c>
      <c r="I1575" s="24">
        <v>772</v>
      </c>
      <c r="J1575" s="93">
        <v>793.42149532710289</v>
      </c>
      <c r="K1575" s="24">
        <f t="shared" si="144"/>
        <v>775.90004398109647</v>
      </c>
      <c r="L1575" s="24">
        <v>2000</v>
      </c>
      <c r="M1575" s="24">
        <v>2000</v>
      </c>
      <c r="N1575" s="24">
        <f t="shared" si="145"/>
        <v>0</v>
      </c>
      <c r="O1575" s="24">
        <f t="shared" si="146"/>
        <v>0</v>
      </c>
      <c r="P1575" s="24">
        <f t="shared" si="147"/>
        <v>0</v>
      </c>
    </row>
    <row r="1576" spans="5:16" x14ac:dyDescent="0.25">
      <c r="E1576" s="2">
        <f t="shared" si="148"/>
        <v>273.14999999999998</v>
      </c>
      <c r="F1576" s="2">
        <v>1551</v>
      </c>
      <c r="G1576" s="2">
        <f t="shared" si="149"/>
        <v>311.14999999999998</v>
      </c>
      <c r="H1576" s="24">
        <v>789</v>
      </c>
      <c r="I1576" s="24">
        <v>772</v>
      </c>
      <c r="J1576" s="93">
        <v>793.42149532710289</v>
      </c>
      <c r="K1576" s="24">
        <f t="shared" si="144"/>
        <v>775.90046455725167</v>
      </c>
      <c r="L1576" s="24">
        <v>2000</v>
      </c>
      <c r="M1576" s="24">
        <v>2000</v>
      </c>
      <c r="N1576" s="24">
        <f t="shared" si="145"/>
        <v>0</v>
      </c>
      <c r="O1576" s="24">
        <f t="shared" si="146"/>
        <v>0</v>
      </c>
      <c r="P1576" s="24">
        <f t="shared" si="147"/>
        <v>0</v>
      </c>
    </row>
    <row r="1577" spans="5:16" x14ac:dyDescent="0.25">
      <c r="E1577" s="2">
        <f t="shared" si="148"/>
        <v>273.14999999999998</v>
      </c>
      <c r="F1577" s="2">
        <v>1552</v>
      </c>
      <c r="G1577" s="2">
        <f t="shared" si="149"/>
        <v>311.14999999999998</v>
      </c>
      <c r="H1577" s="24">
        <v>789</v>
      </c>
      <c r="I1577" s="24">
        <v>772</v>
      </c>
      <c r="J1577" s="93">
        <v>793.42149532710289</v>
      </c>
      <c r="K1577" s="24">
        <f t="shared" si="144"/>
        <v>775.90088445552294</v>
      </c>
      <c r="L1577" s="24">
        <v>2000</v>
      </c>
      <c r="M1577" s="24">
        <v>2000</v>
      </c>
      <c r="N1577" s="24">
        <f t="shared" si="145"/>
        <v>0</v>
      </c>
      <c r="O1577" s="24">
        <f t="shared" si="146"/>
        <v>0</v>
      </c>
      <c r="P1577" s="24">
        <f t="shared" si="147"/>
        <v>0</v>
      </c>
    </row>
    <row r="1578" spans="5:16" x14ac:dyDescent="0.25">
      <c r="E1578" s="2">
        <f t="shared" si="148"/>
        <v>273.14999999999998</v>
      </c>
      <c r="F1578" s="2">
        <v>1553</v>
      </c>
      <c r="G1578" s="2">
        <f t="shared" si="149"/>
        <v>311.14999999999998</v>
      </c>
      <c r="H1578" s="24">
        <v>789</v>
      </c>
      <c r="I1578" s="24">
        <v>772</v>
      </c>
      <c r="J1578" s="93">
        <v>793.42149532710289</v>
      </c>
      <c r="K1578" s="24">
        <f t="shared" si="144"/>
        <v>775.90130367754784</v>
      </c>
      <c r="L1578" s="24">
        <v>2000</v>
      </c>
      <c r="M1578" s="24">
        <v>2000</v>
      </c>
      <c r="N1578" s="24">
        <f t="shared" si="145"/>
        <v>0</v>
      </c>
      <c r="O1578" s="24">
        <f t="shared" si="146"/>
        <v>0</v>
      </c>
      <c r="P1578" s="24">
        <f t="shared" si="147"/>
        <v>0</v>
      </c>
    </row>
    <row r="1579" spans="5:16" x14ac:dyDescent="0.25">
      <c r="E1579" s="2">
        <f t="shared" si="148"/>
        <v>273.14999999999998</v>
      </c>
      <c r="F1579" s="2">
        <v>1554</v>
      </c>
      <c r="G1579" s="2">
        <f t="shared" si="149"/>
        <v>311.14999999999998</v>
      </c>
      <c r="H1579" s="24">
        <v>789</v>
      </c>
      <c r="I1579" s="24">
        <v>772</v>
      </c>
      <c r="J1579" s="93">
        <v>793.42149532710289</v>
      </c>
      <c r="K1579" s="24">
        <f t="shared" si="144"/>
        <v>775.90172222495858</v>
      </c>
      <c r="L1579" s="24">
        <v>2000</v>
      </c>
      <c r="M1579" s="24">
        <v>2000</v>
      </c>
      <c r="N1579" s="24">
        <f t="shared" si="145"/>
        <v>0</v>
      </c>
      <c r="O1579" s="24">
        <f t="shared" si="146"/>
        <v>0</v>
      </c>
      <c r="P1579" s="24">
        <f t="shared" si="147"/>
        <v>0</v>
      </c>
    </row>
    <row r="1580" spans="5:16" x14ac:dyDescent="0.25">
      <c r="E1580" s="2">
        <f t="shared" si="148"/>
        <v>273.14999999999998</v>
      </c>
      <c r="F1580" s="2">
        <v>1555</v>
      </c>
      <c r="G1580" s="2">
        <f t="shared" si="149"/>
        <v>311.14999999999998</v>
      </c>
      <c r="H1580" s="24">
        <v>789</v>
      </c>
      <c r="I1580" s="24">
        <v>772</v>
      </c>
      <c r="J1580" s="93">
        <v>793.42149532710289</v>
      </c>
      <c r="K1580" s="24">
        <f t="shared" si="144"/>
        <v>775.90214009938245</v>
      </c>
      <c r="L1580" s="24">
        <v>2000</v>
      </c>
      <c r="M1580" s="24">
        <v>2000</v>
      </c>
      <c r="N1580" s="24">
        <f t="shared" si="145"/>
        <v>0</v>
      </c>
      <c r="O1580" s="24">
        <f t="shared" si="146"/>
        <v>0</v>
      </c>
      <c r="P1580" s="24">
        <f t="shared" si="147"/>
        <v>0</v>
      </c>
    </row>
    <row r="1581" spans="5:16" x14ac:dyDescent="0.25">
      <c r="E1581" s="2">
        <f t="shared" si="148"/>
        <v>273.14999999999998</v>
      </c>
      <c r="F1581" s="2">
        <v>1556</v>
      </c>
      <c r="G1581" s="2">
        <f t="shared" si="149"/>
        <v>311.14999999999998</v>
      </c>
      <c r="H1581" s="24">
        <v>789</v>
      </c>
      <c r="I1581" s="24">
        <v>772</v>
      </c>
      <c r="J1581" s="93">
        <v>793.42149532710289</v>
      </c>
      <c r="K1581" s="24">
        <f t="shared" si="144"/>
        <v>775.90255730244132</v>
      </c>
      <c r="L1581" s="24">
        <v>2000</v>
      </c>
      <c r="M1581" s="24">
        <v>2000</v>
      </c>
      <c r="N1581" s="24">
        <f t="shared" si="145"/>
        <v>0</v>
      </c>
      <c r="O1581" s="24">
        <f t="shared" si="146"/>
        <v>0</v>
      </c>
      <c r="P1581" s="24">
        <f t="shared" si="147"/>
        <v>0</v>
      </c>
    </row>
    <row r="1582" spans="5:16" x14ac:dyDescent="0.25">
      <c r="E1582" s="2">
        <f t="shared" si="148"/>
        <v>273.14999999999998</v>
      </c>
      <c r="F1582" s="2">
        <v>1557</v>
      </c>
      <c r="G1582" s="2">
        <f t="shared" si="149"/>
        <v>311.14999999999998</v>
      </c>
      <c r="H1582" s="24">
        <v>789</v>
      </c>
      <c r="I1582" s="24">
        <v>772</v>
      </c>
      <c r="J1582" s="93">
        <v>793.42149532710289</v>
      </c>
      <c r="K1582" s="24">
        <f t="shared" si="144"/>
        <v>775.9029738357516</v>
      </c>
      <c r="L1582" s="24">
        <v>2000</v>
      </c>
      <c r="M1582" s="24">
        <v>2000</v>
      </c>
      <c r="N1582" s="24">
        <f t="shared" si="145"/>
        <v>0</v>
      </c>
      <c r="O1582" s="24">
        <f t="shared" si="146"/>
        <v>0</v>
      </c>
      <c r="P1582" s="24">
        <f t="shared" si="147"/>
        <v>0</v>
      </c>
    </row>
    <row r="1583" spans="5:16" x14ac:dyDescent="0.25">
      <c r="E1583" s="2">
        <f t="shared" si="148"/>
        <v>273.14999999999998</v>
      </c>
      <c r="F1583" s="2">
        <v>1558</v>
      </c>
      <c r="G1583" s="2">
        <f t="shared" si="149"/>
        <v>311.14999999999998</v>
      </c>
      <c r="H1583" s="24">
        <v>789</v>
      </c>
      <c r="I1583" s="24">
        <v>772</v>
      </c>
      <c r="J1583" s="93">
        <v>793.42149532710289</v>
      </c>
      <c r="K1583" s="24">
        <f t="shared" si="144"/>
        <v>775.90338970092489</v>
      </c>
      <c r="L1583" s="24">
        <v>2000</v>
      </c>
      <c r="M1583" s="24">
        <v>2000</v>
      </c>
      <c r="N1583" s="24">
        <f t="shared" si="145"/>
        <v>0</v>
      </c>
      <c r="O1583" s="24">
        <f t="shared" si="146"/>
        <v>0</v>
      </c>
      <c r="P1583" s="24">
        <f t="shared" si="147"/>
        <v>0</v>
      </c>
    </row>
    <row r="1584" spans="5:16" x14ac:dyDescent="0.25">
      <c r="E1584" s="2">
        <f t="shared" si="148"/>
        <v>273.14999999999998</v>
      </c>
      <c r="F1584" s="2">
        <v>1559</v>
      </c>
      <c r="G1584" s="2">
        <f t="shared" si="149"/>
        <v>311.14999999999998</v>
      </c>
      <c r="H1584" s="24">
        <v>789</v>
      </c>
      <c r="I1584" s="24">
        <v>772</v>
      </c>
      <c r="J1584" s="93">
        <v>793.42149532710289</v>
      </c>
      <c r="K1584" s="24">
        <f t="shared" si="144"/>
        <v>775.90380489956749</v>
      </c>
      <c r="L1584" s="24">
        <v>2000</v>
      </c>
      <c r="M1584" s="24">
        <v>2000</v>
      </c>
      <c r="N1584" s="24">
        <f t="shared" si="145"/>
        <v>0</v>
      </c>
      <c r="O1584" s="24">
        <f t="shared" si="146"/>
        <v>0</v>
      </c>
      <c r="P1584" s="24">
        <f t="shared" si="147"/>
        <v>0</v>
      </c>
    </row>
    <row r="1585" spans="5:16" x14ac:dyDescent="0.25">
      <c r="E1585" s="2">
        <f t="shared" si="148"/>
        <v>273.14999999999998</v>
      </c>
      <c r="F1585" s="2">
        <v>1560</v>
      </c>
      <c r="G1585" s="2">
        <f t="shared" si="149"/>
        <v>311.14999999999998</v>
      </c>
      <c r="H1585" s="24">
        <v>789</v>
      </c>
      <c r="I1585" s="24">
        <v>772</v>
      </c>
      <c r="J1585" s="93">
        <v>793.42149532710289</v>
      </c>
      <c r="K1585" s="24">
        <f t="shared" si="144"/>
        <v>775.90421943328056</v>
      </c>
      <c r="L1585" s="24">
        <v>2000</v>
      </c>
      <c r="M1585" s="24">
        <v>2000</v>
      </c>
      <c r="N1585" s="24">
        <f t="shared" si="145"/>
        <v>0</v>
      </c>
      <c r="O1585" s="24">
        <f t="shared" si="146"/>
        <v>0</v>
      </c>
      <c r="P1585" s="24">
        <f t="shared" si="147"/>
        <v>0</v>
      </c>
    </row>
    <row r="1586" spans="5:16" x14ac:dyDescent="0.25">
      <c r="E1586" s="2">
        <f t="shared" si="148"/>
        <v>273.14999999999998</v>
      </c>
      <c r="F1586" s="2">
        <v>1561</v>
      </c>
      <c r="G1586" s="2">
        <f t="shared" si="149"/>
        <v>311.14999999999998</v>
      </c>
      <c r="H1586" s="24">
        <v>789</v>
      </c>
      <c r="I1586" s="24">
        <v>772</v>
      </c>
      <c r="J1586" s="93">
        <v>793.42149532710289</v>
      </c>
      <c r="K1586" s="24">
        <f t="shared" si="144"/>
        <v>775.90463330366003</v>
      </c>
      <c r="L1586" s="24">
        <v>2000</v>
      </c>
      <c r="M1586" s="24">
        <v>2000</v>
      </c>
      <c r="N1586" s="24">
        <f t="shared" si="145"/>
        <v>0</v>
      </c>
      <c r="O1586" s="24">
        <f t="shared" si="146"/>
        <v>0</v>
      </c>
      <c r="P1586" s="24">
        <f t="shared" si="147"/>
        <v>0</v>
      </c>
    </row>
    <row r="1587" spans="5:16" x14ac:dyDescent="0.25">
      <c r="E1587" s="2">
        <f t="shared" si="148"/>
        <v>273.14999999999998</v>
      </c>
      <c r="F1587" s="2">
        <v>1562</v>
      </c>
      <c r="G1587" s="2">
        <f t="shared" si="149"/>
        <v>311.14999999999998</v>
      </c>
      <c r="H1587" s="24">
        <v>789</v>
      </c>
      <c r="I1587" s="24">
        <v>772</v>
      </c>
      <c r="J1587" s="93">
        <v>793.42149532710289</v>
      </c>
      <c r="K1587" s="24">
        <f t="shared" si="144"/>
        <v>775.90504651229696</v>
      </c>
      <c r="L1587" s="24">
        <v>2000</v>
      </c>
      <c r="M1587" s="24">
        <v>2000</v>
      </c>
      <c r="N1587" s="24">
        <f t="shared" si="145"/>
        <v>0</v>
      </c>
      <c r="O1587" s="24">
        <f t="shared" si="146"/>
        <v>0</v>
      </c>
      <c r="P1587" s="24">
        <f t="shared" si="147"/>
        <v>0</v>
      </c>
    </row>
    <row r="1588" spans="5:16" x14ac:dyDescent="0.25">
      <c r="E1588" s="2">
        <f t="shared" si="148"/>
        <v>273.14999999999998</v>
      </c>
      <c r="F1588" s="2">
        <v>1563</v>
      </c>
      <c r="G1588" s="2">
        <f t="shared" si="149"/>
        <v>311.14999999999998</v>
      </c>
      <c r="H1588" s="24">
        <v>789</v>
      </c>
      <c r="I1588" s="24">
        <v>772</v>
      </c>
      <c r="J1588" s="93">
        <v>793.42149532710289</v>
      </c>
      <c r="K1588" s="24">
        <f t="shared" si="144"/>
        <v>775.90545906077705</v>
      </c>
      <c r="L1588" s="24">
        <v>2000</v>
      </c>
      <c r="M1588" s="24">
        <v>2000</v>
      </c>
      <c r="N1588" s="24">
        <f t="shared" si="145"/>
        <v>0</v>
      </c>
      <c r="O1588" s="24">
        <f t="shared" si="146"/>
        <v>0</v>
      </c>
      <c r="P1588" s="24">
        <f t="shared" si="147"/>
        <v>0</v>
      </c>
    </row>
    <row r="1589" spans="5:16" x14ac:dyDescent="0.25">
      <c r="E1589" s="2">
        <f t="shared" si="148"/>
        <v>273.14999999999998</v>
      </c>
      <c r="F1589" s="2">
        <v>1564</v>
      </c>
      <c r="G1589" s="2">
        <f t="shared" si="149"/>
        <v>311.14999999999998</v>
      </c>
      <c r="H1589" s="24">
        <v>789</v>
      </c>
      <c r="I1589" s="24">
        <v>772</v>
      </c>
      <c r="J1589" s="93">
        <v>793.42149532710289</v>
      </c>
      <c r="K1589" s="24">
        <f t="shared" si="144"/>
        <v>775.90587095068111</v>
      </c>
      <c r="L1589" s="24">
        <v>2000</v>
      </c>
      <c r="M1589" s="24">
        <v>2000</v>
      </c>
      <c r="N1589" s="24">
        <f t="shared" si="145"/>
        <v>0</v>
      </c>
      <c r="O1589" s="24">
        <f t="shared" si="146"/>
        <v>0</v>
      </c>
      <c r="P1589" s="24">
        <f t="shared" si="147"/>
        <v>0</v>
      </c>
    </row>
    <row r="1590" spans="5:16" x14ac:dyDescent="0.25">
      <c r="E1590" s="2">
        <f t="shared" si="148"/>
        <v>273.14999999999998</v>
      </c>
      <c r="F1590" s="2">
        <v>1565</v>
      </c>
      <c r="G1590" s="2">
        <f t="shared" si="149"/>
        <v>311.14999999999998</v>
      </c>
      <c r="H1590" s="24">
        <v>789</v>
      </c>
      <c r="I1590" s="24">
        <v>772</v>
      </c>
      <c r="J1590" s="93">
        <v>793.42149532710289</v>
      </c>
      <c r="K1590" s="24">
        <f t="shared" si="144"/>
        <v>775.90628218358495</v>
      </c>
      <c r="L1590" s="24">
        <v>2000</v>
      </c>
      <c r="M1590" s="24">
        <v>2000</v>
      </c>
      <c r="N1590" s="24">
        <f t="shared" si="145"/>
        <v>0</v>
      </c>
      <c r="O1590" s="24">
        <f t="shared" si="146"/>
        <v>0</v>
      </c>
      <c r="P1590" s="24">
        <f t="shared" si="147"/>
        <v>0</v>
      </c>
    </row>
    <row r="1591" spans="5:16" x14ac:dyDescent="0.25">
      <c r="E1591" s="2">
        <f t="shared" si="148"/>
        <v>273.14999999999998</v>
      </c>
      <c r="F1591" s="2">
        <v>1566</v>
      </c>
      <c r="G1591" s="2">
        <f t="shared" si="149"/>
        <v>311.14999999999998</v>
      </c>
      <c r="H1591" s="24">
        <v>789</v>
      </c>
      <c r="I1591" s="24">
        <v>772</v>
      </c>
      <c r="J1591" s="93">
        <v>793.42149532710289</v>
      </c>
      <c r="K1591" s="24">
        <f t="shared" si="144"/>
        <v>775.90669276105916</v>
      </c>
      <c r="L1591" s="24">
        <v>2000</v>
      </c>
      <c r="M1591" s="24">
        <v>2000</v>
      </c>
      <c r="N1591" s="24">
        <f t="shared" si="145"/>
        <v>0</v>
      </c>
      <c r="O1591" s="24">
        <f t="shared" si="146"/>
        <v>0</v>
      </c>
      <c r="P1591" s="24">
        <f t="shared" si="147"/>
        <v>0</v>
      </c>
    </row>
    <row r="1592" spans="5:16" x14ac:dyDescent="0.25">
      <c r="E1592" s="2">
        <f t="shared" si="148"/>
        <v>273.14999999999998</v>
      </c>
      <c r="F1592" s="2">
        <v>1567</v>
      </c>
      <c r="G1592" s="2">
        <f t="shared" si="149"/>
        <v>311.14999999999998</v>
      </c>
      <c r="H1592" s="24">
        <v>789</v>
      </c>
      <c r="I1592" s="24">
        <v>772</v>
      </c>
      <c r="J1592" s="93">
        <v>793.42149532710289</v>
      </c>
      <c r="K1592" s="24">
        <f t="shared" si="144"/>
        <v>775.90710268466944</v>
      </c>
      <c r="L1592" s="24">
        <v>2000</v>
      </c>
      <c r="M1592" s="24">
        <v>2000</v>
      </c>
      <c r="N1592" s="24">
        <f t="shared" si="145"/>
        <v>0</v>
      </c>
      <c r="O1592" s="24">
        <f t="shared" si="146"/>
        <v>0</v>
      </c>
      <c r="P1592" s="24">
        <f t="shared" si="147"/>
        <v>0</v>
      </c>
    </row>
    <row r="1593" spans="5:16" x14ac:dyDescent="0.25">
      <c r="E1593" s="2">
        <f t="shared" si="148"/>
        <v>273.14999999999998</v>
      </c>
      <c r="F1593" s="2">
        <v>1568</v>
      </c>
      <c r="G1593" s="2">
        <f t="shared" si="149"/>
        <v>311.14999999999998</v>
      </c>
      <c r="H1593" s="24">
        <v>789</v>
      </c>
      <c r="I1593" s="24">
        <v>772</v>
      </c>
      <c r="J1593" s="93">
        <v>793.42149532710289</v>
      </c>
      <c r="K1593" s="24">
        <f t="shared" si="144"/>
        <v>775.9075119559767</v>
      </c>
      <c r="L1593" s="24">
        <v>2000</v>
      </c>
      <c r="M1593" s="24">
        <v>2000</v>
      </c>
      <c r="N1593" s="24">
        <f t="shared" si="145"/>
        <v>0</v>
      </c>
      <c r="O1593" s="24">
        <f t="shared" si="146"/>
        <v>0</v>
      </c>
      <c r="P1593" s="24">
        <f t="shared" si="147"/>
        <v>0</v>
      </c>
    </row>
    <row r="1594" spans="5:16" x14ac:dyDescent="0.25">
      <c r="E1594" s="2">
        <f t="shared" si="148"/>
        <v>273.14999999999998</v>
      </c>
      <c r="F1594" s="2">
        <v>1569</v>
      </c>
      <c r="G1594" s="2">
        <f t="shared" si="149"/>
        <v>311.14999999999998</v>
      </c>
      <c r="H1594" s="24">
        <v>789</v>
      </c>
      <c r="I1594" s="24">
        <v>772</v>
      </c>
      <c r="J1594" s="93">
        <v>793.42149532710289</v>
      </c>
      <c r="K1594" s="24">
        <f t="shared" ref="K1594:K1657" si="150">J1594+((I1594-H1594)*((E1594-F1594)/(G1594-F1594)))</f>
        <v>775.90792057653641</v>
      </c>
      <c r="L1594" s="24">
        <v>2000</v>
      </c>
      <c r="M1594" s="24">
        <v>2000</v>
      </c>
      <c r="N1594" s="24">
        <f t="shared" ref="N1594:N1657" si="151">C1594*(SQRT(K1594/I1594))*(H1594/J1594)*(L1594/M1594)</f>
        <v>0</v>
      </c>
      <c r="O1594" s="24">
        <f t="shared" ref="O1594:O1657" si="152">N1594*J1594/24</f>
        <v>0</v>
      </c>
      <c r="P1594" s="24">
        <f t="shared" ref="P1594:P1657" si="153">N1594/159</f>
        <v>0</v>
      </c>
    </row>
    <row r="1595" spans="5:16" x14ac:dyDescent="0.25">
      <c r="E1595" s="2">
        <f t="shared" si="148"/>
        <v>273.14999999999998</v>
      </c>
      <c r="F1595" s="2">
        <v>1570</v>
      </c>
      <c r="G1595" s="2">
        <f t="shared" si="149"/>
        <v>311.14999999999998</v>
      </c>
      <c r="H1595" s="24">
        <v>789</v>
      </c>
      <c r="I1595" s="24">
        <v>772</v>
      </c>
      <c r="J1595" s="93">
        <v>793.42149532710289</v>
      </c>
      <c r="K1595" s="24">
        <f t="shared" si="150"/>
        <v>775.9083285478996</v>
      </c>
      <c r="L1595" s="24">
        <v>2000</v>
      </c>
      <c r="M1595" s="24">
        <v>2000</v>
      </c>
      <c r="N1595" s="24">
        <f t="shared" si="151"/>
        <v>0</v>
      </c>
      <c r="O1595" s="24">
        <f t="shared" si="152"/>
        <v>0</v>
      </c>
      <c r="P1595" s="24">
        <f t="shared" si="153"/>
        <v>0</v>
      </c>
    </row>
    <row r="1596" spans="5:16" x14ac:dyDescent="0.25">
      <c r="E1596" s="2">
        <f t="shared" si="148"/>
        <v>273.14999999999998</v>
      </c>
      <c r="F1596" s="2">
        <v>1571</v>
      </c>
      <c r="G1596" s="2">
        <f t="shared" si="149"/>
        <v>311.14999999999998</v>
      </c>
      <c r="H1596" s="24">
        <v>789</v>
      </c>
      <c r="I1596" s="24">
        <v>772</v>
      </c>
      <c r="J1596" s="93">
        <v>793.42149532710289</v>
      </c>
      <c r="K1596" s="24">
        <f t="shared" si="150"/>
        <v>775.90873587161218</v>
      </c>
      <c r="L1596" s="24">
        <v>2000</v>
      </c>
      <c r="M1596" s="24">
        <v>2000</v>
      </c>
      <c r="N1596" s="24">
        <f t="shared" si="151"/>
        <v>0</v>
      </c>
      <c r="O1596" s="24">
        <f t="shared" si="152"/>
        <v>0</v>
      </c>
      <c r="P1596" s="24">
        <f t="shared" si="153"/>
        <v>0</v>
      </c>
    </row>
    <row r="1597" spans="5:16" x14ac:dyDescent="0.25">
      <c r="E1597" s="2">
        <f t="shared" si="148"/>
        <v>273.14999999999998</v>
      </c>
      <c r="F1597" s="2">
        <v>1572</v>
      </c>
      <c r="G1597" s="2">
        <f t="shared" si="149"/>
        <v>311.14999999999998</v>
      </c>
      <c r="H1597" s="24">
        <v>789</v>
      </c>
      <c r="I1597" s="24">
        <v>772</v>
      </c>
      <c r="J1597" s="93">
        <v>793.42149532710289</v>
      </c>
      <c r="K1597" s="24">
        <f t="shared" si="150"/>
        <v>775.90914254921495</v>
      </c>
      <c r="L1597" s="24">
        <v>2000</v>
      </c>
      <c r="M1597" s="24">
        <v>2000</v>
      </c>
      <c r="N1597" s="24">
        <f t="shared" si="151"/>
        <v>0</v>
      </c>
      <c r="O1597" s="24">
        <f t="shared" si="152"/>
        <v>0</v>
      </c>
      <c r="P1597" s="24">
        <f t="shared" si="153"/>
        <v>0</v>
      </c>
    </row>
    <row r="1598" spans="5:16" x14ac:dyDescent="0.25">
      <c r="E1598" s="2">
        <f t="shared" si="148"/>
        <v>273.14999999999998</v>
      </c>
      <c r="F1598" s="2">
        <v>1573</v>
      </c>
      <c r="G1598" s="2">
        <f t="shared" si="149"/>
        <v>311.14999999999998</v>
      </c>
      <c r="H1598" s="24">
        <v>789</v>
      </c>
      <c r="I1598" s="24">
        <v>772</v>
      </c>
      <c r="J1598" s="93">
        <v>793.42149532710289</v>
      </c>
      <c r="K1598" s="24">
        <f t="shared" si="150"/>
        <v>775.90954858224416</v>
      </c>
      <c r="L1598" s="24">
        <v>2000</v>
      </c>
      <c r="M1598" s="24">
        <v>2000</v>
      </c>
      <c r="N1598" s="24">
        <f t="shared" si="151"/>
        <v>0</v>
      </c>
      <c r="O1598" s="24">
        <f t="shared" si="152"/>
        <v>0</v>
      </c>
      <c r="P1598" s="24">
        <f t="shared" si="153"/>
        <v>0</v>
      </c>
    </row>
    <row r="1599" spans="5:16" x14ac:dyDescent="0.25">
      <c r="E1599" s="2">
        <f t="shared" si="148"/>
        <v>273.14999999999998</v>
      </c>
      <c r="F1599" s="2">
        <v>1574</v>
      </c>
      <c r="G1599" s="2">
        <f t="shared" si="149"/>
        <v>311.14999999999998</v>
      </c>
      <c r="H1599" s="24">
        <v>789</v>
      </c>
      <c r="I1599" s="24">
        <v>772</v>
      </c>
      <c r="J1599" s="93">
        <v>793.42149532710289</v>
      </c>
      <c r="K1599" s="24">
        <f t="shared" si="150"/>
        <v>775.90995397223094</v>
      </c>
      <c r="L1599" s="24">
        <v>2000</v>
      </c>
      <c r="M1599" s="24">
        <v>2000</v>
      </c>
      <c r="N1599" s="24">
        <f t="shared" si="151"/>
        <v>0</v>
      </c>
      <c r="O1599" s="24">
        <f t="shared" si="152"/>
        <v>0</v>
      </c>
      <c r="P1599" s="24">
        <f t="shared" si="153"/>
        <v>0</v>
      </c>
    </row>
    <row r="1600" spans="5:16" x14ac:dyDescent="0.25">
      <c r="E1600" s="2">
        <f t="shared" si="148"/>
        <v>273.14999999999998</v>
      </c>
      <c r="F1600" s="2">
        <v>1575</v>
      </c>
      <c r="G1600" s="2">
        <f t="shared" si="149"/>
        <v>311.14999999999998</v>
      </c>
      <c r="H1600" s="24">
        <v>789</v>
      </c>
      <c r="I1600" s="24">
        <v>772</v>
      </c>
      <c r="J1600" s="93">
        <v>793.42149532710289</v>
      </c>
      <c r="K1600" s="24">
        <f t="shared" si="150"/>
        <v>775.91035872070177</v>
      </c>
      <c r="L1600" s="24">
        <v>2000</v>
      </c>
      <c r="M1600" s="24">
        <v>2000</v>
      </c>
      <c r="N1600" s="24">
        <f t="shared" si="151"/>
        <v>0</v>
      </c>
      <c r="O1600" s="24">
        <f t="shared" si="152"/>
        <v>0</v>
      </c>
      <c r="P1600" s="24">
        <f t="shared" si="153"/>
        <v>0</v>
      </c>
    </row>
    <row r="1601" spans="5:16" x14ac:dyDescent="0.25">
      <c r="E1601" s="2">
        <f t="shared" si="148"/>
        <v>273.14999999999998</v>
      </c>
      <c r="F1601" s="2">
        <v>1576</v>
      </c>
      <c r="G1601" s="2">
        <f t="shared" si="149"/>
        <v>311.14999999999998</v>
      </c>
      <c r="H1601" s="24">
        <v>789</v>
      </c>
      <c r="I1601" s="24">
        <v>772</v>
      </c>
      <c r="J1601" s="93">
        <v>793.42149532710289</v>
      </c>
      <c r="K1601" s="24">
        <f t="shared" si="150"/>
        <v>775.91076282917822</v>
      </c>
      <c r="L1601" s="24">
        <v>2000</v>
      </c>
      <c r="M1601" s="24">
        <v>2000</v>
      </c>
      <c r="N1601" s="24">
        <f t="shared" si="151"/>
        <v>0</v>
      </c>
      <c r="O1601" s="24">
        <f t="shared" si="152"/>
        <v>0</v>
      </c>
      <c r="P1601" s="24">
        <f t="shared" si="153"/>
        <v>0</v>
      </c>
    </row>
    <row r="1602" spans="5:16" x14ac:dyDescent="0.25">
      <c r="E1602" s="2">
        <f t="shared" si="148"/>
        <v>273.14999999999998</v>
      </c>
      <c r="F1602" s="2">
        <v>1577</v>
      </c>
      <c r="G1602" s="2">
        <f t="shared" si="149"/>
        <v>311.14999999999998</v>
      </c>
      <c r="H1602" s="24">
        <v>789</v>
      </c>
      <c r="I1602" s="24">
        <v>772</v>
      </c>
      <c r="J1602" s="93">
        <v>793.42149532710289</v>
      </c>
      <c r="K1602" s="24">
        <f t="shared" si="150"/>
        <v>775.91116629917701</v>
      </c>
      <c r="L1602" s="24">
        <v>2000</v>
      </c>
      <c r="M1602" s="24">
        <v>2000</v>
      </c>
      <c r="N1602" s="24">
        <f t="shared" si="151"/>
        <v>0</v>
      </c>
      <c r="O1602" s="24">
        <f t="shared" si="152"/>
        <v>0</v>
      </c>
      <c r="P1602" s="24">
        <f t="shared" si="153"/>
        <v>0</v>
      </c>
    </row>
    <row r="1603" spans="5:16" x14ac:dyDescent="0.25">
      <c r="E1603" s="2">
        <f t="shared" si="148"/>
        <v>273.14999999999998</v>
      </c>
      <c r="F1603" s="2">
        <v>1578</v>
      </c>
      <c r="G1603" s="2">
        <f t="shared" si="149"/>
        <v>311.14999999999998</v>
      </c>
      <c r="H1603" s="24">
        <v>789</v>
      </c>
      <c r="I1603" s="24">
        <v>772</v>
      </c>
      <c r="J1603" s="93">
        <v>793.42149532710289</v>
      </c>
      <c r="K1603" s="24">
        <f t="shared" si="150"/>
        <v>775.91156913221005</v>
      </c>
      <c r="L1603" s="24">
        <v>2000</v>
      </c>
      <c r="M1603" s="24">
        <v>2000</v>
      </c>
      <c r="N1603" s="24">
        <f t="shared" si="151"/>
        <v>0</v>
      </c>
      <c r="O1603" s="24">
        <f t="shared" si="152"/>
        <v>0</v>
      </c>
      <c r="P1603" s="24">
        <f t="shared" si="153"/>
        <v>0</v>
      </c>
    </row>
    <row r="1604" spans="5:16" x14ac:dyDescent="0.25">
      <c r="E1604" s="2">
        <f t="shared" si="148"/>
        <v>273.14999999999998</v>
      </c>
      <c r="F1604" s="2">
        <v>1579</v>
      </c>
      <c r="G1604" s="2">
        <f t="shared" si="149"/>
        <v>311.14999999999998</v>
      </c>
      <c r="H1604" s="24">
        <v>789</v>
      </c>
      <c r="I1604" s="24">
        <v>772</v>
      </c>
      <c r="J1604" s="93">
        <v>793.42149532710289</v>
      </c>
      <c r="K1604" s="24">
        <f t="shared" si="150"/>
        <v>775.91197132978459</v>
      </c>
      <c r="L1604" s="24">
        <v>2000</v>
      </c>
      <c r="M1604" s="24">
        <v>2000</v>
      </c>
      <c r="N1604" s="24">
        <f t="shared" si="151"/>
        <v>0</v>
      </c>
      <c r="O1604" s="24">
        <f t="shared" si="152"/>
        <v>0</v>
      </c>
      <c r="P1604" s="24">
        <f t="shared" si="153"/>
        <v>0</v>
      </c>
    </row>
    <row r="1605" spans="5:16" x14ac:dyDescent="0.25">
      <c r="E1605" s="2">
        <f t="shared" si="148"/>
        <v>273.14999999999998</v>
      </c>
      <c r="F1605" s="2">
        <v>1580</v>
      </c>
      <c r="G1605" s="2">
        <f t="shared" si="149"/>
        <v>311.14999999999998</v>
      </c>
      <c r="H1605" s="24">
        <v>789</v>
      </c>
      <c r="I1605" s="24">
        <v>772</v>
      </c>
      <c r="J1605" s="93">
        <v>793.42149532710289</v>
      </c>
      <c r="K1605" s="24">
        <f t="shared" si="150"/>
        <v>775.91237289340313</v>
      </c>
      <c r="L1605" s="24">
        <v>2000</v>
      </c>
      <c r="M1605" s="24">
        <v>2000</v>
      </c>
      <c r="N1605" s="24">
        <f t="shared" si="151"/>
        <v>0</v>
      </c>
      <c r="O1605" s="24">
        <f t="shared" si="152"/>
        <v>0</v>
      </c>
      <c r="P1605" s="24">
        <f t="shared" si="153"/>
        <v>0</v>
      </c>
    </row>
    <row r="1606" spans="5:16" x14ac:dyDescent="0.25">
      <c r="E1606" s="2">
        <f t="shared" si="148"/>
        <v>273.14999999999998</v>
      </c>
      <c r="F1606" s="2">
        <v>1581</v>
      </c>
      <c r="G1606" s="2">
        <f t="shared" si="149"/>
        <v>311.14999999999998</v>
      </c>
      <c r="H1606" s="24">
        <v>789</v>
      </c>
      <c r="I1606" s="24">
        <v>772</v>
      </c>
      <c r="J1606" s="93">
        <v>793.42149532710289</v>
      </c>
      <c r="K1606" s="24">
        <f t="shared" si="150"/>
        <v>775.91277382456326</v>
      </c>
      <c r="L1606" s="24">
        <v>2000</v>
      </c>
      <c r="M1606" s="24">
        <v>2000</v>
      </c>
      <c r="N1606" s="24">
        <f t="shared" si="151"/>
        <v>0</v>
      </c>
      <c r="O1606" s="24">
        <f t="shared" si="152"/>
        <v>0</v>
      </c>
      <c r="P1606" s="24">
        <f t="shared" si="153"/>
        <v>0</v>
      </c>
    </row>
    <row r="1607" spans="5:16" x14ac:dyDescent="0.25">
      <c r="E1607" s="2">
        <f t="shared" si="148"/>
        <v>273.14999999999998</v>
      </c>
      <c r="F1607" s="2">
        <v>1582</v>
      </c>
      <c r="G1607" s="2">
        <f t="shared" si="149"/>
        <v>311.14999999999998</v>
      </c>
      <c r="H1607" s="24">
        <v>789</v>
      </c>
      <c r="I1607" s="24">
        <v>772</v>
      </c>
      <c r="J1607" s="93">
        <v>793.42149532710289</v>
      </c>
      <c r="K1607" s="24">
        <f t="shared" si="150"/>
        <v>775.91317412475803</v>
      </c>
      <c r="L1607" s="24">
        <v>2000</v>
      </c>
      <c r="M1607" s="24">
        <v>2000</v>
      </c>
      <c r="N1607" s="24">
        <f t="shared" si="151"/>
        <v>0</v>
      </c>
      <c r="O1607" s="24">
        <f t="shared" si="152"/>
        <v>0</v>
      </c>
      <c r="P1607" s="24">
        <f t="shared" si="153"/>
        <v>0</v>
      </c>
    </row>
    <row r="1608" spans="5:16" x14ac:dyDescent="0.25">
      <c r="E1608" s="2">
        <f t="shared" si="148"/>
        <v>273.14999999999998</v>
      </c>
      <c r="F1608" s="2">
        <v>1583</v>
      </c>
      <c r="G1608" s="2">
        <f t="shared" si="149"/>
        <v>311.14999999999998</v>
      </c>
      <c r="H1608" s="24">
        <v>789</v>
      </c>
      <c r="I1608" s="24">
        <v>772</v>
      </c>
      <c r="J1608" s="93">
        <v>793.42149532710289</v>
      </c>
      <c r="K1608" s="24">
        <f t="shared" si="150"/>
        <v>775.91357379547571</v>
      </c>
      <c r="L1608" s="24">
        <v>2000</v>
      </c>
      <c r="M1608" s="24">
        <v>2000</v>
      </c>
      <c r="N1608" s="24">
        <f t="shared" si="151"/>
        <v>0</v>
      </c>
      <c r="O1608" s="24">
        <f t="shared" si="152"/>
        <v>0</v>
      </c>
      <c r="P1608" s="24">
        <f t="shared" si="153"/>
        <v>0</v>
      </c>
    </row>
    <row r="1609" spans="5:16" x14ac:dyDescent="0.25">
      <c r="E1609" s="2">
        <f t="shared" ref="E1609:E1672" si="154">D1609+273.15</f>
        <v>273.14999999999998</v>
      </c>
      <c r="F1609" s="2">
        <v>1584</v>
      </c>
      <c r="G1609" s="2">
        <f t="shared" ref="G1609:G1672" si="155">38+273.15</f>
        <v>311.14999999999998</v>
      </c>
      <c r="H1609" s="24">
        <v>789</v>
      </c>
      <c r="I1609" s="24">
        <v>772</v>
      </c>
      <c r="J1609" s="93">
        <v>793.42149532710289</v>
      </c>
      <c r="K1609" s="24">
        <f t="shared" si="150"/>
        <v>775.91397283820004</v>
      </c>
      <c r="L1609" s="24">
        <v>2000</v>
      </c>
      <c r="M1609" s="24">
        <v>2000</v>
      </c>
      <c r="N1609" s="24">
        <f t="shared" si="151"/>
        <v>0</v>
      </c>
      <c r="O1609" s="24">
        <f t="shared" si="152"/>
        <v>0</v>
      </c>
      <c r="P1609" s="24">
        <f t="shared" si="153"/>
        <v>0</v>
      </c>
    </row>
    <row r="1610" spans="5:16" x14ac:dyDescent="0.25">
      <c r="E1610" s="2">
        <f t="shared" si="154"/>
        <v>273.14999999999998</v>
      </c>
      <c r="F1610" s="2">
        <v>1585</v>
      </c>
      <c r="G1610" s="2">
        <f t="shared" si="155"/>
        <v>311.14999999999998</v>
      </c>
      <c r="H1610" s="24">
        <v>789</v>
      </c>
      <c r="I1610" s="24">
        <v>772</v>
      </c>
      <c r="J1610" s="93">
        <v>793.42149532710289</v>
      </c>
      <c r="K1610" s="24">
        <f t="shared" si="150"/>
        <v>775.91437125440984</v>
      </c>
      <c r="L1610" s="24">
        <v>2000</v>
      </c>
      <c r="M1610" s="24">
        <v>2000</v>
      </c>
      <c r="N1610" s="24">
        <f t="shared" si="151"/>
        <v>0</v>
      </c>
      <c r="O1610" s="24">
        <f t="shared" si="152"/>
        <v>0</v>
      </c>
      <c r="P1610" s="24">
        <f t="shared" si="153"/>
        <v>0</v>
      </c>
    </row>
    <row r="1611" spans="5:16" x14ac:dyDescent="0.25">
      <c r="E1611" s="2">
        <f t="shared" si="154"/>
        <v>273.14999999999998</v>
      </c>
      <c r="F1611" s="2">
        <v>1586</v>
      </c>
      <c r="G1611" s="2">
        <f t="shared" si="155"/>
        <v>311.14999999999998</v>
      </c>
      <c r="H1611" s="24">
        <v>789</v>
      </c>
      <c r="I1611" s="24">
        <v>772</v>
      </c>
      <c r="J1611" s="93">
        <v>793.42149532710289</v>
      </c>
      <c r="K1611" s="24">
        <f t="shared" si="150"/>
        <v>775.91476904557953</v>
      </c>
      <c r="L1611" s="24">
        <v>2000</v>
      </c>
      <c r="M1611" s="24">
        <v>2000</v>
      </c>
      <c r="N1611" s="24">
        <f t="shared" si="151"/>
        <v>0</v>
      </c>
      <c r="O1611" s="24">
        <f t="shared" si="152"/>
        <v>0</v>
      </c>
      <c r="P1611" s="24">
        <f t="shared" si="153"/>
        <v>0</v>
      </c>
    </row>
    <row r="1612" spans="5:16" x14ac:dyDescent="0.25">
      <c r="E1612" s="2">
        <f t="shared" si="154"/>
        <v>273.14999999999998</v>
      </c>
      <c r="F1612" s="2">
        <v>1587</v>
      </c>
      <c r="G1612" s="2">
        <f t="shared" si="155"/>
        <v>311.14999999999998</v>
      </c>
      <c r="H1612" s="24">
        <v>789</v>
      </c>
      <c r="I1612" s="24">
        <v>772</v>
      </c>
      <c r="J1612" s="93">
        <v>793.42149532710289</v>
      </c>
      <c r="K1612" s="24">
        <f t="shared" si="150"/>
        <v>775.91516621317885</v>
      </c>
      <c r="L1612" s="24">
        <v>2000</v>
      </c>
      <c r="M1612" s="24">
        <v>2000</v>
      </c>
      <c r="N1612" s="24">
        <f t="shared" si="151"/>
        <v>0</v>
      </c>
      <c r="O1612" s="24">
        <f t="shared" si="152"/>
        <v>0</v>
      </c>
      <c r="P1612" s="24">
        <f t="shared" si="153"/>
        <v>0</v>
      </c>
    </row>
    <row r="1613" spans="5:16" x14ac:dyDescent="0.25">
      <c r="E1613" s="2">
        <f t="shared" si="154"/>
        <v>273.14999999999998</v>
      </c>
      <c r="F1613" s="2">
        <v>1588</v>
      </c>
      <c r="G1613" s="2">
        <f t="shared" si="155"/>
        <v>311.14999999999998</v>
      </c>
      <c r="H1613" s="24">
        <v>789</v>
      </c>
      <c r="I1613" s="24">
        <v>772</v>
      </c>
      <c r="J1613" s="93">
        <v>793.42149532710289</v>
      </c>
      <c r="K1613" s="24">
        <f t="shared" si="150"/>
        <v>775.91556275867276</v>
      </c>
      <c r="L1613" s="24">
        <v>2000</v>
      </c>
      <c r="M1613" s="24">
        <v>2000</v>
      </c>
      <c r="N1613" s="24">
        <f t="shared" si="151"/>
        <v>0</v>
      </c>
      <c r="O1613" s="24">
        <f t="shared" si="152"/>
        <v>0</v>
      </c>
      <c r="P1613" s="24">
        <f t="shared" si="153"/>
        <v>0</v>
      </c>
    </row>
    <row r="1614" spans="5:16" x14ac:dyDescent="0.25">
      <c r="E1614" s="2">
        <f t="shared" si="154"/>
        <v>273.14999999999998</v>
      </c>
      <c r="F1614" s="2">
        <v>1589</v>
      </c>
      <c r="G1614" s="2">
        <f t="shared" si="155"/>
        <v>311.14999999999998</v>
      </c>
      <c r="H1614" s="24">
        <v>789</v>
      </c>
      <c r="I1614" s="24">
        <v>772</v>
      </c>
      <c r="J1614" s="93">
        <v>793.42149532710289</v>
      </c>
      <c r="K1614" s="24">
        <f t="shared" si="150"/>
        <v>775.91595868352192</v>
      </c>
      <c r="L1614" s="24">
        <v>2000</v>
      </c>
      <c r="M1614" s="24">
        <v>2000</v>
      </c>
      <c r="N1614" s="24">
        <f t="shared" si="151"/>
        <v>0</v>
      </c>
      <c r="O1614" s="24">
        <f t="shared" si="152"/>
        <v>0</v>
      </c>
      <c r="P1614" s="24">
        <f t="shared" si="153"/>
        <v>0</v>
      </c>
    </row>
    <row r="1615" spans="5:16" x14ac:dyDescent="0.25">
      <c r="E1615" s="2">
        <f t="shared" si="154"/>
        <v>273.14999999999998</v>
      </c>
      <c r="F1615" s="2">
        <v>1590</v>
      </c>
      <c r="G1615" s="2">
        <f t="shared" si="155"/>
        <v>311.14999999999998</v>
      </c>
      <c r="H1615" s="24">
        <v>789</v>
      </c>
      <c r="I1615" s="24">
        <v>772</v>
      </c>
      <c r="J1615" s="93">
        <v>793.42149532710289</v>
      </c>
      <c r="K1615" s="24">
        <f t="shared" si="150"/>
        <v>775.91635398918208</v>
      </c>
      <c r="L1615" s="24">
        <v>2000</v>
      </c>
      <c r="M1615" s="24">
        <v>2000</v>
      </c>
      <c r="N1615" s="24">
        <f t="shared" si="151"/>
        <v>0</v>
      </c>
      <c r="O1615" s="24">
        <f t="shared" si="152"/>
        <v>0</v>
      </c>
      <c r="P1615" s="24">
        <f t="shared" si="153"/>
        <v>0</v>
      </c>
    </row>
    <row r="1616" spans="5:16" x14ac:dyDescent="0.25">
      <c r="E1616" s="2">
        <f t="shared" si="154"/>
        <v>273.14999999999998</v>
      </c>
      <c r="F1616" s="2">
        <v>1591</v>
      </c>
      <c r="G1616" s="2">
        <f t="shared" si="155"/>
        <v>311.14999999999998</v>
      </c>
      <c r="H1616" s="24">
        <v>789</v>
      </c>
      <c r="I1616" s="24">
        <v>772</v>
      </c>
      <c r="J1616" s="93">
        <v>793.42149532710289</v>
      </c>
      <c r="K1616" s="24">
        <f t="shared" si="150"/>
        <v>775.91674867710481</v>
      </c>
      <c r="L1616" s="24">
        <v>2000</v>
      </c>
      <c r="M1616" s="24">
        <v>2000</v>
      </c>
      <c r="N1616" s="24">
        <f t="shared" si="151"/>
        <v>0</v>
      </c>
      <c r="O1616" s="24">
        <f t="shared" si="152"/>
        <v>0</v>
      </c>
      <c r="P1616" s="24">
        <f t="shared" si="153"/>
        <v>0</v>
      </c>
    </row>
    <row r="1617" spans="5:16" x14ac:dyDescent="0.25">
      <c r="E1617" s="2">
        <f t="shared" si="154"/>
        <v>273.14999999999998</v>
      </c>
      <c r="F1617" s="2">
        <v>1592</v>
      </c>
      <c r="G1617" s="2">
        <f t="shared" si="155"/>
        <v>311.14999999999998</v>
      </c>
      <c r="H1617" s="24">
        <v>789</v>
      </c>
      <c r="I1617" s="24">
        <v>772</v>
      </c>
      <c r="J1617" s="93">
        <v>793.42149532710289</v>
      </c>
      <c r="K1617" s="24">
        <f t="shared" si="150"/>
        <v>775.91714274873698</v>
      </c>
      <c r="L1617" s="24">
        <v>2000</v>
      </c>
      <c r="M1617" s="24">
        <v>2000</v>
      </c>
      <c r="N1617" s="24">
        <f t="shared" si="151"/>
        <v>0</v>
      </c>
      <c r="O1617" s="24">
        <f t="shared" si="152"/>
        <v>0</v>
      </c>
      <c r="P1617" s="24">
        <f t="shared" si="153"/>
        <v>0</v>
      </c>
    </row>
    <row r="1618" spans="5:16" x14ac:dyDescent="0.25">
      <c r="E1618" s="2">
        <f t="shared" si="154"/>
        <v>273.14999999999998</v>
      </c>
      <c r="F1618" s="2">
        <v>1593</v>
      </c>
      <c r="G1618" s="2">
        <f t="shared" si="155"/>
        <v>311.14999999999998</v>
      </c>
      <c r="H1618" s="24">
        <v>789</v>
      </c>
      <c r="I1618" s="24">
        <v>772</v>
      </c>
      <c r="J1618" s="93">
        <v>793.42149532710289</v>
      </c>
      <c r="K1618" s="24">
        <f t="shared" si="150"/>
        <v>775.91753620552083</v>
      </c>
      <c r="L1618" s="24">
        <v>2000</v>
      </c>
      <c r="M1618" s="24">
        <v>2000</v>
      </c>
      <c r="N1618" s="24">
        <f t="shared" si="151"/>
        <v>0</v>
      </c>
      <c r="O1618" s="24">
        <f t="shared" si="152"/>
        <v>0</v>
      </c>
      <c r="P1618" s="24">
        <f t="shared" si="153"/>
        <v>0</v>
      </c>
    </row>
    <row r="1619" spans="5:16" x14ac:dyDescent="0.25">
      <c r="E1619" s="2">
        <f t="shared" si="154"/>
        <v>273.14999999999998</v>
      </c>
      <c r="F1619" s="2">
        <v>1594</v>
      </c>
      <c r="G1619" s="2">
        <f t="shared" si="155"/>
        <v>311.14999999999998</v>
      </c>
      <c r="H1619" s="24">
        <v>789</v>
      </c>
      <c r="I1619" s="24">
        <v>772</v>
      </c>
      <c r="J1619" s="93">
        <v>793.42149532710289</v>
      </c>
      <c r="K1619" s="24">
        <f t="shared" si="150"/>
        <v>775.91792904889417</v>
      </c>
      <c r="L1619" s="24">
        <v>2000</v>
      </c>
      <c r="M1619" s="24">
        <v>2000</v>
      </c>
      <c r="N1619" s="24">
        <f t="shared" si="151"/>
        <v>0</v>
      </c>
      <c r="O1619" s="24">
        <f t="shared" si="152"/>
        <v>0</v>
      </c>
      <c r="P1619" s="24">
        <f t="shared" si="153"/>
        <v>0</v>
      </c>
    </row>
    <row r="1620" spans="5:16" x14ac:dyDescent="0.25">
      <c r="E1620" s="2">
        <f t="shared" si="154"/>
        <v>273.14999999999998</v>
      </c>
      <c r="F1620" s="2">
        <v>1595</v>
      </c>
      <c r="G1620" s="2">
        <f t="shared" si="155"/>
        <v>311.14999999999998</v>
      </c>
      <c r="H1620" s="24">
        <v>789</v>
      </c>
      <c r="I1620" s="24">
        <v>772</v>
      </c>
      <c r="J1620" s="93">
        <v>793.42149532710289</v>
      </c>
      <c r="K1620" s="24">
        <f t="shared" si="150"/>
        <v>775.91832128029057</v>
      </c>
      <c r="L1620" s="24">
        <v>2000</v>
      </c>
      <c r="M1620" s="24">
        <v>2000</v>
      </c>
      <c r="N1620" s="24">
        <f t="shared" si="151"/>
        <v>0</v>
      </c>
      <c r="O1620" s="24">
        <f t="shared" si="152"/>
        <v>0</v>
      </c>
      <c r="P1620" s="24">
        <f t="shared" si="153"/>
        <v>0</v>
      </c>
    </row>
    <row r="1621" spans="5:16" x14ac:dyDescent="0.25">
      <c r="E1621" s="2">
        <f t="shared" si="154"/>
        <v>273.14999999999998</v>
      </c>
      <c r="F1621" s="2">
        <v>1596</v>
      </c>
      <c r="G1621" s="2">
        <f t="shared" si="155"/>
        <v>311.14999999999998</v>
      </c>
      <c r="H1621" s="24">
        <v>789</v>
      </c>
      <c r="I1621" s="24">
        <v>772</v>
      </c>
      <c r="J1621" s="93">
        <v>793.42149532710289</v>
      </c>
      <c r="K1621" s="24">
        <f t="shared" si="150"/>
        <v>775.91871290113875</v>
      </c>
      <c r="L1621" s="24">
        <v>2000</v>
      </c>
      <c r="M1621" s="24">
        <v>2000</v>
      </c>
      <c r="N1621" s="24">
        <f t="shared" si="151"/>
        <v>0</v>
      </c>
      <c r="O1621" s="24">
        <f t="shared" si="152"/>
        <v>0</v>
      </c>
      <c r="P1621" s="24">
        <f t="shared" si="153"/>
        <v>0</v>
      </c>
    </row>
    <row r="1622" spans="5:16" x14ac:dyDescent="0.25">
      <c r="E1622" s="2">
        <f t="shared" si="154"/>
        <v>273.14999999999998</v>
      </c>
      <c r="F1622" s="2">
        <v>1597</v>
      </c>
      <c r="G1622" s="2">
        <f t="shared" si="155"/>
        <v>311.14999999999998</v>
      </c>
      <c r="H1622" s="24">
        <v>789</v>
      </c>
      <c r="I1622" s="24">
        <v>772</v>
      </c>
      <c r="J1622" s="93">
        <v>793.42149532710289</v>
      </c>
      <c r="K1622" s="24">
        <f t="shared" si="150"/>
        <v>775.91910391286331</v>
      </c>
      <c r="L1622" s="24">
        <v>2000</v>
      </c>
      <c r="M1622" s="24">
        <v>2000</v>
      </c>
      <c r="N1622" s="24">
        <f t="shared" si="151"/>
        <v>0</v>
      </c>
      <c r="O1622" s="24">
        <f t="shared" si="152"/>
        <v>0</v>
      </c>
      <c r="P1622" s="24">
        <f t="shared" si="153"/>
        <v>0</v>
      </c>
    </row>
    <row r="1623" spans="5:16" x14ac:dyDescent="0.25">
      <c r="E1623" s="2">
        <f t="shared" si="154"/>
        <v>273.14999999999998</v>
      </c>
      <c r="F1623" s="2">
        <v>1598</v>
      </c>
      <c r="G1623" s="2">
        <f t="shared" si="155"/>
        <v>311.14999999999998</v>
      </c>
      <c r="H1623" s="24">
        <v>789</v>
      </c>
      <c r="I1623" s="24">
        <v>772</v>
      </c>
      <c r="J1623" s="93">
        <v>793.42149532710289</v>
      </c>
      <c r="K1623" s="24">
        <f t="shared" si="150"/>
        <v>775.91949431688408</v>
      </c>
      <c r="L1623" s="24">
        <v>2000</v>
      </c>
      <c r="M1623" s="24">
        <v>2000</v>
      </c>
      <c r="N1623" s="24">
        <f t="shared" si="151"/>
        <v>0</v>
      </c>
      <c r="O1623" s="24">
        <f t="shared" si="152"/>
        <v>0</v>
      </c>
      <c r="P1623" s="24">
        <f t="shared" si="153"/>
        <v>0</v>
      </c>
    </row>
    <row r="1624" spans="5:16" x14ac:dyDescent="0.25">
      <c r="E1624" s="2">
        <f t="shared" si="154"/>
        <v>273.14999999999998</v>
      </c>
      <c r="F1624" s="2">
        <v>1599</v>
      </c>
      <c r="G1624" s="2">
        <f t="shared" si="155"/>
        <v>311.14999999999998</v>
      </c>
      <c r="H1624" s="24">
        <v>789</v>
      </c>
      <c r="I1624" s="24">
        <v>772</v>
      </c>
      <c r="J1624" s="93">
        <v>793.42149532710289</v>
      </c>
      <c r="K1624" s="24">
        <f t="shared" si="150"/>
        <v>775.91988411461693</v>
      </c>
      <c r="L1624" s="24">
        <v>2000</v>
      </c>
      <c r="M1624" s="24">
        <v>2000</v>
      </c>
      <c r="N1624" s="24">
        <f t="shared" si="151"/>
        <v>0</v>
      </c>
      <c r="O1624" s="24">
        <f t="shared" si="152"/>
        <v>0</v>
      </c>
      <c r="P1624" s="24">
        <f t="shared" si="153"/>
        <v>0</v>
      </c>
    </row>
    <row r="1625" spans="5:16" x14ac:dyDescent="0.25">
      <c r="E1625" s="2">
        <f t="shared" si="154"/>
        <v>273.14999999999998</v>
      </c>
      <c r="F1625" s="2">
        <v>1600</v>
      </c>
      <c r="G1625" s="2">
        <f t="shared" si="155"/>
        <v>311.14999999999998</v>
      </c>
      <c r="H1625" s="24">
        <v>789</v>
      </c>
      <c r="I1625" s="24">
        <v>772</v>
      </c>
      <c r="J1625" s="93">
        <v>793.42149532710289</v>
      </c>
      <c r="K1625" s="24">
        <f t="shared" si="150"/>
        <v>775.92027330747294</v>
      </c>
      <c r="L1625" s="24">
        <v>2000</v>
      </c>
      <c r="M1625" s="24">
        <v>2000</v>
      </c>
      <c r="N1625" s="24">
        <f t="shared" si="151"/>
        <v>0</v>
      </c>
      <c r="O1625" s="24">
        <f t="shared" si="152"/>
        <v>0</v>
      </c>
      <c r="P1625" s="24">
        <f t="shared" si="153"/>
        <v>0</v>
      </c>
    </row>
    <row r="1626" spans="5:16" x14ac:dyDescent="0.25">
      <c r="E1626" s="2">
        <f t="shared" si="154"/>
        <v>273.14999999999998</v>
      </c>
      <c r="F1626" s="2">
        <v>1601</v>
      </c>
      <c r="G1626" s="2">
        <f t="shared" si="155"/>
        <v>311.14999999999998</v>
      </c>
      <c r="H1626" s="24">
        <v>789</v>
      </c>
      <c r="I1626" s="24">
        <v>772</v>
      </c>
      <c r="J1626" s="93">
        <v>793.42149532710289</v>
      </c>
      <c r="K1626" s="24">
        <f t="shared" si="150"/>
        <v>775.92066189685909</v>
      </c>
      <c r="L1626" s="24">
        <v>2000</v>
      </c>
      <c r="M1626" s="24">
        <v>2000</v>
      </c>
      <c r="N1626" s="24">
        <f t="shared" si="151"/>
        <v>0</v>
      </c>
      <c r="O1626" s="24">
        <f t="shared" si="152"/>
        <v>0</v>
      </c>
      <c r="P1626" s="24">
        <f t="shared" si="153"/>
        <v>0</v>
      </c>
    </row>
    <row r="1627" spans="5:16" x14ac:dyDescent="0.25">
      <c r="E1627" s="2">
        <f t="shared" si="154"/>
        <v>273.14999999999998</v>
      </c>
      <c r="F1627" s="2">
        <v>1602</v>
      </c>
      <c r="G1627" s="2">
        <f t="shared" si="155"/>
        <v>311.14999999999998</v>
      </c>
      <c r="H1627" s="24">
        <v>789</v>
      </c>
      <c r="I1627" s="24">
        <v>772</v>
      </c>
      <c r="J1627" s="93">
        <v>793.42149532710289</v>
      </c>
      <c r="K1627" s="24">
        <f t="shared" si="150"/>
        <v>775.92104988417771</v>
      </c>
      <c r="L1627" s="24">
        <v>2000</v>
      </c>
      <c r="M1627" s="24">
        <v>2000</v>
      </c>
      <c r="N1627" s="24">
        <f t="shared" si="151"/>
        <v>0</v>
      </c>
      <c r="O1627" s="24">
        <f t="shared" si="152"/>
        <v>0</v>
      </c>
      <c r="P1627" s="24">
        <f t="shared" si="153"/>
        <v>0</v>
      </c>
    </row>
    <row r="1628" spans="5:16" x14ac:dyDescent="0.25">
      <c r="E1628" s="2">
        <f t="shared" si="154"/>
        <v>273.14999999999998</v>
      </c>
      <c r="F1628" s="2">
        <v>1603</v>
      </c>
      <c r="G1628" s="2">
        <f t="shared" si="155"/>
        <v>311.14999999999998</v>
      </c>
      <c r="H1628" s="24">
        <v>789</v>
      </c>
      <c r="I1628" s="24">
        <v>772</v>
      </c>
      <c r="J1628" s="93">
        <v>793.42149532710289</v>
      </c>
      <c r="K1628" s="24">
        <f t="shared" si="150"/>
        <v>775.92143727082703</v>
      </c>
      <c r="L1628" s="24">
        <v>2000</v>
      </c>
      <c r="M1628" s="24">
        <v>2000</v>
      </c>
      <c r="N1628" s="24">
        <f t="shared" si="151"/>
        <v>0</v>
      </c>
      <c r="O1628" s="24">
        <f t="shared" si="152"/>
        <v>0</v>
      </c>
      <c r="P1628" s="24">
        <f t="shared" si="153"/>
        <v>0</v>
      </c>
    </row>
    <row r="1629" spans="5:16" x14ac:dyDescent="0.25">
      <c r="E1629" s="2">
        <f t="shared" si="154"/>
        <v>273.14999999999998</v>
      </c>
      <c r="F1629" s="2">
        <v>1604</v>
      </c>
      <c r="G1629" s="2">
        <f t="shared" si="155"/>
        <v>311.14999999999998</v>
      </c>
      <c r="H1629" s="24">
        <v>789</v>
      </c>
      <c r="I1629" s="24">
        <v>772</v>
      </c>
      <c r="J1629" s="93">
        <v>793.42149532710289</v>
      </c>
      <c r="K1629" s="24">
        <f t="shared" si="150"/>
        <v>775.92182405820085</v>
      </c>
      <c r="L1629" s="24">
        <v>2000</v>
      </c>
      <c r="M1629" s="24">
        <v>2000</v>
      </c>
      <c r="N1629" s="24">
        <f t="shared" si="151"/>
        <v>0</v>
      </c>
      <c r="O1629" s="24">
        <f t="shared" si="152"/>
        <v>0</v>
      </c>
      <c r="P1629" s="24">
        <f t="shared" si="153"/>
        <v>0</v>
      </c>
    </row>
    <row r="1630" spans="5:16" x14ac:dyDescent="0.25">
      <c r="E1630" s="2">
        <f t="shared" si="154"/>
        <v>273.14999999999998</v>
      </c>
      <c r="F1630" s="2">
        <v>1605</v>
      </c>
      <c r="G1630" s="2">
        <f t="shared" si="155"/>
        <v>311.14999999999998</v>
      </c>
      <c r="H1630" s="24">
        <v>789</v>
      </c>
      <c r="I1630" s="24">
        <v>772</v>
      </c>
      <c r="J1630" s="93">
        <v>793.42149532710289</v>
      </c>
      <c r="K1630" s="24">
        <f t="shared" si="150"/>
        <v>775.92221024768878</v>
      </c>
      <c r="L1630" s="24">
        <v>2000</v>
      </c>
      <c r="M1630" s="24">
        <v>2000</v>
      </c>
      <c r="N1630" s="24">
        <f t="shared" si="151"/>
        <v>0</v>
      </c>
      <c r="O1630" s="24">
        <f t="shared" si="152"/>
        <v>0</v>
      </c>
      <c r="P1630" s="24">
        <f t="shared" si="153"/>
        <v>0</v>
      </c>
    </row>
    <row r="1631" spans="5:16" x14ac:dyDescent="0.25">
      <c r="E1631" s="2">
        <f t="shared" si="154"/>
        <v>273.14999999999998</v>
      </c>
      <c r="F1631" s="2">
        <v>1606</v>
      </c>
      <c r="G1631" s="2">
        <f t="shared" si="155"/>
        <v>311.14999999999998</v>
      </c>
      <c r="H1631" s="24">
        <v>789</v>
      </c>
      <c r="I1631" s="24">
        <v>772</v>
      </c>
      <c r="J1631" s="93">
        <v>793.42149532710289</v>
      </c>
      <c r="K1631" s="24">
        <f t="shared" si="150"/>
        <v>775.92259584067585</v>
      </c>
      <c r="L1631" s="24">
        <v>2000</v>
      </c>
      <c r="M1631" s="24">
        <v>2000</v>
      </c>
      <c r="N1631" s="24">
        <f t="shared" si="151"/>
        <v>0</v>
      </c>
      <c r="O1631" s="24">
        <f t="shared" si="152"/>
        <v>0</v>
      </c>
      <c r="P1631" s="24">
        <f t="shared" si="153"/>
        <v>0</v>
      </c>
    </row>
    <row r="1632" spans="5:16" x14ac:dyDescent="0.25">
      <c r="E1632" s="2">
        <f t="shared" si="154"/>
        <v>273.14999999999998</v>
      </c>
      <c r="F1632" s="2">
        <v>1607</v>
      </c>
      <c r="G1632" s="2">
        <f t="shared" si="155"/>
        <v>311.14999999999998</v>
      </c>
      <c r="H1632" s="24">
        <v>789</v>
      </c>
      <c r="I1632" s="24">
        <v>772</v>
      </c>
      <c r="J1632" s="93">
        <v>793.42149532710289</v>
      </c>
      <c r="K1632" s="24">
        <f t="shared" si="150"/>
        <v>775.92298083854325</v>
      </c>
      <c r="L1632" s="24">
        <v>2000</v>
      </c>
      <c r="M1632" s="24">
        <v>2000</v>
      </c>
      <c r="N1632" s="24">
        <f t="shared" si="151"/>
        <v>0</v>
      </c>
      <c r="O1632" s="24">
        <f t="shared" si="152"/>
        <v>0</v>
      </c>
      <c r="P1632" s="24">
        <f t="shared" si="153"/>
        <v>0</v>
      </c>
    </row>
    <row r="1633" spans="5:16" x14ac:dyDescent="0.25">
      <c r="E1633" s="2">
        <f t="shared" si="154"/>
        <v>273.14999999999998</v>
      </c>
      <c r="F1633" s="2">
        <v>1608</v>
      </c>
      <c r="G1633" s="2">
        <f t="shared" si="155"/>
        <v>311.14999999999998</v>
      </c>
      <c r="H1633" s="24">
        <v>789</v>
      </c>
      <c r="I1633" s="24">
        <v>772</v>
      </c>
      <c r="J1633" s="93">
        <v>793.42149532710289</v>
      </c>
      <c r="K1633" s="24">
        <f t="shared" si="150"/>
        <v>775.9233652426675</v>
      </c>
      <c r="L1633" s="24">
        <v>2000</v>
      </c>
      <c r="M1633" s="24">
        <v>2000</v>
      </c>
      <c r="N1633" s="24">
        <f t="shared" si="151"/>
        <v>0</v>
      </c>
      <c r="O1633" s="24">
        <f t="shared" si="152"/>
        <v>0</v>
      </c>
      <c r="P1633" s="24">
        <f t="shared" si="153"/>
        <v>0</v>
      </c>
    </row>
    <row r="1634" spans="5:16" x14ac:dyDescent="0.25">
      <c r="E1634" s="2">
        <f t="shared" si="154"/>
        <v>273.14999999999998</v>
      </c>
      <c r="F1634" s="2">
        <v>1609</v>
      </c>
      <c r="G1634" s="2">
        <f t="shared" si="155"/>
        <v>311.14999999999998</v>
      </c>
      <c r="H1634" s="24">
        <v>789</v>
      </c>
      <c r="I1634" s="24">
        <v>772</v>
      </c>
      <c r="J1634" s="93">
        <v>793.42149532710289</v>
      </c>
      <c r="K1634" s="24">
        <f t="shared" si="150"/>
        <v>775.92374905442114</v>
      </c>
      <c r="L1634" s="24">
        <v>2000</v>
      </c>
      <c r="M1634" s="24">
        <v>2000</v>
      </c>
      <c r="N1634" s="24">
        <f t="shared" si="151"/>
        <v>0</v>
      </c>
      <c r="O1634" s="24">
        <f t="shared" si="152"/>
        <v>0</v>
      </c>
      <c r="P1634" s="24">
        <f t="shared" si="153"/>
        <v>0</v>
      </c>
    </row>
    <row r="1635" spans="5:16" x14ac:dyDescent="0.25">
      <c r="E1635" s="2">
        <f t="shared" si="154"/>
        <v>273.14999999999998</v>
      </c>
      <c r="F1635" s="2">
        <v>1610</v>
      </c>
      <c r="G1635" s="2">
        <f t="shared" si="155"/>
        <v>311.14999999999998</v>
      </c>
      <c r="H1635" s="24">
        <v>789</v>
      </c>
      <c r="I1635" s="24">
        <v>772</v>
      </c>
      <c r="J1635" s="93">
        <v>793.42149532710289</v>
      </c>
      <c r="K1635" s="24">
        <f t="shared" si="150"/>
        <v>775.92413227517238</v>
      </c>
      <c r="L1635" s="24">
        <v>2000</v>
      </c>
      <c r="M1635" s="24">
        <v>2000</v>
      </c>
      <c r="N1635" s="24">
        <f t="shared" si="151"/>
        <v>0</v>
      </c>
      <c r="O1635" s="24">
        <f t="shared" si="152"/>
        <v>0</v>
      </c>
      <c r="P1635" s="24">
        <f t="shared" si="153"/>
        <v>0</v>
      </c>
    </row>
    <row r="1636" spans="5:16" x14ac:dyDescent="0.25">
      <c r="E1636" s="2">
        <f t="shared" si="154"/>
        <v>273.14999999999998</v>
      </c>
      <c r="F1636" s="2">
        <v>1611</v>
      </c>
      <c r="G1636" s="2">
        <f t="shared" si="155"/>
        <v>311.14999999999998</v>
      </c>
      <c r="H1636" s="24">
        <v>789</v>
      </c>
      <c r="I1636" s="24">
        <v>772</v>
      </c>
      <c r="J1636" s="93">
        <v>793.42149532710289</v>
      </c>
      <c r="K1636" s="24">
        <f t="shared" si="150"/>
        <v>775.92451490628514</v>
      </c>
      <c r="L1636" s="24">
        <v>2000</v>
      </c>
      <c r="M1636" s="24">
        <v>2000</v>
      </c>
      <c r="N1636" s="24">
        <f t="shared" si="151"/>
        <v>0</v>
      </c>
      <c r="O1636" s="24">
        <f t="shared" si="152"/>
        <v>0</v>
      </c>
      <c r="P1636" s="24">
        <f t="shared" si="153"/>
        <v>0</v>
      </c>
    </row>
    <row r="1637" spans="5:16" x14ac:dyDescent="0.25">
      <c r="E1637" s="2">
        <f t="shared" si="154"/>
        <v>273.14999999999998</v>
      </c>
      <c r="F1637" s="2">
        <v>1612</v>
      </c>
      <c r="G1637" s="2">
        <f t="shared" si="155"/>
        <v>311.14999999999998</v>
      </c>
      <c r="H1637" s="24">
        <v>789</v>
      </c>
      <c r="I1637" s="24">
        <v>772</v>
      </c>
      <c r="J1637" s="93">
        <v>793.42149532710289</v>
      </c>
      <c r="K1637" s="24">
        <f t="shared" si="150"/>
        <v>775.92489694911922</v>
      </c>
      <c r="L1637" s="24">
        <v>2000</v>
      </c>
      <c r="M1637" s="24">
        <v>2000</v>
      </c>
      <c r="N1637" s="24">
        <f t="shared" si="151"/>
        <v>0</v>
      </c>
      <c r="O1637" s="24">
        <f t="shared" si="152"/>
        <v>0</v>
      </c>
      <c r="P1637" s="24">
        <f t="shared" si="153"/>
        <v>0</v>
      </c>
    </row>
    <row r="1638" spans="5:16" x14ac:dyDescent="0.25">
      <c r="E1638" s="2">
        <f t="shared" si="154"/>
        <v>273.14999999999998</v>
      </c>
      <c r="F1638" s="2">
        <v>1613</v>
      </c>
      <c r="G1638" s="2">
        <f t="shared" si="155"/>
        <v>311.14999999999998</v>
      </c>
      <c r="H1638" s="24">
        <v>789</v>
      </c>
      <c r="I1638" s="24">
        <v>772</v>
      </c>
      <c r="J1638" s="93">
        <v>793.42149532710289</v>
      </c>
      <c r="K1638" s="24">
        <f t="shared" si="150"/>
        <v>775.92527840503044</v>
      </c>
      <c r="L1638" s="24">
        <v>2000</v>
      </c>
      <c r="M1638" s="24">
        <v>2000</v>
      </c>
      <c r="N1638" s="24">
        <f t="shared" si="151"/>
        <v>0</v>
      </c>
      <c r="O1638" s="24">
        <f t="shared" si="152"/>
        <v>0</v>
      </c>
      <c r="P1638" s="24">
        <f t="shared" si="153"/>
        <v>0</v>
      </c>
    </row>
    <row r="1639" spans="5:16" x14ac:dyDescent="0.25">
      <c r="E1639" s="2">
        <f t="shared" si="154"/>
        <v>273.14999999999998</v>
      </c>
      <c r="F1639" s="2">
        <v>1614</v>
      </c>
      <c r="G1639" s="2">
        <f t="shared" si="155"/>
        <v>311.14999999999998</v>
      </c>
      <c r="H1639" s="24">
        <v>789</v>
      </c>
      <c r="I1639" s="24">
        <v>772</v>
      </c>
      <c r="J1639" s="93">
        <v>793.42149532710289</v>
      </c>
      <c r="K1639" s="24">
        <f t="shared" si="150"/>
        <v>775.92565927537021</v>
      </c>
      <c r="L1639" s="24">
        <v>2000</v>
      </c>
      <c r="M1639" s="24">
        <v>2000</v>
      </c>
      <c r="N1639" s="24">
        <f t="shared" si="151"/>
        <v>0</v>
      </c>
      <c r="O1639" s="24">
        <f t="shared" si="152"/>
        <v>0</v>
      </c>
      <c r="P1639" s="24">
        <f t="shared" si="153"/>
        <v>0</v>
      </c>
    </row>
    <row r="1640" spans="5:16" x14ac:dyDescent="0.25">
      <c r="E1640" s="2">
        <f t="shared" si="154"/>
        <v>273.14999999999998</v>
      </c>
      <c r="F1640" s="2">
        <v>1615</v>
      </c>
      <c r="G1640" s="2">
        <f t="shared" si="155"/>
        <v>311.14999999999998</v>
      </c>
      <c r="H1640" s="24">
        <v>789</v>
      </c>
      <c r="I1640" s="24">
        <v>772</v>
      </c>
      <c r="J1640" s="93">
        <v>793.42149532710289</v>
      </c>
      <c r="K1640" s="24">
        <f t="shared" si="150"/>
        <v>775.92603956148571</v>
      </c>
      <c r="L1640" s="24">
        <v>2000</v>
      </c>
      <c r="M1640" s="24">
        <v>2000</v>
      </c>
      <c r="N1640" s="24">
        <f t="shared" si="151"/>
        <v>0</v>
      </c>
      <c r="O1640" s="24">
        <f t="shared" si="152"/>
        <v>0</v>
      </c>
      <c r="P1640" s="24">
        <f t="shared" si="153"/>
        <v>0</v>
      </c>
    </row>
    <row r="1641" spans="5:16" x14ac:dyDescent="0.25">
      <c r="E1641" s="2">
        <f t="shared" si="154"/>
        <v>273.14999999999998</v>
      </c>
      <c r="F1641" s="2">
        <v>1616</v>
      </c>
      <c r="G1641" s="2">
        <f t="shared" si="155"/>
        <v>311.14999999999998</v>
      </c>
      <c r="H1641" s="24">
        <v>789</v>
      </c>
      <c r="I1641" s="24">
        <v>772</v>
      </c>
      <c r="J1641" s="93">
        <v>793.42149532710289</v>
      </c>
      <c r="K1641" s="24">
        <f t="shared" si="150"/>
        <v>775.92641926472027</v>
      </c>
      <c r="L1641" s="24">
        <v>2000</v>
      </c>
      <c r="M1641" s="24">
        <v>2000</v>
      </c>
      <c r="N1641" s="24">
        <f t="shared" si="151"/>
        <v>0</v>
      </c>
      <c r="O1641" s="24">
        <f t="shared" si="152"/>
        <v>0</v>
      </c>
      <c r="P1641" s="24">
        <f t="shared" si="153"/>
        <v>0</v>
      </c>
    </row>
    <row r="1642" spans="5:16" x14ac:dyDescent="0.25">
      <c r="E1642" s="2">
        <f t="shared" si="154"/>
        <v>273.14999999999998</v>
      </c>
      <c r="F1642" s="2">
        <v>1617</v>
      </c>
      <c r="G1642" s="2">
        <f t="shared" si="155"/>
        <v>311.14999999999998</v>
      </c>
      <c r="H1642" s="24">
        <v>789</v>
      </c>
      <c r="I1642" s="24">
        <v>772</v>
      </c>
      <c r="J1642" s="93">
        <v>793.42149532710289</v>
      </c>
      <c r="K1642" s="24">
        <f t="shared" si="150"/>
        <v>775.92679838641288</v>
      </c>
      <c r="L1642" s="24">
        <v>2000</v>
      </c>
      <c r="M1642" s="24">
        <v>2000</v>
      </c>
      <c r="N1642" s="24">
        <f t="shared" si="151"/>
        <v>0</v>
      </c>
      <c r="O1642" s="24">
        <f t="shared" si="152"/>
        <v>0</v>
      </c>
      <c r="P1642" s="24">
        <f t="shared" si="153"/>
        <v>0</v>
      </c>
    </row>
    <row r="1643" spans="5:16" x14ac:dyDescent="0.25">
      <c r="E1643" s="2">
        <f t="shared" si="154"/>
        <v>273.14999999999998</v>
      </c>
      <c r="F1643" s="2">
        <v>1618</v>
      </c>
      <c r="G1643" s="2">
        <f t="shared" si="155"/>
        <v>311.14999999999998</v>
      </c>
      <c r="H1643" s="24">
        <v>789</v>
      </c>
      <c r="I1643" s="24">
        <v>772</v>
      </c>
      <c r="J1643" s="93">
        <v>793.42149532710289</v>
      </c>
      <c r="K1643" s="24">
        <f t="shared" si="150"/>
        <v>775.9271769278987</v>
      </c>
      <c r="L1643" s="24">
        <v>2000</v>
      </c>
      <c r="M1643" s="24">
        <v>2000</v>
      </c>
      <c r="N1643" s="24">
        <f t="shared" si="151"/>
        <v>0</v>
      </c>
      <c r="O1643" s="24">
        <f t="shared" si="152"/>
        <v>0</v>
      </c>
      <c r="P1643" s="24">
        <f t="shared" si="153"/>
        <v>0</v>
      </c>
    </row>
    <row r="1644" spans="5:16" x14ac:dyDescent="0.25">
      <c r="E1644" s="2">
        <f t="shared" si="154"/>
        <v>273.14999999999998</v>
      </c>
      <c r="F1644" s="2">
        <v>1619</v>
      </c>
      <c r="G1644" s="2">
        <f t="shared" si="155"/>
        <v>311.14999999999998</v>
      </c>
      <c r="H1644" s="24">
        <v>789</v>
      </c>
      <c r="I1644" s="24">
        <v>772</v>
      </c>
      <c r="J1644" s="93">
        <v>793.42149532710289</v>
      </c>
      <c r="K1644" s="24">
        <f t="shared" si="150"/>
        <v>775.92755489050853</v>
      </c>
      <c r="L1644" s="24">
        <v>2000</v>
      </c>
      <c r="M1644" s="24">
        <v>2000</v>
      </c>
      <c r="N1644" s="24">
        <f t="shared" si="151"/>
        <v>0</v>
      </c>
      <c r="O1644" s="24">
        <f t="shared" si="152"/>
        <v>0</v>
      </c>
      <c r="P1644" s="24">
        <f t="shared" si="153"/>
        <v>0</v>
      </c>
    </row>
    <row r="1645" spans="5:16" x14ac:dyDescent="0.25">
      <c r="E1645" s="2">
        <f t="shared" si="154"/>
        <v>273.14999999999998</v>
      </c>
      <c r="F1645" s="2">
        <v>1620</v>
      </c>
      <c r="G1645" s="2">
        <f t="shared" si="155"/>
        <v>311.14999999999998</v>
      </c>
      <c r="H1645" s="24">
        <v>789</v>
      </c>
      <c r="I1645" s="24">
        <v>772</v>
      </c>
      <c r="J1645" s="93">
        <v>793.42149532710289</v>
      </c>
      <c r="K1645" s="24">
        <f t="shared" si="150"/>
        <v>775.92793227556911</v>
      </c>
      <c r="L1645" s="24">
        <v>2000</v>
      </c>
      <c r="M1645" s="24">
        <v>2000</v>
      </c>
      <c r="N1645" s="24">
        <f t="shared" si="151"/>
        <v>0</v>
      </c>
      <c r="O1645" s="24">
        <f t="shared" si="152"/>
        <v>0</v>
      </c>
      <c r="P1645" s="24">
        <f t="shared" si="153"/>
        <v>0</v>
      </c>
    </row>
    <row r="1646" spans="5:16" x14ac:dyDescent="0.25">
      <c r="E1646" s="2">
        <f t="shared" si="154"/>
        <v>273.14999999999998</v>
      </c>
      <c r="F1646" s="2">
        <v>1621</v>
      </c>
      <c r="G1646" s="2">
        <f t="shared" si="155"/>
        <v>311.14999999999998</v>
      </c>
      <c r="H1646" s="24">
        <v>789</v>
      </c>
      <c r="I1646" s="24">
        <v>772</v>
      </c>
      <c r="J1646" s="93">
        <v>793.42149532710289</v>
      </c>
      <c r="K1646" s="24">
        <f t="shared" si="150"/>
        <v>775.92830908440339</v>
      </c>
      <c r="L1646" s="24">
        <v>2000</v>
      </c>
      <c r="M1646" s="24">
        <v>2000</v>
      </c>
      <c r="N1646" s="24">
        <f t="shared" si="151"/>
        <v>0</v>
      </c>
      <c r="O1646" s="24">
        <f t="shared" si="152"/>
        <v>0</v>
      </c>
      <c r="P1646" s="24">
        <f t="shared" si="153"/>
        <v>0</v>
      </c>
    </row>
    <row r="1647" spans="5:16" x14ac:dyDescent="0.25">
      <c r="E1647" s="2">
        <f t="shared" si="154"/>
        <v>273.14999999999998</v>
      </c>
      <c r="F1647" s="2">
        <v>1622</v>
      </c>
      <c r="G1647" s="2">
        <f t="shared" si="155"/>
        <v>311.14999999999998</v>
      </c>
      <c r="H1647" s="24">
        <v>789</v>
      </c>
      <c r="I1647" s="24">
        <v>772</v>
      </c>
      <c r="J1647" s="93">
        <v>793.42149532710289</v>
      </c>
      <c r="K1647" s="24">
        <f t="shared" si="150"/>
        <v>775.92868531832994</v>
      </c>
      <c r="L1647" s="24">
        <v>2000</v>
      </c>
      <c r="M1647" s="24">
        <v>2000</v>
      </c>
      <c r="N1647" s="24">
        <f t="shared" si="151"/>
        <v>0</v>
      </c>
      <c r="O1647" s="24">
        <f t="shared" si="152"/>
        <v>0</v>
      </c>
      <c r="P1647" s="24">
        <f t="shared" si="153"/>
        <v>0</v>
      </c>
    </row>
    <row r="1648" spans="5:16" x14ac:dyDescent="0.25">
      <c r="E1648" s="2">
        <f t="shared" si="154"/>
        <v>273.14999999999998</v>
      </c>
      <c r="F1648" s="2">
        <v>1623</v>
      </c>
      <c r="G1648" s="2">
        <f t="shared" si="155"/>
        <v>311.14999999999998</v>
      </c>
      <c r="H1648" s="24">
        <v>789</v>
      </c>
      <c r="I1648" s="24">
        <v>772</v>
      </c>
      <c r="J1648" s="93">
        <v>793.42149532710289</v>
      </c>
      <c r="K1648" s="24">
        <f t="shared" si="150"/>
        <v>775.92906097866364</v>
      </c>
      <c r="L1648" s="24">
        <v>2000</v>
      </c>
      <c r="M1648" s="24">
        <v>2000</v>
      </c>
      <c r="N1648" s="24">
        <f t="shared" si="151"/>
        <v>0</v>
      </c>
      <c r="O1648" s="24">
        <f t="shared" si="152"/>
        <v>0</v>
      </c>
      <c r="P1648" s="24">
        <f t="shared" si="153"/>
        <v>0</v>
      </c>
    </row>
    <row r="1649" spans="5:16" x14ac:dyDescent="0.25">
      <c r="E1649" s="2">
        <f t="shared" si="154"/>
        <v>273.14999999999998</v>
      </c>
      <c r="F1649" s="2">
        <v>1624</v>
      </c>
      <c r="G1649" s="2">
        <f t="shared" si="155"/>
        <v>311.14999999999998</v>
      </c>
      <c r="H1649" s="24">
        <v>789</v>
      </c>
      <c r="I1649" s="24">
        <v>772</v>
      </c>
      <c r="J1649" s="93">
        <v>793.42149532710289</v>
      </c>
      <c r="K1649" s="24">
        <f t="shared" si="150"/>
        <v>775.9294360667152</v>
      </c>
      <c r="L1649" s="24">
        <v>2000</v>
      </c>
      <c r="M1649" s="24">
        <v>2000</v>
      </c>
      <c r="N1649" s="24">
        <f t="shared" si="151"/>
        <v>0</v>
      </c>
      <c r="O1649" s="24">
        <f t="shared" si="152"/>
        <v>0</v>
      </c>
      <c r="P1649" s="24">
        <f t="shared" si="153"/>
        <v>0</v>
      </c>
    </row>
    <row r="1650" spans="5:16" x14ac:dyDescent="0.25">
      <c r="E1650" s="2">
        <f t="shared" si="154"/>
        <v>273.14999999999998</v>
      </c>
      <c r="F1650" s="2">
        <v>1625</v>
      </c>
      <c r="G1650" s="2">
        <f t="shared" si="155"/>
        <v>311.14999999999998</v>
      </c>
      <c r="H1650" s="24">
        <v>789</v>
      </c>
      <c r="I1650" s="24">
        <v>772</v>
      </c>
      <c r="J1650" s="93">
        <v>793.42149532710289</v>
      </c>
      <c r="K1650" s="24">
        <f t="shared" si="150"/>
        <v>775.92981058379121</v>
      </c>
      <c r="L1650" s="24">
        <v>2000</v>
      </c>
      <c r="M1650" s="24">
        <v>2000</v>
      </c>
      <c r="N1650" s="24">
        <f t="shared" si="151"/>
        <v>0</v>
      </c>
      <c r="O1650" s="24">
        <f t="shared" si="152"/>
        <v>0</v>
      </c>
      <c r="P1650" s="24">
        <f t="shared" si="153"/>
        <v>0</v>
      </c>
    </row>
    <row r="1651" spans="5:16" x14ac:dyDescent="0.25">
      <c r="E1651" s="2">
        <f t="shared" si="154"/>
        <v>273.14999999999998</v>
      </c>
      <c r="F1651" s="2">
        <v>1626</v>
      </c>
      <c r="G1651" s="2">
        <f t="shared" si="155"/>
        <v>311.14999999999998</v>
      </c>
      <c r="H1651" s="24">
        <v>789</v>
      </c>
      <c r="I1651" s="24">
        <v>772</v>
      </c>
      <c r="J1651" s="93">
        <v>793.42149532710289</v>
      </c>
      <c r="K1651" s="24">
        <f t="shared" si="150"/>
        <v>775.93018453119464</v>
      </c>
      <c r="L1651" s="24">
        <v>2000</v>
      </c>
      <c r="M1651" s="24">
        <v>2000</v>
      </c>
      <c r="N1651" s="24">
        <f t="shared" si="151"/>
        <v>0</v>
      </c>
      <c r="O1651" s="24">
        <f t="shared" si="152"/>
        <v>0</v>
      </c>
      <c r="P1651" s="24">
        <f t="shared" si="153"/>
        <v>0</v>
      </c>
    </row>
    <row r="1652" spans="5:16" x14ac:dyDescent="0.25">
      <c r="E1652" s="2">
        <f t="shared" si="154"/>
        <v>273.14999999999998</v>
      </c>
      <c r="F1652" s="2">
        <v>1627</v>
      </c>
      <c r="G1652" s="2">
        <f t="shared" si="155"/>
        <v>311.14999999999998</v>
      </c>
      <c r="H1652" s="24">
        <v>789</v>
      </c>
      <c r="I1652" s="24">
        <v>772</v>
      </c>
      <c r="J1652" s="93">
        <v>793.42149532710289</v>
      </c>
      <c r="K1652" s="24">
        <f t="shared" si="150"/>
        <v>775.93055791022402</v>
      </c>
      <c r="L1652" s="24">
        <v>2000</v>
      </c>
      <c r="M1652" s="24">
        <v>2000</v>
      </c>
      <c r="N1652" s="24">
        <f t="shared" si="151"/>
        <v>0</v>
      </c>
      <c r="O1652" s="24">
        <f t="shared" si="152"/>
        <v>0</v>
      </c>
      <c r="P1652" s="24">
        <f t="shared" si="153"/>
        <v>0</v>
      </c>
    </row>
    <row r="1653" spans="5:16" x14ac:dyDescent="0.25">
      <c r="E1653" s="2">
        <f t="shared" si="154"/>
        <v>273.14999999999998</v>
      </c>
      <c r="F1653" s="2">
        <v>1628</v>
      </c>
      <c r="G1653" s="2">
        <f t="shared" si="155"/>
        <v>311.14999999999998</v>
      </c>
      <c r="H1653" s="24">
        <v>789</v>
      </c>
      <c r="I1653" s="24">
        <v>772</v>
      </c>
      <c r="J1653" s="93">
        <v>793.42149532710289</v>
      </c>
      <c r="K1653" s="24">
        <f t="shared" si="150"/>
        <v>775.93093072217448</v>
      </c>
      <c r="L1653" s="24">
        <v>2000</v>
      </c>
      <c r="M1653" s="24">
        <v>2000</v>
      </c>
      <c r="N1653" s="24">
        <f t="shared" si="151"/>
        <v>0</v>
      </c>
      <c r="O1653" s="24">
        <f t="shared" si="152"/>
        <v>0</v>
      </c>
      <c r="P1653" s="24">
        <f t="shared" si="153"/>
        <v>0</v>
      </c>
    </row>
    <row r="1654" spans="5:16" x14ac:dyDescent="0.25">
      <c r="E1654" s="2">
        <f t="shared" si="154"/>
        <v>273.14999999999998</v>
      </c>
      <c r="F1654" s="2">
        <v>1629</v>
      </c>
      <c r="G1654" s="2">
        <f t="shared" si="155"/>
        <v>311.14999999999998</v>
      </c>
      <c r="H1654" s="24">
        <v>789</v>
      </c>
      <c r="I1654" s="24">
        <v>772</v>
      </c>
      <c r="J1654" s="93">
        <v>793.42149532710289</v>
      </c>
      <c r="K1654" s="24">
        <f t="shared" si="150"/>
        <v>775.93130296833669</v>
      </c>
      <c r="L1654" s="24">
        <v>2000</v>
      </c>
      <c r="M1654" s="24">
        <v>2000</v>
      </c>
      <c r="N1654" s="24">
        <f t="shared" si="151"/>
        <v>0</v>
      </c>
      <c r="O1654" s="24">
        <f t="shared" si="152"/>
        <v>0</v>
      </c>
      <c r="P1654" s="24">
        <f t="shared" si="153"/>
        <v>0</v>
      </c>
    </row>
    <row r="1655" spans="5:16" x14ac:dyDescent="0.25">
      <c r="E1655" s="2">
        <f t="shared" si="154"/>
        <v>273.14999999999998</v>
      </c>
      <c r="F1655" s="2">
        <v>1630</v>
      </c>
      <c r="G1655" s="2">
        <f t="shared" si="155"/>
        <v>311.14999999999998</v>
      </c>
      <c r="H1655" s="24">
        <v>789</v>
      </c>
      <c r="I1655" s="24">
        <v>772</v>
      </c>
      <c r="J1655" s="93">
        <v>793.42149532710289</v>
      </c>
      <c r="K1655" s="24">
        <f t="shared" si="150"/>
        <v>775.93167464999783</v>
      </c>
      <c r="L1655" s="24">
        <v>2000</v>
      </c>
      <c r="M1655" s="24">
        <v>2000</v>
      </c>
      <c r="N1655" s="24">
        <f t="shared" si="151"/>
        <v>0</v>
      </c>
      <c r="O1655" s="24">
        <f t="shared" si="152"/>
        <v>0</v>
      </c>
      <c r="P1655" s="24">
        <f t="shared" si="153"/>
        <v>0</v>
      </c>
    </row>
    <row r="1656" spans="5:16" x14ac:dyDescent="0.25">
      <c r="E1656" s="2">
        <f t="shared" si="154"/>
        <v>273.14999999999998</v>
      </c>
      <c r="F1656" s="2">
        <v>1631</v>
      </c>
      <c r="G1656" s="2">
        <f t="shared" si="155"/>
        <v>311.14999999999998</v>
      </c>
      <c r="H1656" s="24">
        <v>789</v>
      </c>
      <c r="I1656" s="24">
        <v>772</v>
      </c>
      <c r="J1656" s="93">
        <v>793.42149532710289</v>
      </c>
      <c r="K1656" s="24">
        <f t="shared" si="150"/>
        <v>775.93204576844096</v>
      </c>
      <c r="L1656" s="24">
        <v>2000</v>
      </c>
      <c r="M1656" s="24">
        <v>2000</v>
      </c>
      <c r="N1656" s="24">
        <f t="shared" si="151"/>
        <v>0</v>
      </c>
      <c r="O1656" s="24">
        <f t="shared" si="152"/>
        <v>0</v>
      </c>
      <c r="P1656" s="24">
        <f t="shared" si="153"/>
        <v>0</v>
      </c>
    </row>
    <row r="1657" spans="5:16" x14ac:dyDescent="0.25">
      <c r="E1657" s="2">
        <f t="shared" si="154"/>
        <v>273.14999999999998</v>
      </c>
      <c r="F1657" s="2">
        <v>1632</v>
      </c>
      <c r="G1657" s="2">
        <f t="shared" si="155"/>
        <v>311.14999999999998</v>
      </c>
      <c r="H1657" s="24">
        <v>789</v>
      </c>
      <c r="I1657" s="24">
        <v>772</v>
      </c>
      <c r="J1657" s="93">
        <v>793.42149532710289</v>
      </c>
      <c r="K1657" s="24">
        <f t="shared" si="150"/>
        <v>775.93241632494517</v>
      </c>
      <c r="L1657" s="24">
        <v>2000</v>
      </c>
      <c r="M1657" s="24">
        <v>2000</v>
      </c>
      <c r="N1657" s="24">
        <f t="shared" si="151"/>
        <v>0</v>
      </c>
      <c r="O1657" s="24">
        <f t="shared" si="152"/>
        <v>0</v>
      </c>
      <c r="P1657" s="24">
        <f t="shared" si="153"/>
        <v>0</v>
      </c>
    </row>
    <row r="1658" spans="5:16" x14ac:dyDescent="0.25">
      <c r="E1658" s="2">
        <f t="shared" si="154"/>
        <v>273.14999999999998</v>
      </c>
      <c r="F1658" s="2">
        <v>1633</v>
      </c>
      <c r="G1658" s="2">
        <f t="shared" si="155"/>
        <v>311.14999999999998</v>
      </c>
      <c r="H1658" s="24">
        <v>789</v>
      </c>
      <c r="I1658" s="24">
        <v>772</v>
      </c>
      <c r="J1658" s="93">
        <v>793.42149532710289</v>
      </c>
      <c r="K1658" s="24">
        <f t="shared" ref="K1658:K1721" si="156">J1658+((I1658-H1658)*((E1658-F1658)/(G1658-F1658)))</f>
        <v>775.93278632078602</v>
      </c>
      <c r="L1658" s="24">
        <v>2000</v>
      </c>
      <c r="M1658" s="24">
        <v>2000</v>
      </c>
      <c r="N1658" s="24">
        <f t="shared" ref="N1658:N1721" si="157">C1658*(SQRT(K1658/I1658))*(H1658/J1658)*(L1658/M1658)</f>
        <v>0</v>
      </c>
      <c r="O1658" s="24">
        <f t="shared" ref="O1658:O1721" si="158">N1658*J1658/24</f>
        <v>0</v>
      </c>
      <c r="P1658" s="24">
        <f t="shared" ref="P1658:P1721" si="159">N1658/159</f>
        <v>0</v>
      </c>
    </row>
    <row r="1659" spans="5:16" x14ac:dyDescent="0.25">
      <c r="E1659" s="2">
        <f t="shared" si="154"/>
        <v>273.14999999999998</v>
      </c>
      <c r="F1659" s="2">
        <v>1634</v>
      </c>
      <c r="G1659" s="2">
        <f t="shared" si="155"/>
        <v>311.14999999999998</v>
      </c>
      <c r="H1659" s="24">
        <v>789</v>
      </c>
      <c r="I1659" s="24">
        <v>772</v>
      </c>
      <c r="J1659" s="93">
        <v>793.42149532710289</v>
      </c>
      <c r="K1659" s="24">
        <f t="shared" si="156"/>
        <v>775.93315575723477</v>
      </c>
      <c r="L1659" s="24">
        <v>2000</v>
      </c>
      <c r="M1659" s="24">
        <v>2000</v>
      </c>
      <c r="N1659" s="24">
        <f t="shared" si="157"/>
        <v>0</v>
      </c>
      <c r="O1659" s="24">
        <f t="shared" si="158"/>
        <v>0</v>
      </c>
      <c r="P1659" s="24">
        <f t="shared" si="159"/>
        <v>0</v>
      </c>
    </row>
    <row r="1660" spans="5:16" x14ac:dyDescent="0.25">
      <c r="E1660" s="2">
        <f t="shared" si="154"/>
        <v>273.14999999999998</v>
      </c>
      <c r="F1660" s="2">
        <v>1635</v>
      </c>
      <c r="G1660" s="2">
        <f t="shared" si="155"/>
        <v>311.14999999999998</v>
      </c>
      <c r="H1660" s="24">
        <v>789</v>
      </c>
      <c r="I1660" s="24">
        <v>772</v>
      </c>
      <c r="J1660" s="93">
        <v>793.42149532710289</v>
      </c>
      <c r="K1660" s="24">
        <f t="shared" si="156"/>
        <v>775.93352463555925</v>
      </c>
      <c r="L1660" s="24">
        <v>2000</v>
      </c>
      <c r="M1660" s="24">
        <v>2000</v>
      </c>
      <c r="N1660" s="24">
        <f t="shared" si="157"/>
        <v>0</v>
      </c>
      <c r="O1660" s="24">
        <f t="shared" si="158"/>
        <v>0</v>
      </c>
      <c r="P1660" s="24">
        <f t="shared" si="159"/>
        <v>0</v>
      </c>
    </row>
    <row r="1661" spans="5:16" x14ac:dyDescent="0.25">
      <c r="E1661" s="2">
        <f t="shared" si="154"/>
        <v>273.14999999999998</v>
      </c>
      <c r="F1661" s="2">
        <v>1636</v>
      </c>
      <c r="G1661" s="2">
        <f t="shared" si="155"/>
        <v>311.14999999999998</v>
      </c>
      <c r="H1661" s="24">
        <v>789</v>
      </c>
      <c r="I1661" s="24">
        <v>772</v>
      </c>
      <c r="J1661" s="93">
        <v>793.42149532710289</v>
      </c>
      <c r="K1661" s="24">
        <f t="shared" si="156"/>
        <v>775.9338929570232</v>
      </c>
      <c r="L1661" s="24">
        <v>2000</v>
      </c>
      <c r="M1661" s="24">
        <v>2000</v>
      </c>
      <c r="N1661" s="24">
        <f t="shared" si="157"/>
        <v>0</v>
      </c>
      <c r="O1661" s="24">
        <f t="shared" si="158"/>
        <v>0</v>
      </c>
      <c r="P1661" s="24">
        <f t="shared" si="159"/>
        <v>0</v>
      </c>
    </row>
    <row r="1662" spans="5:16" x14ac:dyDescent="0.25">
      <c r="E1662" s="2">
        <f t="shared" si="154"/>
        <v>273.14999999999998</v>
      </c>
      <c r="F1662" s="2">
        <v>1637</v>
      </c>
      <c r="G1662" s="2">
        <f t="shared" si="155"/>
        <v>311.14999999999998</v>
      </c>
      <c r="H1662" s="24">
        <v>789</v>
      </c>
      <c r="I1662" s="24">
        <v>772</v>
      </c>
      <c r="J1662" s="93">
        <v>793.42149532710289</v>
      </c>
      <c r="K1662" s="24">
        <f t="shared" si="156"/>
        <v>775.93426072288673</v>
      </c>
      <c r="L1662" s="24">
        <v>2000</v>
      </c>
      <c r="M1662" s="24">
        <v>2000</v>
      </c>
      <c r="N1662" s="24">
        <f t="shared" si="157"/>
        <v>0</v>
      </c>
      <c r="O1662" s="24">
        <f t="shared" si="158"/>
        <v>0</v>
      </c>
      <c r="P1662" s="24">
        <f t="shared" si="159"/>
        <v>0</v>
      </c>
    </row>
    <row r="1663" spans="5:16" x14ac:dyDescent="0.25">
      <c r="E1663" s="2">
        <f t="shared" si="154"/>
        <v>273.14999999999998</v>
      </c>
      <c r="F1663" s="2">
        <v>1638</v>
      </c>
      <c r="G1663" s="2">
        <f t="shared" si="155"/>
        <v>311.14999999999998</v>
      </c>
      <c r="H1663" s="24">
        <v>789</v>
      </c>
      <c r="I1663" s="24">
        <v>772</v>
      </c>
      <c r="J1663" s="93">
        <v>793.42149532710289</v>
      </c>
      <c r="K1663" s="24">
        <f t="shared" si="156"/>
        <v>775.93462793440585</v>
      </c>
      <c r="L1663" s="24">
        <v>2000</v>
      </c>
      <c r="M1663" s="24">
        <v>2000</v>
      </c>
      <c r="N1663" s="24">
        <f t="shared" si="157"/>
        <v>0</v>
      </c>
      <c r="O1663" s="24">
        <f t="shared" si="158"/>
        <v>0</v>
      </c>
      <c r="P1663" s="24">
        <f t="shared" si="159"/>
        <v>0</v>
      </c>
    </row>
    <row r="1664" spans="5:16" x14ac:dyDescent="0.25">
      <c r="E1664" s="2">
        <f t="shared" si="154"/>
        <v>273.14999999999998</v>
      </c>
      <c r="F1664" s="2">
        <v>1639</v>
      </c>
      <c r="G1664" s="2">
        <f t="shared" si="155"/>
        <v>311.14999999999998</v>
      </c>
      <c r="H1664" s="24">
        <v>789</v>
      </c>
      <c r="I1664" s="24">
        <v>772</v>
      </c>
      <c r="J1664" s="93">
        <v>793.42149532710289</v>
      </c>
      <c r="K1664" s="24">
        <f t="shared" si="156"/>
        <v>775.93499459283316</v>
      </c>
      <c r="L1664" s="24">
        <v>2000</v>
      </c>
      <c r="M1664" s="24">
        <v>2000</v>
      </c>
      <c r="N1664" s="24">
        <f t="shared" si="157"/>
        <v>0</v>
      </c>
      <c r="O1664" s="24">
        <f t="shared" si="158"/>
        <v>0</v>
      </c>
      <c r="P1664" s="24">
        <f t="shared" si="159"/>
        <v>0</v>
      </c>
    </row>
    <row r="1665" spans="5:16" x14ac:dyDescent="0.25">
      <c r="E1665" s="2">
        <f t="shared" si="154"/>
        <v>273.14999999999998</v>
      </c>
      <c r="F1665" s="2">
        <v>1640</v>
      </c>
      <c r="G1665" s="2">
        <f t="shared" si="155"/>
        <v>311.14999999999998</v>
      </c>
      <c r="H1665" s="24">
        <v>789</v>
      </c>
      <c r="I1665" s="24">
        <v>772</v>
      </c>
      <c r="J1665" s="93">
        <v>793.42149532710289</v>
      </c>
      <c r="K1665" s="24">
        <f t="shared" si="156"/>
        <v>775.93536069941729</v>
      </c>
      <c r="L1665" s="24">
        <v>2000</v>
      </c>
      <c r="M1665" s="24">
        <v>2000</v>
      </c>
      <c r="N1665" s="24">
        <f t="shared" si="157"/>
        <v>0</v>
      </c>
      <c r="O1665" s="24">
        <f t="shared" si="158"/>
        <v>0</v>
      </c>
      <c r="P1665" s="24">
        <f t="shared" si="159"/>
        <v>0</v>
      </c>
    </row>
    <row r="1666" spans="5:16" x14ac:dyDescent="0.25">
      <c r="E1666" s="2">
        <f t="shared" si="154"/>
        <v>273.14999999999998</v>
      </c>
      <c r="F1666" s="2">
        <v>1641</v>
      </c>
      <c r="G1666" s="2">
        <f t="shared" si="155"/>
        <v>311.14999999999998</v>
      </c>
      <c r="H1666" s="24">
        <v>789</v>
      </c>
      <c r="I1666" s="24">
        <v>772</v>
      </c>
      <c r="J1666" s="93">
        <v>793.42149532710289</v>
      </c>
      <c r="K1666" s="24">
        <f t="shared" si="156"/>
        <v>775.9357262554031</v>
      </c>
      <c r="L1666" s="24">
        <v>2000</v>
      </c>
      <c r="M1666" s="24">
        <v>2000</v>
      </c>
      <c r="N1666" s="24">
        <f t="shared" si="157"/>
        <v>0</v>
      </c>
      <c r="O1666" s="24">
        <f t="shared" si="158"/>
        <v>0</v>
      </c>
      <c r="P1666" s="24">
        <f t="shared" si="159"/>
        <v>0</v>
      </c>
    </row>
    <row r="1667" spans="5:16" x14ac:dyDescent="0.25">
      <c r="E1667" s="2">
        <f t="shared" si="154"/>
        <v>273.14999999999998</v>
      </c>
      <c r="F1667" s="2">
        <v>1642</v>
      </c>
      <c r="G1667" s="2">
        <f t="shared" si="155"/>
        <v>311.14999999999998</v>
      </c>
      <c r="H1667" s="24">
        <v>789</v>
      </c>
      <c r="I1667" s="24">
        <v>772</v>
      </c>
      <c r="J1667" s="93">
        <v>793.42149532710289</v>
      </c>
      <c r="K1667" s="24">
        <f t="shared" si="156"/>
        <v>775.93609126203171</v>
      </c>
      <c r="L1667" s="24">
        <v>2000</v>
      </c>
      <c r="M1667" s="24">
        <v>2000</v>
      </c>
      <c r="N1667" s="24">
        <f t="shared" si="157"/>
        <v>0</v>
      </c>
      <c r="O1667" s="24">
        <f t="shared" si="158"/>
        <v>0</v>
      </c>
      <c r="P1667" s="24">
        <f t="shared" si="159"/>
        <v>0</v>
      </c>
    </row>
    <row r="1668" spans="5:16" x14ac:dyDescent="0.25">
      <c r="E1668" s="2">
        <f t="shared" si="154"/>
        <v>273.14999999999998</v>
      </c>
      <c r="F1668" s="2">
        <v>1643</v>
      </c>
      <c r="G1668" s="2">
        <f t="shared" si="155"/>
        <v>311.14999999999998</v>
      </c>
      <c r="H1668" s="24">
        <v>789</v>
      </c>
      <c r="I1668" s="24">
        <v>772</v>
      </c>
      <c r="J1668" s="93">
        <v>793.42149532710289</v>
      </c>
      <c r="K1668" s="24">
        <f t="shared" si="156"/>
        <v>775.93645572054061</v>
      </c>
      <c r="L1668" s="24">
        <v>2000</v>
      </c>
      <c r="M1668" s="24">
        <v>2000</v>
      </c>
      <c r="N1668" s="24">
        <f t="shared" si="157"/>
        <v>0</v>
      </c>
      <c r="O1668" s="24">
        <f t="shared" si="158"/>
        <v>0</v>
      </c>
      <c r="P1668" s="24">
        <f t="shared" si="159"/>
        <v>0</v>
      </c>
    </row>
    <row r="1669" spans="5:16" x14ac:dyDescent="0.25">
      <c r="E1669" s="2">
        <f t="shared" si="154"/>
        <v>273.14999999999998</v>
      </c>
      <c r="F1669" s="2">
        <v>1644</v>
      </c>
      <c r="G1669" s="2">
        <f t="shared" si="155"/>
        <v>311.14999999999998</v>
      </c>
      <c r="H1669" s="24">
        <v>789</v>
      </c>
      <c r="I1669" s="24">
        <v>772</v>
      </c>
      <c r="J1669" s="93">
        <v>793.42149532710289</v>
      </c>
      <c r="K1669" s="24">
        <f t="shared" si="156"/>
        <v>775.93681963216352</v>
      </c>
      <c r="L1669" s="24">
        <v>2000</v>
      </c>
      <c r="M1669" s="24">
        <v>2000</v>
      </c>
      <c r="N1669" s="24">
        <f t="shared" si="157"/>
        <v>0</v>
      </c>
      <c r="O1669" s="24">
        <f t="shared" si="158"/>
        <v>0</v>
      </c>
      <c r="P1669" s="24">
        <f t="shared" si="159"/>
        <v>0</v>
      </c>
    </row>
    <row r="1670" spans="5:16" x14ac:dyDescent="0.25">
      <c r="E1670" s="2">
        <f t="shared" si="154"/>
        <v>273.14999999999998</v>
      </c>
      <c r="F1670" s="2">
        <v>1645</v>
      </c>
      <c r="G1670" s="2">
        <f t="shared" si="155"/>
        <v>311.14999999999998</v>
      </c>
      <c r="H1670" s="24">
        <v>789</v>
      </c>
      <c r="I1670" s="24">
        <v>772</v>
      </c>
      <c r="J1670" s="93">
        <v>793.42149532710289</v>
      </c>
      <c r="K1670" s="24">
        <f t="shared" si="156"/>
        <v>775.93718299813031</v>
      </c>
      <c r="L1670" s="24">
        <v>2000</v>
      </c>
      <c r="M1670" s="24">
        <v>2000</v>
      </c>
      <c r="N1670" s="24">
        <f t="shared" si="157"/>
        <v>0</v>
      </c>
      <c r="O1670" s="24">
        <f t="shared" si="158"/>
        <v>0</v>
      </c>
      <c r="P1670" s="24">
        <f t="shared" si="159"/>
        <v>0</v>
      </c>
    </row>
    <row r="1671" spans="5:16" x14ac:dyDescent="0.25">
      <c r="E1671" s="2">
        <f t="shared" si="154"/>
        <v>273.14999999999998</v>
      </c>
      <c r="F1671" s="2">
        <v>1646</v>
      </c>
      <c r="G1671" s="2">
        <f t="shared" si="155"/>
        <v>311.14999999999998</v>
      </c>
      <c r="H1671" s="24">
        <v>789</v>
      </c>
      <c r="I1671" s="24">
        <v>772</v>
      </c>
      <c r="J1671" s="93">
        <v>793.42149532710289</v>
      </c>
      <c r="K1671" s="24">
        <f t="shared" si="156"/>
        <v>775.93754581966755</v>
      </c>
      <c r="L1671" s="24">
        <v>2000</v>
      </c>
      <c r="M1671" s="24">
        <v>2000</v>
      </c>
      <c r="N1671" s="24">
        <f t="shared" si="157"/>
        <v>0</v>
      </c>
      <c r="O1671" s="24">
        <f t="shared" si="158"/>
        <v>0</v>
      </c>
      <c r="P1671" s="24">
        <f t="shared" si="159"/>
        <v>0</v>
      </c>
    </row>
    <row r="1672" spans="5:16" x14ac:dyDescent="0.25">
      <c r="E1672" s="2">
        <f t="shared" si="154"/>
        <v>273.14999999999998</v>
      </c>
      <c r="F1672" s="2">
        <v>1647</v>
      </c>
      <c r="G1672" s="2">
        <f t="shared" si="155"/>
        <v>311.14999999999998</v>
      </c>
      <c r="H1672" s="24">
        <v>789</v>
      </c>
      <c r="I1672" s="24">
        <v>772</v>
      </c>
      <c r="J1672" s="93">
        <v>793.42149532710289</v>
      </c>
      <c r="K1672" s="24">
        <f t="shared" si="156"/>
        <v>775.93790809799782</v>
      </c>
      <c r="L1672" s="24">
        <v>2000</v>
      </c>
      <c r="M1672" s="24">
        <v>2000</v>
      </c>
      <c r="N1672" s="24">
        <f t="shared" si="157"/>
        <v>0</v>
      </c>
      <c r="O1672" s="24">
        <f t="shared" si="158"/>
        <v>0</v>
      </c>
      <c r="P1672" s="24">
        <f t="shared" si="159"/>
        <v>0</v>
      </c>
    </row>
    <row r="1673" spans="5:16" x14ac:dyDescent="0.25">
      <c r="E1673" s="2">
        <f t="shared" ref="E1673:E1736" si="160">D1673+273.15</f>
        <v>273.14999999999998</v>
      </c>
      <c r="F1673" s="2">
        <v>1648</v>
      </c>
      <c r="G1673" s="2">
        <f t="shared" ref="G1673:G1736" si="161">38+273.15</f>
        <v>311.14999999999998</v>
      </c>
      <c r="H1673" s="24">
        <v>789</v>
      </c>
      <c r="I1673" s="24">
        <v>772</v>
      </c>
      <c r="J1673" s="93">
        <v>793.42149532710289</v>
      </c>
      <c r="K1673" s="24">
        <f t="shared" si="156"/>
        <v>775.93826983434008</v>
      </c>
      <c r="L1673" s="24">
        <v>2000</v>
      </c>
      <c r="M1673" s="24">
        <v>2000</v>
      </c>
      <c r="N1673" s="24">
        <f t="shared" si="157"/>
        <v>0</v>
      </c>
      <c r="O1673" s="24">
        <f t="shared" si="158"/>
        <v>0</v>
      </c>
      <c r="P1673" s="24">
        <f t="shared" si="159"/>
        <v>0</v>
      </c>
    </row>
    <row r="1674" spans="5:16" x14ac:dyDescent="0.25">
      <c r="E1674" s="2">
        <f t="shared" si="160"/>
        <v>273.14999999999998</v>
      </c>
      <c r="F1674" s="2">
        <v>1649</v>
      </c>
      <c r="G1674" s="2">
        <f t="shared" si="161"/>
        <v>311.14999999999998</v>
      </c>
      <c r="H1674" s="24">
        <v>789</v>
      </c>
      <c r="I1674" s="24">
        <v>772</v>
      </c>
      <c r="J1674" s="93">
        <v>793.42149532710289</v>
      </c>
      <c r="K1674" s="24">
        <f t="shared" si="156"/>
        <v>775.93863102990963</v>
      </c>
      <c r="L1674" s="24">
        <v>2000</v>
      </c>
      <c r="M1674" s="24">
        <v>2000</v>
      </c>
      <c r="N1674" s="24">
        <f t="shared" si="157"/>
        <v>0</v>
      </c>
      <c r="O1674" s="24">
        <f t="shared" si="158"/>
        <v>0</v>
      </c>
      <c r="P1674" s="24">
        <f t="shared" si="159"/>
        <v>0</v>
      </c>
    </row>
    <row r="1675" spans="5:16" x14ac:dyDescent="0.25">
      <c r="E1675" s="2">
        <f t="shared" si="160"/>
        <v>273.14999999999998</v>
      </c>
      <c r="F1675" s="2">
        <v>1650</v>
      </c>
      <c r="G1675" s="2">
        <f t="shared" si="161"/>
        <v>311.14999999999998</v>
      </c>
      <c r="H1675" s="24">
        <v>789</v>
      </c>
      <c r="I1675" s="24">
        <v>772</v>
      </c>
      <c r="J1675" s="93">
        <v>793.42149532710289</v>
      </c>
      <c r="K1675" s="24">
        <f t="shared" si="156"/>
        <v>775.93899168591827</v>
      </c>
      <c r="L1675" s="24">
        <v>2000</v>
      </c>
      <c r="M1675" s="24">
        <v>2000</v>
      </c>
      <c r="N1675" s="24">
        <f t="shared" si="157"/>
        <v>0</v>
      </c>
      <c r="O1675" s="24">
        <f t="shared" si="158"/>
        <v>0</v>
      </c>
      <c r="P1675" s="24">
        <f t="shared" si="159"/>
        <v>0</v>
      </c>
    </row>
    <row r="1676" spans="5:16" x14ac:dyDescent="0.25">
      <c r="E1676" s="2">
        <f t="shared" si="160"/>
        <v>273.14999999999998</v>
      </c>
      <c r="F1676" s="2">
        <v>1651</v>
      </c>
      <c r="G1676" s="2">
        <f t="shared" si="161"/>
        <v>311.14999999999998</v>
      </c>
      <c r="H1676" s="24">
        <v>789</v>
      </c>
      <c r="I1676" s="24">
        <v>772</v>
      </c>
      <c r="J1676" s="93">
        <v>793.42149532710289</v>
      </c>
      <c r="K1676" s="24">
        <f t="shared" si="156"/>
        <v>775.93935180357414</v>
      </c>
      <c r="L1676" s="24">
        <v>2000</v>
      </c>
      <c r="M1676" s="24">
        <v>2000</v>
      </c>
      <c r="N1676" s="24">
        <f t="shared" si="157"/>
        <v>0</v>
      </c>
      <c r="O1676" s="24">
        <f t="shared" si="158"/>
        <v>0</v>
      </c>
      <c r="P1676" s="24">
        <f t="shared" si="159"/>
        <v>0</v>
      </c>
    </row>
    <row r="1677" spans="5:16" x14ac:dyDescent="0.25">
      <c r="E1677" s="2">
        <f t="shared" si="160"/>
        <v>273.14999999999998</v>
      </c>
      <c r="F1677" s="2">
        <v>1652</v>
      </c>
      <c r="G1677" s="2">
        <f t="shared" si="161"/>
        <v>311.14999999999998</v>
      </c>
      <c r="H1677" s="24">
        <v>789</v>
      </c>
      <c r="I1677" s="24">
        <v>772</v>
      </c>
      <c r="J1677" s="93">
        <v>793.42149532710289</v>
      </c>
      <c r="K1677" s="24">
        <f t="shared" si="156"/>
        <v>775.93971138408165</v>
      </c>
      <c r="L1677" s="24">
        <v>2000</v>
      </c>
      <c r="M1677" s="24">
        <v>2000</v>
      </c>
      <c r="N1677" s="24">
        <f t="shared" si="157"/>
        <v>0</v>
      </c>
      <c r="O1677" s="24">
        <f t="shared" si="158"/>
        <v>0</v>
      </c>
      <c r="P1677" s="24">
        <f t="shared" si="159"/>
        <v>0</v>
      </c>
    </row>
    <row r="1678" spans="5:16" x14ac:dyDescent="0.25">
      <c r="E1678" s="2">
        <f t="shared" si="160"/>
        <v>273.14999999999998</v>
      </c>
      <c r="F1678" s="2">
        <v>1653</v>
      </c>
      <c r="G1678" s="2">
        <f t="shared" si="161"/>
        <v>311.14999999999998</v>
      </c>
      <c r="H1678" s="24">
        <v>789</v>
      </c>
      <c r="I1678" s="24">
        <v>772</v>
      </c>
      <c r="J1678" s="93">
        <v>793.42149532710289</v>
      </c>
      <c r="K1678" s="24">
        <f t="shared" si="156"/>
        <v>775.94007042864177</v>
      </c>
      <c r="L1678" s="24">
        <v>2000</v>
      </c>
      <c r="M1678" s="24">
        <v>2000</v>
      </c>
      <c r="N1678" s="24">
        <f t="shared" si="157"/>
        <v>0</v>
      </c>
      <c r="O1678" s="24">
        <f t="shared" si="158"/>
        <v>0</v>
      </c>
      <c r="P1678" s="24">
        <f t="shared" si="159"/>
        <v>0</v>
      </c>
    </row>
    <row r="1679" spans="5:16" x14ac:dyDescent="0.25">
      <c r="E1679" s="2">
        <f t="shared" si="160"/>
        <v>273.14999999999998</v>
      </c>
      <c r="F1679" s="2">
        <v>1654</v>
      </c>
      <c r="G1679" s="2">
        <f t="shared" si="161"/>
        <v>311.14999999999998</v>
      </c>
      <c r="H1679" s="24">
        <v>789</v>
      </c>
      <c r="I1679" s="24">
        <v>772</v>
      </c>
      <c r="J1679" s="93">
        <v>793.42149532710289</v>
      </c>
      <c r="K1679" s="24">
        <f t="shared" si="156"/>
        <v>775.94042893845187</v>
      </c>
      <c r="L1679" s="24">
        <v>2000</v>
      </c>
      <c r="M1679" s="24">
        <v>2000</v>
      </c>
      <c r="N1679" s="24">
        <f t="shared" si="157"/>
        <v>0</v>
      </c>
      <c r="O1679" s="24">
        <f t="shared" si="158"/>
        <v>0</v>
      </c>
      <c r="P1679" s="24">
        <f t="shared" si="159"/>
        <v>0</v>
      </c>
    </row>
    <row r="1680" spans="5:16" x14ac:dyDescent="0.25">
      <c r="E1680" s="2">
        <f t="shared" si="160"/>
        <v>273.14999999999998</v>
      </c>
      <c r="F1680" s="2">
        <v>1655</v>
      </c>
      <c r="G1680" s="2">
        <f t="shared" si="161"/>
        <v>311.14999999999998</v>
      </c>
      <c r="H1680" s="24">
        <v>789</v>
      </c>
      <c r="I1680" s="24">
        <v>772</v>
      </c>
      <c r="J1680" s="93">
        <v>793.42149532710289</v>
      </c>
      <c r="K1680" s="24">
        <f t="shared" si="156"/>
        <v>775.94078691470565</v>
      </c>
      <c r="L1680" s="24">
        <v>2000</v>
      </c>
      <c r="M1680" s="24">
        <v>2000</v>
      </c>
      <c r="N1680" s="24">
        <f t="shared" si="157"/>
        <v>0</v>
      </c>
      <c r="O1680" s="24">
        <f t="shared" si="158"/>
        <v>0</v>
      </c>
      <c r="P1680" s="24">
        <f t="shared" si="159"/>
        <v>0</v>
      </c>
    </row>
    <row r="1681" spans="5:16" x14ac:dyDescent="0.25">
      <c r="E1681" s="2">
        <f t="shared" si="160"/>
        <v>273.14999999999998</v>
      </c>
      <c r="F1681" s="2">
        <v>1656</v>
      </c>
      <c r="G1681" s="2">
        <f t="shared" si="161"/>
        <v>311.14999999999998</v>
      </c>
      <c r="H1681" s="24">
        <v>789</v>
      </c>
      <c r="I1681" s="24">
        <v>772</v>
      </c>
      <c r="J1681" s="93">
        <v>793.42149532710289</v>
      </c>
      <c r="K1681" s="24">
        <f t="shared" si="156"/>
        <v>775.94114435859342</v>
      </c>
      <c r="L1681" s="24">
        <v>2000</v>
      </c>
      <c r="M1681" s="24">
        <v>2000</v>
      </c>
      <c r="N1681" s="24">
        <f t="shared" si="157"/>
        <v>0</v>
      </c>
      <c r="O1681" s="24">
        <f t="shared" si="158"/>
        <v>0</v>
      </c>
      <c r="P1681" s="24">
        <f t="shared" si="159"/>
        <v>0</v>
      </c>
    </row>
    <row r="1682" spans="5:16" x14ac:dyDescent="0.25">
      <c r="E1682" s="2">
        <f t="shared" si="160"/>
        <v>273.14999999999998</v>
      </c>
      <c r="F1682" s="2">
        <v>1657</v>
      </c>
      <c r="G1682" s="2">
        <f t="shared" si="161"/>
        <v>311.14999999999998</v>
      </c>
      <c r="H1682" s="24">
        <v>789</v>
      </c>
      <c r="I1682" s="24">
        <v>772</v>
      </c>
      <c r="J1682" s="93">
        <v>793.42149532710289</v>
      </c>
      <c r="K1682" s="24">
        <f t="shared" si="156"/>
        <v>775.94150127130172</v>
      </c>
      <c r="L1682" s="24">
        <v>2000</v>
      </c>
      <c r="M1682" s="24">
        <v>2000</v>
      </c>
      <c r="N1682" s="24">
        <f t="shared" si="157"/>
        <v>0</v>
      </c>
      <c r="O1682" s="24">
        <f t="shared" si="158"/>
        <v>0</v>
      </c>
      <c r="P1682" s="24">
        <f t="shared" si="159"/>
        <v>0</v>
      </c>
    </row>
    <row r="1683" spans="5:16" x14ac:dyDescent="0.25">
      <c r="E1683" s="2">
        <f t="shared" si="160"/>
        <v>273.14999999999998</v>
      </c>
      <c r="F1683" s="2">
        <v>1658</v>
      </c>
      <c r="G1683" s="2">
        <f t="shared" si="161"/>
        <v>311.14999999999998</v>
      </c>
      <c r="H1683" s="24">
        <v>789</v>
      </c>
      <c r="I1683" s="24">
        <v>772</v>
      </c>
      <c r="J1683" s="93">
        <v>793.42149532710289</v>
      </c>
      <c r="K1683" s="24">
        <f t="shared" si="156"/>
        <v>775.9418576540138</v>
      </c>
      <c r="L1683" s="24">
        <v>2000</v>
      </c>
      <c r="M1683" s="24">
        <v>2000</v>
      </c>
      <c r="N1683" s="24">
        <f t="shared" si="157"/>
        <v>0</v>
      </c>
      <c r="O1683" s="24">
        <f t="shared" si="158"/>
        <v>0</v>
      </c>
      <c r="P1683" s="24">
        <f t="shared" si="159"/>
        <v>0</v>
      </c>
    </row>
    <row r="1684" spans="5:16" x14ac:dyDescent="0.25">
      <c r="E1684" s="2">
        <f t="shared" si="160"/>
        <v>273.14999999999998</v>
      </c>
      <c r="F1684" s="2">
        <v>1659</v>
      </c>
      <c r="G1684" s="2">
        <f t="shared" si="161"/>
        <v>311.14999999999998</v>
      </c>
      <c r="H1684" s="24">
        <v>789</v>
      </c>
      <c r="I1684" s="24">
        <v>772</v>
      </c>
      <c r="J1684" s="93">
        <v>793.42149532710289</v>
      </c>
      <c r="K1684" s="24">
        <f t="shared" si="156"/>
        <v>775.9422135079094</v>
      </c>
      <c r="L1684" s="24">
        <v>2000</v>
      </c>
      <c r="M1684" s="24">
        <v>2000</v>
      </c>
      <c r="N1684" s="24">
        <f t="shared" si="157"/>
        <v>0</v>
      </c>
      <c r="O1684" s="24">
        <f t="shared" si="158"/>
        <v>0</v>
      </c>
      <c r="P1684" s="24">
        <f t="shared" si="159"/>
        <v>0</v>
      </c>
    </row>
    <row r="1685" spans="5:16" x14ac:dyDescent="0.25">
      <c r="E1685" s="2">
        <f t="shared" si="160"/>
        <v>273.14999999999998</v>
      </c>
      <c r="F1685" s="2">
        <v>1660</v>
      </c>
      <c r="G1685" s="2">
        <f t="shared" si="161"/>
        <v>311.14999999999998</v>
      </c>
      <c r="H1685" s="24">
        <v>789</v>
      </c>
      <c r="I1685" s="24">
        <v>772</v>
      </c>
      <c r="J1685" s="93">
        <v>793.42149532710289</v>
      </c>
      <c r="K1685" s="24">
        <f t="shared" si="156"/>
        <v>775.94256883416449</v>
      </c>
      <c r="L1685" s="24">
        <v>2000</v>
      </c>
      <c r="M1685" s="24">
        <v>2000</v>
      </c>
      <c r="N1685" s="24">
        <f t="shared" si="157"/>
        <v>0</v>
      </c>
      <c r="O1685" s="24">
        <f t="shared" si="158"/>
        <v>0</v>
      </c>
      <c r="P1685" s="24">
        <f t="shared" si="159"/>
        <v>0</v>
      </c>
    </row>
    <row r="1686" spans="5:16" x14ac:dyDescent="0.25">
      <c r="E1686" s="2">
        <f t="shared" si="160"/>
        <v>273.14999999999998</v>
      </c>
      <c r="F1686" s="2">
        <v>1661</v>
      </c>
      <c r="G1686" s="2">
        <f t="shared" si="161"/>
        <v>311.14999999999998</v>
      </c>
      <c r="H1686" s="24">
        <v>789</v>
      </c>
      <c r="I1686" s="24">
        <v>772</v>
      </c>
      <c r="J1686" s="93">
        <v>793.42149532710289</v>
      </c>
      <c r="K1686" s="24">
        <f t="shared" si="156"/>
        <v>775.94292363395175</v>
      </c>
      <c r="L1686" s="24">
        <v>2000</v>
      </c>
      <c r="M1686" s="24">
        <v>2000</v>
      </c>
      <c r="N1686" s="24">
        <f t="shared" si="157"/>
        <v>0</v>
      </c>
      <c r="O1686" s="24">
        <f t="shared" si="158"/>
        <v>0</v>
      </c>
      <c r="P1686" s="24">
        <f t="shared" si="159"/>
        <v>0</v>
      </c>
    </row>
    <row r="1687" spans="5:16" x14ac:dyDescent="0.25">
      <c r="E1687" s="2">
        <f t="shared" si="160"/>
        <v>273.14999999999998</v>
      </c>
      <c r="F1687" s="2">
        <v>1662</v>
      </c>
      <c r="G1687" s="2">
        <f t="shared" si="161"/>
        <v>311.14999999999998</v>
      </c>
      <c r="H1687" s="24">
        <v>789</v>
      </c>
      <c r="I1687" s="24">
        <v>772</v>
      </c>
      <c r="J1687" s="93">
        <v>793.42149532710289</v>
      </c>
      <c r="K1687" s="24">
        <f t="shared" si="156"/>
        <v>775.94327790844056</v>
      </c>
      <c r="L1687" s="24">
        <v>2000</v>
      </c>
      <c r="M1687" s="24">
        <v>2000</v>
      </c>
      <c r="N1687" s="24">
        <f t="shared" si="157"/>
        <v>0</v>
      </c>
      <c r="O1687" s="24">
        <f t="shared" si="158"/>
        <v>0</v>
      </c>
      <c r="P1687" s="24">
        <f t="shared" si="159"/>
        <v>0</v>
      </c>
    </row>
    <row r="1688" spans="5:16" x14ac:dyDescent="0.25">
      <c r="E1688" s="2">
        <f t="shared" si="160"/>
        <v>273.14999999999998</v>
      </c>
      <c r="F1688" s="2">
        <v>1663</v>
      </c>
      <c r="G1688" s="2">
        <f t="shared" si="161"/>
        <v>311.14999999999998</v>
      </c>
      <c r="H1688" s="24">
        <v>789</v>
      </c>
      <c r="I1688" s="24">
        <v>772</v>
      </c>
      <c r="J1688" s="93">
        <v>793.42149532710289</v>
      </c>
      <c r="K1688" s="24">
        <f t="shared" si="156"/>
        <v>775.94363165879645</v>
      </c>
      <c r="L1688" s="24">
        <v>2000</v>
      </c>
      <c r="M1688" s="24">
        <v>2000</v>
      </c>
      <c r="N1688" s="24">
        <f t="shared" si="157"/>
        <v>0</v>
      </c>
      <c r="O1688" s="24">
        <f t="shared" si="158"/>
        <v>0</v>
      </c>
      <c r="P1688" s="24">
        <f t="shared" si="159"/>
        <v>0</v>
      </c>
    </row>
    <row r="1689" spans="5:16" x14ac:dyDescent="0.25">
      <c r="E1689" s="2">
        <f t="shared" si="160"/>
        <v>273.14999999999998</v>
      </c>
      <c r="F1689" s="2">
        <v>1664</v>
      </c>
      <c r="G1689" s="2">
        <f t="shared" si="161"/>
        <v>311.14999999999998</v>
      </c>
      <c r="H1689" s="24">
        <v>789</v>
      </c>
      <c r="I1689" s="24">
        <v>772</v>
      </c>
      <c r="J1689" s="93">
        <v>793.42149532710289</v>
      </c>
      <c r="K1689" s="24">
        <f t="shared" si="156"/>
        <v>775.94398488618185</v>
      </c>
      <c r="L1689" s="24">
        <v>2000</v>
      </c>
      <c r="M1689" s="24">
        <v>2000</v>
      </c>
      <c r="N1689" s="24">
        <f t="shared" si="157"/>
        <v>0</v>
      </c>
      <c r="O1689" s="24">
        <f t="shared" si="158"/>
        <v>0</v>
      </c>
      <c r="P1689" s="24">
        <f t="shared" si="159"/>
        <v>0</v>
      </c>
    </row>
    <row r="1690" spans="5:16" x14ac:dyDescent="0.25">
      <c r="E1690" s="2">
        <f t="shared" si="160"/>
        <v>273.14999999999998</v>
      </c>
      <c r="F1690" s="2">
        <v>1665</v>
      </c>
      <c r="G1690" s="2">
        <f t="shared" si="161"/>
        <v>311.14999999999998</v>
      </c>
      <c r="H1690" s="24">
        <v>789</v>
      </c>
      <c r="I1690" s="24">
        <v>772</v>
      </c>
      <c r="J1690" s="93">
        <v>793.42149532710289</v>
      </c>
      <c r="K1690" s="24">
        <f t="shared" si="156"/>
        <v>775.94433759175558</v>
      </c>
      <c r="L1690" s="24">
        <v>2000</v>
      </c>
      <c r="M1690" s="24">
        <v>2000</v>
      </c>
      <c r="N1690" s="24">
        <f t="shared" si="157"/>
        <v>0</v>
      </c>
      <c r="O1690" s="24">
        <f t="shared" si="158"/>
        <v>0</v>
      </c>
      <c r="P1690" s="24">
        <f t="shared" si="159"/>
        <v>0</v>
      </c>
    </row>
    <row r="1691" spans="5:16" x14ac:dyDescent="0.25">
      <c r="E1691" s="2">
        <f t="shared" si="160"/>
        <v>273.14999999999998</v>
      </c>
      <c r="F1691" s="2">
        <v>1666</v>
      </c>
      <c r="G1691" s="2">
        <f t="shared" si="161"/>
        <v>311.14999999999998</v>
      </c>
      <c r="H1691" s="24">
        <v>789</v>
      </c>
      <c r="I1691" s="24">
        <v>772</v>
      </c>
      <c r="J1691" s="93">
        <v>793.42149532710289</v>
      </c>
      <c r="K1691" s="24">
        <f t="shared" si="156"/>
        <v>775.94468977667293</v>
      </c>
      <c r="L1691" s="24">
        <v>2000</v>
      </c>
      <c r="M1691" s="24">
        <v>2000</v>
      </c>
      <c r="N1691" s="24">
        <f t="shared" si="157"/>
        <v>0</v>
      </c>
      <c r="O1691" s="24">
        <f t="shared" si="158"/>
        <v>0</v>
      </c>
      <c r="P1691" s="24">
        <f t="shared" si="159"/>
        <v>0</v>
      </c>
    </row>
    <row r="1692" spans="5:16" x14ac:dyDescent="0.25">
      <c r="E1692" s="2">
        <f t="shared" si="160"/>
        <v>273.14999999999998</v>
      </c>
      <c r="F1692" s="2">
        <v>1667</v>
      </c>
      <c r="G1692" s="2">
        <f t="shared" si="161"/>
        <v>311.14999999999998</v>
      </c>
      <c r="H1692" s="24">
        <v>789</v>
      </c>
      <c r="I1692" s="24">
        <v>772</v>
      </c>
      <c r="J1692" s="93">
        <v>793.42149532710289</v>
      </c>
      <c r="K1692" s="24">
        <f t="shared" si="156"/>
        <v>775.94504144208611</v>
      </c>
      <c r="L1692" s="24">
        <v>2000</v>
      </c>
      <c r="M1692" s="24">
        <v>2000</v>
      </c>
      <c r="N1692" s="24">
        <f t="shared" si="157"/>
        <v>0</v>
      </c>
      <c r="O1692" s="24">
        <f t="shared" si="158"/>
        <v>0</v>
      </c>
      <c r="P1692" s="24">
        <f t="shared" si="159"/>
        <v>0</v>
      </c>
    </row>
    <row r="1693" spans="5:16" x14ac:dyDescent="0.25">
      <c r="E1693" s="2">
        <f t="shared" si="160"/>
        <v>273.14999999999998</v>
      </c>
      <c r="F1693" s="2">
        <v>1668</v>
      </c>
      <c r="G1693" s="2">
        <f t="shared" si="161"/>
        <v>311.14999999999998</v>
      </c>
      <c r="H1693" s="24">
        <v>789</v>
      </c>
      <c r="I1693" s="24">
        <v>772</v>
      </c>
      <c r="J1693" s="93">
        <v>793.42149532710289</v>
      </c>
      <c r="K1693" s="24">
        <f t="shared" si="156"/>
        <v>775.94539258914369</v>
      </c>
      <c r="L1693" s="24">
        <v>2000</v>
      </c>
      <c r="M1693" s="24">
        <v>2000</v>
      </c>
      <c r="N1693" s="24">
        <f t="shared" si="157"/>
        <v>0</v>
      </c>
      <c r="O1693" s="24">
        <f t="shared" si="158"/>
        <v>0</v>
      </c>
      <c r="P1693" s="24">
        <f t="shared" si="159"/>
        <v>0</v>
      </c>
    </row>
    <row r="1694" spans="5:16" x14ac:dyDescent="0.25">
      <c r="E1694" s="2">
        <f t="shared" si="160"/>
        <v>273.14999999999998</v>
      </c>
      <c r="F1694" s="2">
        <v>1669</v>
      </c>
      <c r="G1694" s="2">
        <f t="shared" si="161"/>
        <v>311.14999999999998</v>
      </c>
      <c r="H1694" s="24">
        <v>789</v>
      </c>
      <c r="I1694" s="24">
        <v>772</v>
      </c>
      <c r="J1694" s="93">
        <v>793.42149532710289</v>
      </c>
      <c r="K1694" s="24">
        <f t="shared" si="156"/>
        <v>775.94574321899086</v>
      </c>
      <c r="L1694" s="24">
        <v>2000</v>
      </c>
      <c r="M1694" s="24">
        <v>2000</v>
      </c>
      <c r="N1694" s="24">
        <f t="shared" si="157"/>
        <v>0</v>
      </c>
      <c r="O1694" s="24">
        <f t="shared" si="158"/>
        <v>0</v>
      </c>
      <c r="P1694" s="24">
        <f t="shared" si="159"/>
        <v>0</v>
      </c>
    </row>
    <row r="1695" spans="5:16" x14ac:dyDescent="0.25">
      <c r="E1695" s="2">
        <f t="shared" si="160"/>
        <v>273.14999999999998</v>
      </c>
      <c r="F1695" s="2">
        <v>1670</v>
      </c>
      <c r="G1695" s="2">
        <f t="shared" si="161"/>
        <v>311.14999999999998</v>
      </c>
      <c r="H1695" s="24">
        <v>789</v>
      </c>
      <c r="I1695" s="24">
        <v>772</v>
      </c>
      <c r="J1695" s="93">
        <v>793.42149532710289</v>
      </c>
      <c r="K1695" s="24">
        <f t="shared" si="156"/>
        <v>775.94609333276946</v>
      </c>
      <c r="L1695" s="24">
        <v>2000</v>
      </c>
      <c r="M1695" s="24">
        <v>2000</v>
      </c>
      <c r="N1695" s="24">
        <f t="shared" si="157"/>
        <v>0</v>
      </c>
      <c r="O1695" s="24">
        <f t="shared" si="158"/>
        <v>0</v>
      </c>
      <c r="P1695" s="24">
        <f t="shared" si="159"/>
        <v>0</v>
      </c>
    </row>
    <row r="1696" spans="5:16" x14ac:dyDescent="0.25">
      <c r="E1696" s="2">
        <f t="shared" si="160"/>
        <v>273.14999999999998</v>
      </c>
      <c r="F1696" s="2">
        <v>1671</v>
      </c>
      <c r="G1696" s="2">
        <f t="shared" si="161"/>
        <v>311.14999999999998</v>
      </c>
      <c r="H1696" s="24">
        <v>789</v>
      </c>
      <c r="I1696" s="24">
        <v>772</v>
      </c>
      <c r="J1696" s="93">
        <v>793.42149532710289</v>
      </c>
      <c r="K1696" s="24">
        <f t="shared" si="156"/>
        <v>775.94644293161809</v>
      </c>
      <c r="L1696" s="24">
        <v>2000</v>
      </c>
      <c r="M1696" s="24">
        <v>2000</v>
      </c>
      <c r="N1696" s="24">
        <f t="shared" si="157"/>
        <v>0</v>
      </c>
      <c r="O1696" s="24">
        <f t="shared" si="158"/>
        <v>0</v>
      </c>
      <c r="P1696" s="24">
        <f t="shared" si="159"/>
        <v>0</v>
      </c>
    </row>
    <row r="1697" spans="5:16" x14ac:dyDescent="0.25">
      <c r="E1697" s="2">
        <f t="shared" si="160"/>
        <v>273.14999999999998</v>
      </c>
      <c r="F1697" s="2">
        <v>1672</v>
      </c>
      <c r="G1697" s="2">
        <f t="shared" si="161"/>
        <v>311.14999999999998</v>
      </c>
      <c r="H1697" s="24">
        <v>789</v>
      </c>
      <c r="I1697" s="24">
        <v>772</v>
      </c>
      <c r="J1697" s="93">
        <v>793.42149532710289</v>
      </c>
      <c r="K1697" s="24">
        <f t="shared" si="156"/>
        <v>775.94679201667191</v>
      </c>
      <c r="L1697" s="24">
        <v>2000</v>
      </c>
      <c r="M1697" s="24">
        <v>2000</v>
      </c>
      <c r="N1697" s="24">
        <f t="shared" si="157"/>
        <v>0</v>
      </c>
      <c r="O1697" s="24">
        <f t="shared" si="158"/>
        <v>0</v>
      </c>
      <c r="P1697" s="24">
        <f t="shared" si="159"/>
        <v>0</v>
      </c>
    </row>
    <row r="1698" spans="5:16" x14ac:dyDescent="0.25">
      <c r="E1698" s="2">
        <f t="shared" si="160"/>
        <v>273.14999999999998</v>
      </c>
      <c r="F1698" s="2">
        <v>1673</v>
      </c>
      <c r="G1698" s="2">
        <f t="shared" si="161"/>
        <v>311.14999999999998</v>
      </c>
      <c r="H1698" s="24">
        <v>789</v>
      </c>
      <c r="I1698" s="24">
        <v>772</v>
      </c>
      <c r="J1698" s="93">
        <v>793.42149532710289</v>
      </c>
      <c r="K1698" s="24">
        <f t="shared" si="156"/>
        <v>775.94714058906277</v>
      </c>
      <c r="L1698" s="24">
        <v>2000</v>
      </c>
      <c r="M1698" s="24">
        <v>2000</v>
      </c>
      <c r="N1698" s="24">
        <f t="shared" si="157"/>
        <v>0</v>
      </c>
      <c r="O1698" s="24">
        <f t="shared" si="158"/>
        <v>0</v>
      </c>
      <c r="P1698" s="24">
        <f t="shared" si="159"/>
        <v>0</v>
      </c>
    </row>
    <row r="1699" spans="5:16" x14ac:dyDescent="0.25">
      <c r="E1699" s="2">
        <f t="shared" si="160"/>
        <v>273.14999999999998</v>
      </c>
      <c r="F1699" s="2">
        <v>1674</v>
      </c>
      <c r="G1699" s="2">
        <f t="shared" si="161"/>
        <v>311.14999999999998</v>
      </c>
      <c r="H1699" s="24">
        <v>789</v>
      </c>
      <c r="I1699" s="24">
        <v>772</v>
      </c>
      <c r="J1699" s="93">
        <v>793.42149532710289</v>
      </c>
      <c r="K1699" s="24">
        <f t="shared" si="156"/>
        <v>775.94748864991902</v>
      </c>
      <c r="L1699" s="24">
        <v>2000</v>
      </c>
      <c r="M1699" s="24">
        <v>2000</v>
      </c>
      <c r="N1699" s="24">
        <f t="shared" si="157"/>
        <v>0</v>
      </c>
      <c r="O1699" s="24">
        <f t="shared" si="158"/>
        <v>0</v>
      </c>
      <c r="P1699" s="24">
        <f t="shared" si="159"/>
        <v>0</v>
      </c>
    </row>
    <row r="1700" spans="5:16" x14ac:dyDescent="0.25">
      <c r="E1700" s="2">
        <f t="shared" si="160"/>
        <v>273.14999999999998</v>
      </c>
      <c r="F1700" s="2">
        <v>1675</v>
      </c>
      <c r="G1700" s="2">
        <f t="shared" si="161"/>
        <v>311.14999999999998</v>
      </c>
      <c r="H1700" s="24">
        <v>789</v>
      </c>
      <c r="I1700" s="24">
        <v>772</v>
      </c>
      <c r="J1700" s="93">
        <v>793.42149532710289</v>
      </c>
      <c r="K1700" s="24">
        <f t="shared" si="156"/>
        <v>775.94783620036605</v>
      </c>
      <c r="L1700" s="24">
        <v>2000</v>
      </c>
      <c r="M1700" s="24">
        <v>2000</v>
      </c>
      <c r="N1700" s="24">
        <f t="shared" si="157"/>
        <v>0</v>
      </c>
      <c r="O1700" s="24">
        <f t="shared" si="158"/>
        <v>0</v>
      </c>
      <c r="P1700" s="24">
        <f t="shared" si="159"/>
        <v>0</v>
      </c>
    </row>
    <row r="1701" spans="5:16" x14ac:dyDescent="0.25">
      <c r="E1701" s="2">
        <f t="shared" si="160"/>
        <v>273.14999999999998</v>
      </c>
      <c r="F1701" s="2">
        <v>1676</v>
      </c>
      <c r="G1701" s="2">
        <f t="shared" si="161"/>
        <v>311.14999999999998</v>
      </c>
      <c r="H1701" s="24">
        <v>789</v>
      </c>
      <c r="I1701" s="24">
        <v>772</v>
      </c>
      <c r="J1701" s="93">
        <v>793.42149532710289</v>
      </c>
      <c r="K1701" s="24">
        <f t="shared" si="156"/>
        <v>775.94818324152573</v>
      </c>
      <c r="L1701" s="24">
        <v>2000</v>
      </c>
      <c r="M1701" s="24">
        <v>2000</v>
      </c>
      <c r="N1701" s="24">
        <f t="shared" si="157"/>
        <v>0</v>
      </c>
      <c r="O1701" s="24">
        <f t="shared" si="158"/>
        <v>0</v>
      </c>
      <c r="P1701" s="24">
        <f t="shared" si="159"/>
        <v>0</v>
      </c>
    </row>
    <row r="1702" spans="5:16" x14ac:dyDescent="0.25">
      <c r="E1702" s="2">
        <f t="shared" si="160"/>
        <v>273.14999999999998</v>
      </c>
      <c r="F1702" s="2">
        <v>1677</v>
      </c>
      <c r="G1702" s="2">
        <f t="shared" si="161"/>
        <v>311.14999999999998</v>
      </c>
      <c r="H1702" s="24">
        <v>789</v>
      </c>
      <c r="I1702" s="24">
        <v>772</v>
      </c>
      <c r="J1702" s="93">
        <v>793.42149532710289</v>
      </c>
      <c r="K1702" s="24">
        <f t="shared" si="156"/>
        <v>775.9485297745166</v>
      </c>
      <c r="L1702" s="24">
        <v>2000</v>
      </c>
      <c r="M1702" s="24">
        <v>2000</v>
      </c>
      <c r="N1702" s="24">
        <f t="shared" si="157"/>
        <v>0</v>
      </c>
      <c r="O1702" s="24">
        <f t="shared" si="158"/>
        <v>0</v>
      </c>
      <c r="P1702" s="24">
        <f t="shared" si="159"/>
        <v>0</v>
      </c>
    </row>
    <row r="1703" spans="5:16" x14ac:dyDescent="0.25">
      <c r="E1703" s="2">
        <f t="shared" si="160"/>
        <v>273.14999999999998</v>
      </c>
      <c r="F1703" s="2">
        <v>1678</v>
      </c>
      <c r="G1703" s="2">
        <f t="shared" si="161"/>
        <v>311.14999999999998</v>
      </c>
      <c r="H1703" s="24">
        <v>789</v>
      </c>
      <c r="I1703" s="24">
        <v>772</v>
      </c>
      <c r="J1703" s="93">
        <v>793.42149532710289</v>
      </c>
      <c r="K1703" s="24">
        <f t="shared" si="156"/>
        <v>775.94887580045406</v>
      </c>
      <c r="L1703" s="24">
        <v>2000</v>
      </c>
      <c r="M1703" s="24">
        <v>2000</v>
      </c>
      <c r="N1703" s="24">
        <f t="shared" si="157"/>
        <v>0</v>
      </c>
      <c r="O1703" s="24">
        <f t="shared" si="158"/>
        <v>0</v>
      </c>
      <c r="P1703" s="24">
        <f t="shared" si="159"/>
        <v>0</v>
      </c>
    </row>
    <row r="1704" spans="5:16" x14ac:dyDescent="0.25">
      <c r="E1704" s="2">
        <f t="shared" si="160"/>
        <v>273.14999999999998</v>
      </c>
      <c r="F1704" s="2">
        <v>1679</v>
      </c>
      <c r="G1704" s="2">
        <f t="shared" si="161"/>
        <v>311.14999999999998</v>
      </c>
      <c r="H1704" s="24">
        <v>789</v>
      </c>
      <c r="I1704" s="24">
        <v>772</v>
      </c>
      <c r="J1704" s="93">
        <v>793.42149532710289</v>
      </c>
      <c r="K1704" s="24">
        <f t="shared" si="156"/>
        <v>775.94922132045008</v>
      </c>
      <c r="L1704" s="24">
        <v>2000</v>
      </c>
      <c r="M1704" s="24">
        <v>2000</v>
      </c>
      <c r="N1704" s="24">
        <f t="shared" si="157"/>
        <v>0</v>
      </c>
      <c r="O1704" s="24">
        <f t="shared" si="158"/>
        <v>0</v>
      </c>
      <c r="P1704" s="24">
        <f t="shared" si="159"/>
        <v>0</v>
      </c>
    </row>
    <row r="1705" spans="5:16" x14ac:dyDescent="0.25">
      <c r="E1705" s="2">
        <f t="shared" si="160"/>
        <v>273.14999999999998</v>
      </c>
      <c r="F1705" s="2">
        <v>1680</v>
      </c>
      <c r="G1705" s="2">
        <f t="shared" si="161"/>
        <v>311.14999999999998</v>
      </c>
      <c r="H1705" s="24">
        <v>789</v>
      </c>
      <c r="I1705" s="24">
        <v>772</v>
      </c>
      <c r="J1705" s="93">
        <v>793.42149532710289</v>
      </c>
      <c r="K1705" s="24">
        <f t="shared" si="156"/>
        <v>775.94956633561367</v>
      </c>
      <c r="L1705" s="24">
        <v>2000</v>
      </c>
      <c r="M1705" s="24">
        <v>2000</v>
      </c>
      <c r="N1705" s="24">
        <f t="shared" si="157"/>
        <v>0</v>
      </c>
      <c r="O1705" s="24">
        <f t="shared" si="158"/>
        <v>0</v>
      </c>
      <c r="P1705" s="24">
        <f t="shared" si="159"/>
        <v>0</v>
      </c>
    </row>
    <row r="1706" spans="5:16" x14ac:dyDescent="0.25">
      <c r="E1706" s="2">
        <f t="shared" si="160"/>
        <v>273.14999999999998</v>
      </c>
      <c r="F1706" s="2">
        <v>1681</v>
      </c>
      <c r="G1706" s="2">
        <f t="shared" si="161"/>
        <v>311.14999999999998</v>
      </c>
      <c r="H1706" s="24">
        <v>789</v>
      </c>
      <c r="I1706" s="24">
        <v>772</v>
      </c>
      <c r="J1706" s="93">
        <v>793.42149532710289</v>
      </c>
      <c r="K1706" s="24">
        <f t="shared" si="156"/>
        <v>775.94991084705032</v>
      </c>
      <c r="L1706" s="24">
        <v>2000</v>
      </c>
      <c r="M1706" s="24">
        <v>2000</v>
      </c>
      <c r="N1706" s="24">
        <f t="shared" si="157"/>
        <v>0</v>
      </c>
      <c r="O1706" s="24">
        <f t="shared" si="158"/>
        <v>0</v>
      </c>
      <c r="P1706" s="24">
        <f t="shared" si="159"/>
        <v>0</v>
      </c>
    </row>
    <row r="1707" spans="5:16" x14ac:dyDescent="0.25">
      <c r="E1707" s="2">
        <f t="shared" si="160"/>
        <v>273.14999999999998</v>
      </c>
      <c r="F1707" s="2">
        <v>1682</v>
      </c>
      <c r="G1707" s="2">
        <f t="shared" si="161"/>
        <v>311.14999999999998</v>
      </c>
      <c r="H1707" s="24">
        <v>789</v>
      </c>
      <c r="I1707" s="24">
        <v>772</v>
      </c>
      <c r="J1707" s="93">
        <v>793.42149532710289</v>
      </c>
      <c r="K1707" s="24">
        <f t="shared" si="156"/>
        <v>775.95025485586245</v>
      </c>
      <c r="L1707" s="24">
        <v>2000</v>
      </c>
      <c r="M1707" s="24">
        <v>2000</v>
      </c>
      <c r="N1707" s="24">
        <f t="shared" si="157"/>
        <v>0</v>
      </c>
      <c r="O1707" s="24">
        <f t="shared" si="158"/>
        <v>0</v>
      </c>
      <c r="P1707" s="24">
        <f t="shared" si="159"/>
        <v>0</v>
      </c>
    </row>
    <row r="1708" spans="5:16" x14ac:dyDescent="0.25">
      <c r="E1708" s="2">
        <f t="shared" si="160"/>
        <v>273.14999999999998</v>
      </c>
      <c r="F1708" s="2">
        <v>1683</v>
      </c>
      <c r="G1708" s="2">
        <f t="shared" si="161"/>
        <v>311.14999999999998</v>
      </c>
      <c r="H1708" s="24">
        <v>789</v>
      </c>
      <c r="I1708" s="24">
        <v>772</v>
      </c>
      <c r="J1708" s="93">
        <v>793.42149532710289</v>
      </c>
      <c r="K1708" s="24">
        <f t="shared" si="156"/>
        <v>775.95059836314908</v>
      </c>
      <c r="L1708" s="24">
        <v>2000</v>
      </c>
      <c r="M1708" s="24">
        <v>2000</v>
      </c>
      <c r="N1708" s="24">
        <f t="shared" si="157"/>
        <v>0</v>
      </c>
      <c r="O1708" s="24">
        <f t="shared" si="158"/>
        <v>0</v>
      </c>
      <c r="P1708" s="24">
        <f t="shared" si="159"/>
        <v>0</v>
      </c>
    </row>
    <row r="1709" spans="5:16" x14ac:dyDescent="0.25">
      <c r="E1709" s="2">
        <f t="shared" si="160"/>
        <v>273.14999999999998</v>
      </c>
      <c r="F1709" s="2">
        <v>1684</v>
      </c>
      <c r="G1709" s="2">
        <f t="shared" si="161"/>
        <v>311.14999999999998</v>
      </c>
      <c r="H1709" s="24">
        <v>789</v>
      </c>
      <c r="I1709" s="24">
        <v>772</v>
      </c>
      <c r="J1709" s="93">
        <v>793.42149532710289</v>
      </c>
      <c r="K1709" s="24">
        <f t="shared" si="156"/>
        <v>775.95094137000638</v>
      </c>
      <c r="L1709" s="24">
        <v>2000</v>
      </c>
      <c r="M1709" s="24">
        <v>2000</v>
      </c>
      <c r="N1709" s="24">
        <f t="shared" si="157"/>
        <v>0</v>
      </c>
      <c r="O1709" s="24">
        <f t="shared" si="158"/>
        <v>0</v>
      </c>
      <c r="P1709" s="24">
        <f t="shared" si="159"/>
        <v>0</v>
      </c>
    </row>
    <row r="1710" spans="5:16" x14ac:dyDescent="0.25">
      <c r="E1710" s="2">
        <f t="shared" si="160"/>
        <v>273.14999999999998</v>
      </c>
      <c r="F1710" s="2">
        <v>1685</v>
      </c>
      <c r="G1710" s="2">
        <f t="shared" si="161"/>
        <v>311.14999999999998</v>
      </c>
      <c r="H1710" s="24">
        <v>789</v>
      </c>
      <c r="I1710" s="24">
        <v>772</v>
      </c>
      <c r="J1710" s="93">
        <v>793.42149532710289</v>
      </c>
      <c r="K1710" s="24">
        <f t="shared" si="156"/>
        <v>775.95128387752686</v>
      </c>
      <c r="L1710" s="24">
        <v>2000</v>
      </c>
      <c r="M1710" s="24">
        <v>2000</v>
      </c>
      <c r="N1710" s="24">
        <f t="shared" si="157"/>
        <v>0</v>
      </c>
      <c r="O1710" s="24">
        <f t="shared" si="158"/>
        <v>0</v>
      </c>
      <c r="P1710" s="24">
        <f t="shared" si="159"/>
        <v>0</v>
      </c>
    </row>
    <row r="1711" spans="5:16" x14ac:dyDescent="0.25">
      <c r="E1711" s="2">
        <f t="shared" si="160"/>
        <v>273.14999999999998</v>
      </c>
      <c r="F1711" s="2">
        <v>1686</v>
      </c>
      <c r="G1711" s="2">
        <f t="shared" si="161"/>
        <v>311.14999999999998</v>
      </c>
      <c r="H1711" s="24">
        <v>789</v>
      </c>
      <c r="I1711" s="24">
        <v>772</v>
      </c>
      <c r="J1711" s="93">
        <v>793.42149532710289</v>
      </c>
      <c r="K1711" s="24">
        <f t="shared" si="156"/>
        <v>775.95162588680034</v>
      </c>
      <c r="L1711" s="24">
        <v>2000</v>
      </c>
      <c r="M1711" s="24">
        <v>2000</v>
      </c>
      <c r="N1711" s="24">
        <f t="shared" si="157"/>
        <v>0</v>
      </c>
      <c r="O1711" s="24">
        <f t="shared" si="158"/>
        <v>0</v>
      </c>
      <c r="P1711" s="24">
        <f t="shared" si="159"/>
        <v>0</v>
      </c>
    </row>
    <row r="1712" spans="5:16" x14ac:dyDescent="0.25">
      <c r="E1712" s="2">
        <f t="shared" si="160"/>
        <v>273.14999999999998</v>
      </c>
      <c r="F1712" s="2">
        <v>1687</v>
      </c>
      <c r="G1712" s="2">
        <f t="shared" si="161"/>
        <v>311.14999999999998</v>
      </c>
      <c r="H1712" s="24">
        <v>789</v>
      </c>
      <c r="I1712" s="24">
        <v>772</v>
      </c>
      <c r="J1712" s="93">
        <v>793.42149532710289</v>
      </c>
      <c r="K1712" s="24">
        <f t="shared" si="156"/>
        <v>775.95196739891298</v>
      </c>
      <c r="L1712" s="24">
        <v>2000</v>
      </c>
      <c r="M1712" s="24">
        <v>2000</v>
      </c>
      <c r="N1712" s="24">
        <f t="shared" si="157"/>
        <v>0</v>
      </c>
      <c r="O1712" s="24">
        <f t="shared" si="158"/>
        <v>0</v>
      </c>
      <c r="P1712" s="24">
        <f t="shared" si="159"/>
        <v>0</v>
      </c>
    </row>
    <row r="1713" spans="5:16" x14ac:dyDescent="0.25">
      <c r="E1713" s="2">
        <f t="shared" si="160"/>
        <v>273.14999999999998</v>
      </c>
      <c r="F1713" s="2">
        <v>1688</v>
      </c>
      <c r="G1713" s="2">
        <f t="shared" si="161"/>
        <v>311.14999999999998</v>
      </c>
      <c r="H1713" s="24">
        <v>789</v>
      </c>
      <c r="I1713" s="24">
        <v>772</v>
      </c>
      <c r="J1713" s="93">
        <v>793.42149532710289</v>
      </c>
      <c r="K1713" s="24">
        <f t="shared" si="156"/>
        <v>775.95230841494833</v>
      </c>
      <c r="L1713" s="24">
        <v>2000</v>
      </c>
      <c r="M1713" s="24">
        <v>2000</v>
      </c>
      <c r="N1713" s="24">
        <f t="shared" si="157"/>
        <v>0</v>
      </c>
      <c r="O1713" s="24">
        <f t="shared" si="158"/>
        <v>0</v>
      </c>
      <c r="P1713" s="24">
        <f t="shared" si="159"/>
        <v>0</v>
      </c>
    </row>
    <row r="1714" spans="5:16" x14ac:dyDescent="0.25">
      <c r="E1714" s="2">
        <f t="shared" si="160"/>
        <v>273.14999999999998</v>
      </c>
      <c r="F1714" s="2">
        <v>1689</v>
      </c>
      <c r="G1714" s="2">
        <f t="shared" si="161"/>
        <v>311.14999999999998</v>
      </c>
      <c r="H1714" s="24">
        <v>789</v>
      </c>
      <c r="I1714" s="24">
        <v>772</v>
      </c>
      <c r="J1714" s="93">
        <v>793.42149532710289</v>
      </c>
      <c r="K1714" s="24">
        <f t="shared" si="156"/>
        <v>775.9526489359863</v>
      </c>
      <c r="L1714" s="24">
        <v>2000</v>
      </c>
      <c r="M1714" s="24">
        <v>2000</v>
      </c>
      <c r="N1714" s="24">
        <f t="shared" si="157"/>
        <v>0</v>
      </c>
      <c r="O1714" s="24">
        <f t="shared" si="158"/>
        <v>0</v>
      </c>
      <c r="P1714" s="24">
        <f t="shared" si="159"/>
        <v>0</v>
      </c>
    </row>
    <row r="1715" spans="5:16" x14ac:dyDescent="0.25">
      <c r="E1715" s="2">
        <f t="shared" si="160"/>
        <v>273.14999999999998</v>
      </c>
      <c r="F1715" s="2">
        <v>1690</v>
      </c>
      <c r="G1715" s="2">
        <f t="shared" si="161"/>
        <v>311.14999999999998</v>
      </c>
      <c r="H1715" s="24">
        <v>789</v>
      </c>
      <c r="I1715" s="24">
        <v>772</v>
      </c>
      <c r="J1715" s="93">
        <v>793.42149532710289</v>
      </c>
      <c r="K1715" s="24">
        <f t="shared" si="156"/>
        <v>775.95298896310396</v>
      </c>
      <c r="L1715" s="24">
        <v>2000</v>
      </c>
      <c r="M1715" s="24">
        <v>2000</v>
      </c>
      <c r="N1715" s="24">
        <f t="shared" si="157"/>
        <v>0</v>
      </c>
      <c r="O1715" s="24">
        <f t="shared" si="158"/>
        <v>0</v>
      </c>
      <c r="P1715" s="24">
        <f t="shared" si="159"/>
        <v>0</v>
      </c>
    </row>
    <row r="1716" spans="5:16" x14ac:dyDescent="0.25">
      <c r="E1716" s="2">
        <f t="shared" si="160"/>
        <v>273.14999999999998</v>
      </c>
      <c r="F1716" s="2">
        <v>1691</v>
      </c>
      <c r="G1716" s="2">
        <f t="shared" si="161"/>
        <v>311.14999999999998</v>
      </c>
      <c r="H1716" s="24">
        <v>789</v>
      </c>
      <c r="I1716" s="24">
        <v>772</v>
      </c>
      <c r="J1716" s="93">
        <v>793.42149532710289</v>
      </c>
      <c r="K1716" s="24">
        <f t="shared" si="156"/>
        <v>775.95332849737497</v>
      </c>
      <c r="L1716" s="24">
        <v>2000</v>
      </c>
      <c r="M1716" s="24">
        <v>2000</v>
      </c>
      <c r="N1716" s="24">
        <f t="shared" si="157"/>
        <v>0</v>
      </c>
      <c r="O1716" s="24">
        <f t="shared" si="158"/>
        <v>0</v>
      </c>
      <c r="P1716" s="24">
        <f t="shared" si="159"/>
        <v>0</v>
      </c>
    </row>
    <row r="1717" spans="5:16" x14ac:dyDescent="0.25">
      <c r="E1717" s="2">
        <f t="shared" si="160"/>
        <v>273.14999999999998</v>
      </c>
      <c r="F1717" s="2">
        <v>1692</v>
      </c>
      <c r="G1717" s="2">
        <f t="shared" si="161"/>
        <v>311.14999999999998</v>
      </c>
      <c r="H1717" s="24">
        <v>789</v>
      </c>
      <c r="I1717" s="24">
        <v>772</v>
      </c>
      <c r="J1717" s="93">
        <v>793.42149532710289</v>
      </c>
      <c r="K1717" s="24">
        <f t="shared" si="156"/>
        <v>775.95366753987037</v>
      </c>
      <c r="L1717" s="24">
        <v>2000</v>
      </c>
      <c r="M1717" s="24">
        <v>2000</v>
      </c>
      <c r="N1717" s="24">
        <f t="shared" si="157"/>
        <v>0</v>
      </c>
      <c r="O1717" s="24">
        <f t="shared" si="158"/>
        <v>0</v>
      </c>
      <c r="P1717" s="24">
        <f t="shared" si="159"/>
        <v>0</v>
      </c>
    </row>
    <row r="1718" spans="5:16" x14ac:dyDescent="0.25">
      <c r="E1718" s="2">
        <f t="shared" si="160"/>
        <v>273.14999999999998</v>
      </c>
      <c r="F1718" s="2">
        <v>1693</v>
      </c>
      <c r="G1718" s="2">
        <f t="shared" si="161"/>
        <v>311.14999999999998</v>
      </c>
      <c r="H1718" s="24">
        <v>789</v>
      </c>
      <c r="I1718" s="24">
        <v>772</v>
      </c>
      <c r="J1718" s="93">
        <v>793.42149532710289</v>
      </c>
      <c r="K1718" s="24">
        <f t="shared" si="156"/>
        <v>775.95400609165767</v>
      </c>
      <c r="L1718" s="24">
        <v>2000</v>
      </c>
      <c r="M1718" s="24">
        <v>2000</v>
      </c>
      <c r="N1718" s="24">
        <f t="shared" si="157"/>
        <v>0</v>
      </c>
      <c r="O1718" s="24">
        <f t="shared" si="158"/>
        <v>0</v>
      </c>
      <c r="P1718" s="24">
        <f t="shared" si="159"/>
        <v>0</v>
      </c>
    </row>
    <row r="1719" spans="5:16" x14ac:dyDescent="0.25">
      <c r="E1719" s="2">
        <f t="shared" si="160"/>
        <v>273.14999999999998</v>
      </c>
      <c r="F1719" s="2">
        <v>1694</v>
      </c>
      <c r="G1719" s="2">
        <f t="shared" si="161"/>
        <v>311.14999999999998</v>
      </c>
      <c r="H1719" s="24">
        <v>789</v>
      </c>
      <c r="I1719" s="24">
        <v>772</v>
      </c>
      <c r="J1719" s="93">
        <v>793.42149532710289</v>
      </c>
      <c r="K1719" s="24">
        <f t="shared" si="156"/>
        <v>775.95434415380134</v>
      </c>
      <c r="L1719" s="24">
        <v>2000</v>
      </c>
      <c r="M1719" s="24">
        <v>2000</v>
      </c>
      <c r="N1719" s="24">
        <f t="shared" si="157"/>
        <v>0</v>
      </c>
      <c r="O1719" s="24">
        <f t="shared" si="158"/>
        <v>0</v>
      </c>
      <c r="P1719" s="24">
        <f t="shared" si="159"/>
        <v>0</v>
      </c>
    </row>
    <row r="1720" spans="5:16" x14ac:dyDescent="0.25">
      <c r="E1720" s="2">
        <f t="shared" si="160"/>
        <v>273.14999999999998</v>
      </c>
      <c r="F1720" s="2">
        <v>1695</v>
      </c>
      <c r="G1720" s="2">
        <f t="shared" si="161"/>
        <v>311.14999999999998</v>
      </c>
      <c r="H1720" s="24">
        <v>789</v>
      </c>
      <c r="I1720" s="24">
        <v>772</v>
      </c>
      <c r="J1720" s="93">
        <v>793.42149532710289</v>
      </c>
      <c r="K1720" s="24">
        <f t="shared" si="156"/>
        <v>775.95468172736298</v>
      </c>
      <c r="L1720" s="24">
        <v>2000</v>
      </c>
      <c r="M1720" s="24">
        <v>2000</v>
      </c>
      <c r="N1720" s="24">
        <f t="shared" si="157"/>
        <v>0</v>
      </c>
      <c r="O1720" s="24">
        <f t="shared" si="158"/>
        <v>0</v>
      </c>
      <c r="P1720" s="24">
        <f t="shared" si="159"/>
        <v>0</v>
      </c>
    </row>
    <row r="1721" spans="5:16" x14ac:dyDescent="0.25">
      <c r="E1721" s="2">
        <f t="shared" si="160"/>
        <v>273.14999999999998</v>
      </c>
      <c r="F1721" s="2">
        <v>1696</v>
      </c>
      <c r="G1721" s="2">
        <f t="shared" si="161"/>
        <v>311.14999999999998</v>
      </c>
      <c r="H1721" s="24">
        <v>789</v>
      </c>
      <c r="I1721" s="24">
        <v>772</v>
      </c>
      <c r="J1721" s="93">
        <v>793.42149532710289</v>
      </c>
      <c r="K1721" s="24">
        <f t="shared" si="156"/>
        <v>775.95501881340101</v>
      </c>
      <c r="L1721" s="24">
        <v>2000</v>
      </c>
      <c r="M1721" s="24">
        <v>2000</v>
      </c>
      <c r="N1721" s="24">
        <f t="shared" si="157"/>
        <v>0</v>
      </c>
      <c r="O1721" s="24">
        <f t="shared" si="158"/>
        <v>0</v>
      </c>
      <c r="P1721" s="24">
        <f t="shared" si="159"/>
        <v>0</v>
      </c>
    </row>
    <row r="1722" spans="5:16" x14ac:dyDescent="0.25">
      <c r="E1722" s="2">
        <f t="shared" si="160"/>
        <v>273.14999999999998</v>
      </c>
      <c r="F1722" s="2">
        <v>1697</v>
      </c>
      <c r="G1722" s="2">
        <f t="shared" si="161"/>
        <v>311.14999999999998</v>
      </c>
      <c r="H1722" s="24">
        <v>789</v>
      </c>
      <c r="I1722" s="24">
        <v>772</v>
      </c>
      <c r="J1722" s="93">
        <v>793.42149532710289</v>
      </c>
      <c r="K1722" s="24">
        <f t="shared" ref="K1722:K1785" si="162">J1722+((I1722-H1722)*((E1722-F1722)/(G1722-F1722)))</f>
        <v>775.95535541297079</v>
      </c>
      <c r="L1722" s="24">
        <v>2000</v>
      </c>
      <c r="M1722" s="24">
        <v>2000</v>
      </c>
      <c r="N1722" s="24">
        <f t="shared" ref="N1722:N1785" si="163">C1722*(SQRT(K1722/I1722))*(H1722/J1722)*(L1722/M1722)</f>
        <v>0</v>
      </c>
      <c r="O1722" s="24">
        <f t="shared" ref="O1722:O1785" si="164">N1722*J1722/24</f>
        <v>0</v>
      </c>
      <c r="P1722" s="24">
        <f t="shared" ref="P1722:P1785" si="165">N1722/159</f>
        <v>0</v>
      </c>
    </row>
    <row r="1723" spans="5:16" x14ac:dyDescent="0.25">
      <c r="E1723" s="2">
        <f t="shared" si="160"/>
        <v>273.14999999999998</v>
      </c>
      <c r="F1723" s="2">
        <v>1698</v>
      </c>
      <c r="G1723" s="2">
        <f t="shared" si="161"/>
        <v>311.14999999999998</v>
      </c>
      <c r="H1723" s="24">
        <v>789</v>
      </c>
      <c r="I1723" s="24">
        <v>772</v>
      </c>
      <c r="J1723" s="93">
        <v>793.42149532710289</v>
      </c>
      <c r="K1723" s="24">
        <f t="shared" si="162"/>
        <v>775.95569152712449</v>
      </c>
      <c r="L1723" s="24">
        <v>2000</v>
      </c>
      <c r="M1723" s="24">
        <v>2000</v>
      </c>
      <c r="N1723" s="24">
        <f t="shared" si="163"/>
        <v>0</v>
      </c>
      <c r="O1723" s="24">
        <f t="shared" si="164"/>
        <v>0</v>
      </c>
      <c r="P1723" s="24">
        <f t="shared" si="165"/>
        <v>0</v>
      </c>
    </row>
    <row r="1724" spans="5:16" x14ac:dyDescent="0.25">
      <c r="E1724" s="2">
        <f t="shared" si="160"/>
        <v>273.14999999999998</v>
      </c>
      <c r="F1724" s="2">
        <v>1699</v>
      </c>
      <c r="G1724" s="2">
        <f t="shared" si="161"/>
        <v>311.14999999999998</v>
      </c>
      <c r="H1724" s="24">
        <v>789</v>
      </c>
      <c r="I1724" s="24">
        <v>772</v>
      </c>
      <c r="J1724" s="93">
        <v>793.42149532710289</v>
      </c>
      <c r="K1724" s="24">
        <f t="shared" si="162"/>
        <v>775.95602715691155</v>
      </c>
      <c r="L1724" s="24">
        <v>2000</v>
      </c>
      <c r="M1724" s="24">
        <v>2000</v>
      </c>
      <c r="N1724" s="24">
        <f t="shared" si="163"/>
        <v>0</v>
      </c>
      <c r="O1724" s="24">
        <f t="shared" si="164"/>
        <v>0</v>
      </c>
      <c r="P1724" s="24">
        <f t="shared" si="165"/>
        <v>0</v>
      </c>
    </row>
    <row r="1725" spans="5:16" x14ac:dyDescent="0.25">
      <c r="E1725" s="2">
        <f t="shared" si="160"/>
        <v>273.14999999999998</v>
      </c>
      <c r="F1725" s="2">
        <v>1700</v>
      </c>
      <c r="G1725" s="2">
        <f t="shared" si="161"/>
        <v>311.14999999999998</v>
      </c>
      <c r="H1725" s="24">
        <v>789</v>
      </c>
      <c r="I1725" s="24">
        <v>772</v>
      </c>
      <c r="J1725" s="93">
        <v>793.42149532710289</v>
      </c>
      <c r="K1725" s="24">
        <f t="shared" si="162"/>
        <v>775.95636230337823</v>
      </c>
      <c r="L1725" s="24">
        <v>2000</v>
      </c>
      <c r="M1725" s="24">
        <v>2000</v>
      </c>
      <c r="N1725" s="24">
        <f t="shared" si="163"/>
        <v>0</v>
      </c>
      <c r="O1725" s="24">
        <f t="shared" si="164"/>
        <v>0</v>
      </c>
      <c r="P1725" s="24">
        <f t="shared" si="165"/>
        <v>0</v>
      </c>
    </row>
    <row r="1726" spans="5:16" x14ac:dyDescent="0.25">
      <c r="E1726" s="2">
        <f t="shared" si="160"/>
        <v>273.14999999999998</v>
      </c>
      <c r="F1726" s="2">
        <v>1701</v>
      </c>
      <c r="G1726" s="2">
        <f t="shared" si="161"/>
        <v>311.14999999999998</v>
      </c>
      <c r="H1726" s="24">
        <v>789</v>
      </c>
      <c r="I1726" s="24">
        <v>772</v>
      </c>
      <c r="J1726" s="93">
        <v>793.42149532710289</v>
      </c>
      <c r="K1726" s="24">
        <f t="shared" si="162"/>
        <v>775.95669696756772</v>
      </c>
      <c r="L1726" s="24">
        <v>2000</v>
      </c>
      <c r="M1726" s="24">
        <v>2000</v>
      </c>
      <c r="N1726" s="24">
        <f t="shared" si="163"/>
        <v>0</v>
      </c>
      <c r="O1726" s="24">
        <f t="shared" si="164"/>
        <v>0</v>
      </c>
      <c r="P1726" s="24">
        <f t="shared" si="165"/>
        <v>0</v>
      </c>
    </row>
    <row r="1727" spans="5:16" x14ac:dyDescent="0.25">
      <c r="E1727" s="2">
        <f t="shared" si="160"/>
        <v>273.14999999999998</v>
      </c>
      <c r="F1727" s="2">
        <v>1702</v>
      </c>
      <c r="G1727" s="2">
        <f t="shared" si="161"/>
        <v>311.14999999999998</v>
      </c>
      <c r="H1727" s="24">
        <v>789</v>
      </c>
      <c r="I1727" s="24">
        <v>772</v>
      </c>
      <c r="J1727" s="93">
        <v>793.42149532710289</v>
      </c>
      <c r="K1727" s="24">
        <f t="shared" si="162"/>
        <v>775.95703115052027</v>
      </c>
      <c r="L1727" s="24">
        <v>2000</v>
      </c>
      <c r="M1727" s="24">
        <v>2000</v>
      </c>
      <c r="N1727" s="24">
        <f t="shared" si="163"/>
        <v>0</v>
      </c>
      <c r="O1727" s="24">
        <f t="shared" si="164"/>
        <v>0</v>
      </c>
      <c r="P1727" s="24">
        <f t="shared" si="165"/>
        <v>0</v>
      </c>
    </row>
    <row r="1728" spans="5:16" x14ac:dyDescent="0.25">
      <c r="E1728" s="2">
        <f t="shared" si="160"/>
        <v>273.14999999999998</v>
      </c>
      <c r="F1728" s="2">
        <v>1703</v>
      </c>
      <c r="G1728" s="2">
        <f t="shared" si="161"/>
        <v>311.14999999999998</v>
      </c>
      <c r="H1728" s="24">
        <v>789</v>
      </c>
      <c r="I1728" s="24">
        <v>772</v>
      </c>
      <c r="J1728" s="93">
        <v>793.42149532710289</v>
      </c>
      <c r="K1728" s="24">
        <f t="shared" si="162"/>
        <v>775.95736485327313</v>
      </c>
      <c r="L1728" s="24">
        <v>2000</v>
      </c>
      <c r="M1728" s="24">
        <v>2000</v>
      </c>
      <c r="N1728" s="24">
        <f t="shared" si="163"/>
        <v>0</v>
      </c>
      <c r="O1728" s="24">
        <f t="shared" si="164"/>
        <v>0</v>
      </c>
      <c r="P1728" s="24">
        <f t="shared" si="165"/>
        <v>0</v>
      </c>
    </row>
    <row r="1729" spans="5:16" x14ac:dyDescent="0.25">
      <c r="E1729" s="2">
        <f t="shared" si="160"/>
        <v>273.14999999999998</v>
      </c>
      <c r="F1729" s="2">
        <v>1704</v>
      </c>
      <c r="G1729" s="2">
        <f t="shared" si="161"/>
        <v>311.14999999999998</v>
      </c>
      <c r="H1729" s="24">
        <v>789</v>
      </c>
      <c r="I1729" s="24">
        <v>772</v>
      </c>
      <c r="J1729" s="93">
        <v>793.42149532710289</v>
      </c>
      <c r="K1729" s="24">
        <f t="shared" si="162"/>
        <v>775.95769807686054</v>
      </c>
      <c r="L1729" s="24">
        <v>2000</v>
      </c>
      <c r="M1729" s="24">
        <v>2000</v>
      </c>
      <c r="N1729" s="24">
        <f t="shared" si="163"/>
        <v>0</v>
      </c>
      <c r="O1729" s="24">
        <f t="shared" si="164"/>
        <v>0</v>
      </c>
      <c r="P1729" s="24">
        <f t="shared" si="165"/>
        <v>0</v>
      </c>
    </row>
    <row r="1730" spans="5:16" x14ac:dyDescent="0.25">
      <c r="E1730" s="2">
        <f t="shared" si="160"/>
        <v>273.14999999999998</v>
      </c>
      <c r="F1730" s="2">
        <v>1705</v>
      </c>
      <c r="G1730" s="2">
        <f t="shared" si="161"/>
        <v>311.14999999999998</v>
      </c>
      <c r="H1730" s="24">
        <v>789</v>
      </c>
      <c r="I1730" s="24">
        <v>772</v>
      </c>
      <c r="J1730" s="93">
        <v>793.42149532710289</v>
      </c>
      <c r="K1730" s="24">
        <f t="shared" si="162"/>
        <v>775.95803082231396</v>
      </c>
      <c r="L1730" s="24">
        <v>2000</v>
      </c>
      <c r="M1730" s="24">
        <v>2000</v>
      </c>
      <c r="N1730" s="24">
        <f t="shared" si="163"/>
        <v>0</v>
      </c>
      <c r="O1730" s="24">
        <f t="shared" si="164"/>
        <v>0</v>
      </c>
      <c r="P1730" s="24">
        <f t="shared" si="165"/>
        <v>0</v>
      </c>
    </row>
    <row r="1731" spans="5:16" x14ac:dyDescent="0.25">
      <c r="E1731" s="2">
        <f t="shared" si="160"/>
        <v>273.14999999999998</v>
      </c>
      <c r="F1731" s="2">
        <v>1706</v>
      </c>
      <c r="G1731" s="2">
        <f t="shared" si="161"/>
        <v>311.14999999999998</v>
      </c>
      <c r="H1731" s="24">
        <v>789</v>
      </c>
      <c r="I1731" s="24">
        <v>772</v>
      </c>
      <c r="J1731" s="93">
        <v>793.42149532710289</v>
      </c>
      <c r="K1731" s="24">
        <f t="shared" si="162"/>
        <v>775.95836309066169</v>
      </c>
      <c r="L1731" s="24">
        <v>2000</v>
      </c>
      <c r="M1731" s="24">
        <v>2000</v>
      </c>
      <c r="N1731" s="24">
        <f t="shared" si="163"/>
        <v>0</v>
      </c>
      <c r="O1731" s="24">
        <f t="shared" si="164"/>
        <v>0</v>
      </c>
      <c r="P1731" s="24">
        <f t="shared" si="165"/>
        <v>0</v>
      </c>
    </row>
    <row r="1732" spans="5:16" x14ac:dyDescent="0.25">
      <c r="E1732" s="2">
        <f t="shared" si="160"/>
        <v>273.14999999999998</v>
      </c>
      <c r="F1732" s="2">
        <v>1707</v>
      </c>
      <c r="G1732" s="2">
        <f t="shared" si="161"/>
        <v>311.14999999999998</v>
      </c>
      <c r="H1732" s="24">
        <v>789</v>
      </c>
      <c r="I1732" s="24">
        <v>772</v>
      </c>
      <c r="J1732" s="93">
        <v>793.42149532710289</v>
      </c>
      <c r="K1732" s="24">
        <f t="shared" si="162"/>
        <v>775.95869488292908</v>
      </c>
      <c r="L1732" s="24">
        <v>2000</v>
      </c>
      <c r="M1732" s="24">
        <v>2000</v>
      </c>
      <c r="N1732" s="24">
        <f t="shared" si="163"/>
        <v>0</v>
      </c>
      <c r="O1732" s="24">
        <f t="shared" si="164"/>
        <v>0</v>
      </c>
      <c r="P1732" s="24">
        <f t="shared" si="165"/>
        <v>0</v>
      </c>
    </row>
    <row r="1733" spans="5:16" x14ac:dyDescent="0.25">
      <c r="E1733" s="2">
        <f t="shared" si="160"/>
        <v>273.14999999999998</v>
      </c>
      <c r="F1733" s="2">
        <v>1708</v>
      </c>
      <c r="G1733" s="2">
        <f t="shared" si="161"/>
        <v>311.14999999999998</v>
      </c>
      <c r="H1733" s="24">
        <v>789</v>
      </c>
      <c r="I1733" s="24">
        <v>772</v>
      </c>
      <c r="J1733" s="93">
        <v>793.42149532710289</v>
      </c>
      <c r="K1733" s="24">
        <f t="shared" si="162"/>
        <v>775.95902620013862</v>
      </c>
      <c r="L1733" s="24">
        <v>2000</v>
      </c>
      <c r="M1733" s="24">
        <v>2000</v>
      </c>
      <c r="N1733" s="24">
        <f t="shared" si="163"/>
        <v>0</v>
      </c>
      <c r="O1733" s="24">
        <f t="shared" si="164"/>
        <v>0</v>
      </c>
      <c r="P1733" s="24">
        <f t="shared" si="165"/>
        <v>0</v>
      </c>
    </row>
    <row r="1734" spans="5:16" x14ac:dyDescent="0.25">
      <c r="E1734" s="2">
        <f t="shared" si="160"/>
        <v>273.14999999999998</v>
      </c>
      <c r="F1734" s="2">
        <v>1709</v>
      </c>
      <c r="G1734" s="2">
        <f t="shared" si="161"/>
        <v>311.14999999999998</v>
      </c>
      <c r="H1734" s="24">
        <v>789</v>
      </c>
      <c r="I1734" s="24">
        <v>772</v>
      </c>
      <c r="J1734" s="93">
        <v>793.42149532710289</v>
      </c>
      <c r="K1734" s="24">
        <f t="shared" si="162"/>
        <v>775.95935704330986</v>
      </c>
      <c r="L1734" s="24">
        <v>2000</v>
      </c>
      <c r="M1734" s="24">
        <v>2000</v>
      </c>
      <c r="N1734" s="24">
        <f t="shared" si="163"/>
        <v>0</v>
      </c>
      <c r="O1734" s="24">
        <f t="shared" si="164"/>
        <v>0</v>
      </c>
      <c r="P1734" s="24">
        <f t="shared" si="165"/>
        <v>0</v>
      </c>
    </row>
    <row r="1735" spans="5:16" x14ac:dyDescent="0.25">
      <c r="E1735" s="2">
        <f t="shared" si="160"/>
        <v>273.14999999999998</v>
      </c>
      <c r="F1735" s="2">
        <v>1710</v>
      </c>
      <c r="G1735" s="2">
        <f t="shared" si="161"/>
        <v>311.14999999999998</v>
      </c>
      <c r="H1735" s="24">
        <v>789</v>
      </c>
      <c r="I1735" s="24">
        <v>772</v>
      </c>
      <c r="J1735" s="93">
        <v>793.42149532710289</v>
      </c>
      <c r="K1735" s="24">
        <f t="shared" si="162"/>
        <v>775.95968741345951</v>
      </c>
      <c r="L1735" s="24">
        <v>2000</v>
      </c>
      <c r="M1735" s="24">
        <v>2000</v>
      </c>
      <c r="N1735" s="24">
        <f t="shared" si="163"/>
        <v>0</v>
      </c>
      <c r="O1735" s="24">
        <f t="shared" si="164"/>
        <v>0</v>
      </c>
      <c r="P1735" s="24">
        <f t="shared" si="165"/>
        <v>0</v>
      </c>
    </row>
    <row r="1736" spans="5:16" x14ac:dyDescent="0.25">
      <c r="E1736" s="2">
        <f t="shared" si="160"/>
        <v>273.14999999999998</v>
      </c>
      <c r="F1736" s="2">
        <v>1711</v>
      </c>
      <c r="G1736" s="2">
        <f t="shared" si="161"/>
        <v>311.14999999999998</v>
      </c>
      <c r="H1736" s="24">
        <v>789</v>
      </c>
      <c r="I1736" s="24">
        <v>772</v>
      </c>
      <c r="J1736" s="93">
        <v>793.42149532710289</v>
      </c>
      <c r="K1736" s="24">
        <f t="shared" si="162"/>
        <v>775.96001731160118</v>
      </c>
      <c r="L1736" s="24">
        <v>2000</v>
      </c>
      <c r="M1736" s="24">
        <v>2000</v>
      </c>
      <c r="N1736" s="24">
        <f t="shared" si="163"/>
        <v>0</v>
      </c>
      <c r="O1736" s="24">
        <f t="shared" si="164"/>
        <v>0</v>
      </c>
      <c r="P1736" s="24">
        <f t="shared" si="165"/>
        <v>0</v>
      </c>
    </row>
    <row r="1737" spans="5:16" x14ac:dyDescent="0.25">
      <c r="E1737" s="2">
        <f t="shared" ref="E1737:E1800" si="166">D1737+273.15</f>
        <v>273.14999999999998</v>
      </c>
      <c r="F1737" s="2">
        <v>1712</v>
      </c>
      <c r="G1737" s="2">
        <f t="shared" ref="G1737:G1800" si="167">38+273.15</f>
        <v>311.14999999999998</v>
      </c>
      <c r="H1737" s="24">
        <v>789</v>
      </c>
      <c r="I1737" s="24">
        <v>772</v>
      </c>
      <c r="J1737" s="93">
        <v>793.42149532710289</v>
      </c>
      <c r="K1737" s="24">
        <f t="shared" si="162"/>
        <v>775.96034673874578</v>
      </c>
      <c r="L1737" s="24">
        <v>2000</v>
      </c>
      <c r="M1737" s="24">
        <v>2000</v>
      </c>
      <c r="N1737" s="24">
        <f t="shared" si="163"/>
        <v>0</v>
      </c>
      <c r="O1737" s="24">
        <f t="shared" si="164"/>
        <v>0</v>
      </c>
      <c r="P1737" s="24">
        <f t="shared" si="165"/>
        <v>0</v>
      </c>
    </row>
    <row r="1738" spans="5:16" x14ac:dyDescent="0.25">
      <c r="E1738" s="2">
        <f t="shared" si="166"/>
        <v>273.14999999999998</v>
      </c>
      <c r="F1738" s="2">
        <v>1713</v>
      </c>
      <c r="G1738" s="2">
        <f t="shared" si="167"/>
        <v>311.14999999999998</v>
      </c>
      <c r="H1738" s="24">
        <v>789</v>
      </c>
      <c r="I1738" s="24">
        <v>772</v>
      </c>
      <c r="J1738" s="93">
        <v>793.42149532710289</v>
      </c>
      <c r="K1738" s="24">
        <f t="shared" si="162"/>
        <v>775.96067569590127</v>
      </c>
      <c r="L1738" s="24">
        <v>2000</v>
      </c>
      <c r="M1738" s="24">
        <v>2000</v>
      </c>
      <c r="N1738" s="24">
        <f t="shared" si="163"/>
        <v>0</v>
      </c>
      <c r="O1738" s="24">
        <f t="shared" si="164"/>
        <v>0</v>
      </c>
      <c r="P1738" s="24">
        <f t="shared" si="165"/>
        <v>0</v>
      </c>
    </row>
    <row r="1739" spans="5:16" x14ac:dyDescent="0.25">
      <c r="E1739" s="2">
        <f t="shared" si="166"/>
        <v>273.14999999999998</v>
      </c>
      <c r="F1739" s="2">
        <v>1714</v>
      </c>
      <c r="G1739" s="2">
        <f t="shared" si="167"/>
        <v>311.14999999999998</v>
      </c>
      <c r="H1739" s="24">
        <v>789</v>
      </c>
      <c r="I1739" s="24">
        <v>772</v>
      </c>
      <c r="J1739" s="93">
        <v>793.42149532710289</v>
      </c>
      <c r="K1739" s="24">
        <f t="shared" si="162"/>
        <v>775.96100418407264</v>
      </c>
      <c r="L1739" s="24">
        <v>2000</v>
      </c>
      <c r="M1739" s="24">
        <v>2000</v>
      </c>
      <c r="N1739" s="24">
        <f t="shared" si="163"/>
        <v>0</v>
      </c>
      <c r="O1739" s="24">
        <f t="shared" si="164"/>
        <v>0</v>
      </c>
      <c r="P1739" s="24">
        <f t="shared" si="165"/>
        <v>0</v>
      </c>
    </row>
    <row r="1740" spans="5:16" x14ac:dyDescent="0.25">
      <c r="E1740" s="2">
        <f t="shared" si="166"/>
        <v>273.14999999999998</v>
      </c>
      <c r="F1740" s="2">
        <v>1715</v>
      </c>
      <c r="G1740" s="2">
        <f t="shared" si="167"/>
        <v>311.14999999999998</v>
      </c>
      <c r="H1740" s="24">
        <v>789</v>
      </c>
      <c r="I1740" s="24">
        <v>772</v>
      </c>
      <c r="J1740" s="93">
        <v>793.42149532710289</v>
      </c>
      <c r="K1740" s="24">
        <f t="shared" si="162"/>
        <v>775.96133220426213</v>
      </c>
      <c r="L1740" s="24">
        <v>2000</v>
      </c>
      <c r="M1740" s="24">
        <v>2000</v>
      </c>
      <c r="N1740" s="24">
        <f t="shared" si="163"/>
        <v>0</v>
      </c>
      <c r="O1740" s="24">
        <f t="shared" si="164"/>
        <v>0</v>
      </c>
      <c r="P1740" s="24">
        <f t="shared" si="165"/>
        <v>0</v>
      </c>
    </row>
    <row r="1741" spans="5:16" x14ac:dyDescent="0.25">
      <c r="E1741" s="2">
        <f t="shared" si="166"/>
        <v>273.14999999999998</v>
      </c>
      <c r="F1741" s="2">
        <v>1716</v>
      </c>
      <c r="G1741" s="2">
        <f t="shared" si="167"/>
        <v>311.14999999999998</v>
      </c>
      <c r="H1741" s="24">
        <v>789</v>
      </c>
      <c r="I1741" s="24">
        <v>772</v>
      </c>
      <c r="J1741" s="93">
        <v>793.42149532710289</v>
      </c>
      <c r="K1741" s="24">
        <f t="shared" si="162"/>
        <v>775.96165975746908</v>
      </c>
      <c r="L1741" s="24">
        <v>2000</v>
      </c>
      <c r="M1741" s="24">
        <v>2000</v>
      </c>
      <c r="N1741" s="24">
        <f t="shared" si="163"/>
        <v>0</v>
      </c>
      <c r="O1741" s="24">
        <f t="shared" si="164"/>
        <v>0</v>
      </c>
      <c r="P1741" s="24">
        <f t="shared" si="165"/>
        <v>0</v>
      </c>
    </row>
    <row r="1742" spans="5:16" x14ac:dyDescent="0.25">
      <c r="E1742" s="2">
        <f t="shared" si="166"/>
        <v>273.14999999999998</v>
      </c>
      <c r="F1742" s="2">
        <v>1717</v>
      </c>
      <c r="G1742" s="2">
        <f t="shared" si="167"/>
        <v>311.14999999999998</v>
      </c>
      <c r="H1742" s="24">
        <v>789</v>
      </c>
      <c r="I1742" s="24">
        <v>772</v>
      </c>
      <c r="J1742" s="93">
        <v>793.42149532710289</v>
      </c>
      <c r="K1742" s="24">
        <f t="shared" si="162"/>
        <v>775.96198684469016</v>
      </c>
      <c r="L1742" s="24">
        <v>2000</v>
      </c>
      <c r="M1742" s="24">
        <v>2000</v>
      </c>
      <c r="N1742" s="24">
        <f t="shared" si="163"/>
        <v>0</v>
      </c>
      <c r="O1742" s="24">
        <f t="shared" si="164"/>
        <v>0</v>
      </c>
      <c r="P1742" s="24">
        <f t="shared" si="165"/>
        <v>0</v>
      </c>
    </row>
    <row r="1743" spans="5:16" x14ac:dyDescent="0.25">
      <c r="E1743" s="2">
        <f t="shared" si="166"/>
        <v>273.14999999999998</v>
      </c>
      <c r="F1743" s="2">
        <v>1718</v>
      </c>
      <c r="G1743" s="2">
        <f t="shared" si="167"/>
        <v>311.14999999999998</v>
      </c>
      <c r="H1743" s="24">
        <v>789</v>
      </c>
      <c r="I1743" s="24">
        <v>772</v>
      </c>
      <c r="J1743" s="93">
        <v>793.42149532710289</v>
      </c>
      <c r="K1743" s="24">
        <f t="shared" si="162"/>
        <v>775.96231346691877</v>
      </c>
      <c r="L1743" s="24">
        <v>2000</v>
      </c>
      <c r="M1743" s="24">
        <v>2000</v>
      </c>
      <c r="N1743" s="24">
        <f t="shared" si="163"/>
        <v>0</v>
      </c>
      <c r="O1743" s="24">
        <f t="shared" si="164"/>
        <v>0</v>
      </c>
      <c r="P1743" s="24">
        <f t="shared" si="165"/>
        <v>0</v>
      </c>
    </row>
    <row r="1744" spans="5:16" x14ac:dyDescent="0.25">
      <c r="E1744" s="2">
        <f t="shared" si="166"/>
        <v>273.14999999999998</v>
      </c>
      <c r="F1744" s="2">
        <v>1719</v>
      </c>
      <c r="G1744" s="2">
        <f t="shared" si="167"/>
        <v>311.14999999999998</v>
      </c>
      <c r="H1744" s="24">
        <v>789</v>
      </c>
      <c r="I1744" s="24">
        <v>772</v>
      </c>
      <c r="J1744" s="93">
        <v>793.42149532710289</v>
      </c>
      <c r="K1744" s="24">
        <f t="shared" si="162"/>
        <v>775.96263962514604</v>
      </c>
      <c r="L1744" s="24">
        <v>2000</v>
      </c>
      <c r="M1744" s="24">
        <v>2000</v>
      </c>
      <c r="N1744" s="24">
        <f t="shared" si="163"/>
        <v>0</v>
      </c>
      <c r="O1744" s="24">
        <f t="shared" si="164"/>
        <v>0</v>
      </c>
      <c r="P1744" s="24">
        <f t="shared" si="165"/>
        <v>0</v>
      </c>
    </row>
    <row r="1745" spans="5:16" x14ac:dyDescent="0.25">
      <c r="E1745" s="2">
        <f t="shared" si="166"/>
        <v>273.14999999999998</v>
      </c>
      <c r="F1745" s="2">
        <v>1720</v>
      </c>
      <c r="G1745" s="2">
        <f t="shared" si="167"/>
        <v>311.14999999999998</v>
      </c>
      <c r="H1745" s="24">
        <v>789</v>
      </c>
      <c r="I1745" s="24">
        <v>772</v>
      </c>
      <c r="J1745" s="93">
        <v>793.42149532710289</v>
      </c>
      <c r="K1745" s="24">
        <f t="shared" si="162"/>
        <v>775.96296532035979</v>
      </c>
      <c r="L1745" s="24">
        <v>2000</v>
      </c>
      <c r="M1745" s="24">
        <v>2000</v>
      </c>
      <c r="N1745" s="24">
        <f t="shared" si="163"/>
        <v>0</v>
      </c>
      <c r="O1745" s="24">
        <f t="shared" si="164"/>
        <v>0</v>
      </c>
      <c r="P1745" s="24">
        <f t="shared" si="165"/>
        <v>0</v>
      </c>
    </row>
    <row r="1746" spans="5:16" x14ac:dyDescent="0.25">
      <c r="E1746" s="2">
        <f t="shared" si="166"/>
        <v>273.14999999999998</v>
      </c>
      <c r="F1746" s="2">
        <v>1721</v>
      </c>
      <c r="G1746" s="2">
        <f t="shared" si="167"/>
        <v>311.14999999999998</v>
      </c>
      <c r="H1746" s="24">
        <v>789</v>
      </c>
      <c r="I1746" s="24">
        <v>772</v>
      </c>
      <c r="J1746" s="93">
        <v>793.42149532710289</v>
      </c>
      <c r="K1746" s="24">
        <f t="shared" si="162"/>
        <v>775.96329055354545</v>
      </c>
      <c r="L1746" s="24">
        <v>2000</v>
      </c>
      <c r="M1746" s="24">
        <v>2000</v>
      </c>
      <c r="N1746" s="24">
        <f t="shared" si="163"/>
        <v>0</v>
      </c>
      <c r="O1746" s="24">
        <f t="shared" si="164"/>
        <v>0</v>
      </c>
      <c r="P1746" s="24">
        <f t="shared" si="165"/>
        <v>0</v>
      </c>
    </row>
    <row r="1747" spans="5:16" x14ac:dyDescent="0.25">
      <c r="E1747" s="2">
        <f t="shared" si="166"/>
        <v>273.14999999999998</v>
      </c>
      <c r="F1747" s="2">
        <v>1722</v>
      </c>
      <c r="G1747" s="2">
        <f t="shared" si="167"/>
        <v>311.14999999999998</v>
      </c>
      <c r="H1747" s="24">
        <v>789</v>
      </c>
      <c r="I1747" s="24">
        <v>772</v>
      </c>
      <c r="J1747" s="93">
        <v>793.42149532710289</v>
      </c>
      <c r="K1747" s="24">
        <f t="shared" si="162"/>
        <v>775.96361532568528</v>
      </c>
      <c r="L1747" s="24">
        <v>2000</v>
      </c>
      <c r="M1747" s="24">
        <v>2000</v>
      </c>
      <c r="N1747" s="24">
        <f t="shared" si="163"/>
        <v>0</v>
      </c>
      <c r="O1747" s="24">
        <f t="shared" si="164"/>
        <v>0</v>
      </c>
      <c r="P1747" s="24">
        <f t="shared" si="165"/>
        <v>0</v>
      </c>
    </row>
    <row r="1748" spans="5:16" x14ac:dyDescent="0.25">
      <c r="E1748" s="2">
        <f t="shared" si="166"/>
        <v>273.14999999999998</v>
      </c>
      <c r="F1748" s="2">
        <v>1723</v>
      </c>
      <c r="G1748" s="2">
        <f t="shared" si="167"/>
        <v>311.14999999999998</v>
      </c>
      <c r="H1748" s="24">
        <v>789</v>
      </c>
      <c r="I1748" s="24">
        <v>772</v>
      </c>
      <c r="J1748" s="93">
        <v>793.42149532710289</v>
      </c>
      <c r="K1748" s="24">
        <f t="shared" si="162"/>
        <v>775.96393963775915</v>
      </c>
      <c r="L1748" s="24">
        <v>2000</v>
      </c>
      <c r="M1748" s="24">
        <v>2000</v>
      </c>
      <c r="N1748" s="24">
        <f t="shared" si="163"/>
        <v>0</v>
      </c>
      <c r="O1748" s="24">
        <f t="shared" si="164"/>
        <v>0</v>
      </c>
      <c r="P1748" s="24">
        <f t="shared" si="165"/>
        <v>0</v>
      </c>
    </row>
    <row r="1749" spans="5:16" x14ac:dyDescent="0.25">
      <c r="E1749" s="2">
        <f t="shared" si="166"/>
        <v>273.14999999999998</v>
      </c>
      <c r="F1749" s="2">
        <v>1724</v>
      </c>
      <c r="G1749" s="2">
        <f t="shared" si="167"/>
        <v>311.14999999999998</v>
      </c>
      <c r="H1749" s="24">
        <v>789</v>
      </c>
      <c r="I1749" s="24">
        <v>772</v>
      </c>
      <c r="J1749" s="93">
        <v>793.42149532710289</v>
      </c>
      <c r="K1749" s="24">
        <f t="shared" si="162"/>
        <v>775.96426349074375</v>
      </c>
      <c r="L1749" s="24">
        <v>2000</v>
      </c>
      <c r="M1749" s="24">
        <v>2000</v>
      </c>
      <c r="N1749" s="24">
        <f t="shared" si="163"/>
        <v>0</v>
      </c>
      <c r="O1749" s="24">
        <f t="shared" si="164"/>
        <v>0</v>
      </c>
      <c r="P1749" s="24">
        <f t="shared" si="165"/>
        <v>0</v>
      </c>
    </row>
    <row r="1750" spans="5:16" x14ac:dyDescent="0.25">
      <c r="E1750" s="2">
        <f t="shared" si="166"/>
        <v>273.14999999999998</v>
      </c>
      <c r="F1750" s="2">
        <v>1725</v>
      </c>
      <c r="G1750" s="2">
        <f t="shared" si="167"/>
        <v>311.14999999999998</v>
      </c>
      <c r="H1750" s="24">
        <v>789</v>
      </c>
      <c r="I1750" s="24">
        <v>772</v>
      </c>
      <c r="J1750" s="93">
        <v>793.42149532710289</v>
      </c>
      <c r="K1750" s="24">
        <f t="shared" si="162"/>
        <v>775.96458688561336</v>
      </c>
      <c r="L1750" s="24">
        <v>2000</v>
      </c>
      <c r="M1750" s="24">
        <v>2000</v>
      </c>
      <c r="N1750" s="24">
        <f t="shared" si="163"/>
        <v>0</v>
      </c>
      <c r="O1750" s="24">
        <f t="shared" si="164"/>
        <v>0</v>
      </c>
      <c r="P1750" s="24">
        <f t="shared" si="165"/>
        <v>0</v>
      </c>
    </row>
    <row r="1751" spans="5:16" x14ac:dyDescent="0.25">
      <c r="E1751" s="2">
        <f t="shared" si="166"/>
        <v>273.14999999999998</v>
      </c>
      <c r="F1751" s="2">
        <v>1726</v>
      </c>
      <c r="G1751" s="2">
        <f t="shared" si="167"/>
        <v>311.14999999999998</v>
      </c>
      <c r="H1751" s="24">
        <v>789</v>
      </c>
      <c r="I1751" s="24">
        <v>772</v>
      </c>
      <c r="J1751" s="93">
        <v>793.42149532710289</v>
      </c>
      <c r="K1751" s="24">
        <f t="shared" si="162"/>
        <v>775.96490982333921</v>
      </c>
      <c r="L1751" s="24">
        <v>2000</v>
      </c>
      <c r="M1751" s="24">
        <v>2000</v>
      </c>
      <c r="N1751" s="24">
        <f t="shared" si="163"/>
        <v>0</v>
      </c>
      <c r="O1751" s="24">
        <f t="shared" si="164"/>
        <v>0</v>
      </c>
      <c r="P1751" s="24">
        <f t="shared" si="165"/>
        <v>0</v>
      </c>
    </row>
    <row r="1752" spans="5:16" x14ac:dyDescent="0.25">
      <c r="E1752" s="2">
        <f t="shared" si="166"/>
        <v>273.14999999999998</v>
      </c>
      <c r="F1752" s="2">
        <v>1727</v>
      </c>
      <c r="G1752" s="2">
        <f t="shared" si="167"/>
        <v>311.14999999999998</v>
      </c>
      <c r="H1752" s="24">
        <v>789</v>
      </c>
      <c r="I1752" s="24">
        <v>772</v>
      </c>
      <c r="J1752" s="93">
        <v>793.42149532710289</v>
      </c>
      <c r="K1752" s="24">
        <f t="shared" si="162"/>
        <v>775.96523230489004</v>
      </c>
      <c r="L1752" s="24">
        <v>2000</v>
      </c>
      <c r="M1752" s="24">
        <v>2000</v>
      </c>
      <c r="N1752" s="24">
        <f t="shared" si="163"/>
        <v>0</v>
      </c>
      <c r="O1752" s="24">
        <f t="shared" si="164"/>
        <v>0</v>
      </c>
      <c r="P1752" s="24">
        <f t="shared" si="165"/>
        <v>0</v>
      </c>
    </row>
    <row r="1753" spans="5:16" x14ac:dyDescent="0.25">
      <c r="E1753" s="2">
        <f t="shared" si="166"/>
        <v>273.14999999999998</v>
      </c>
      <c r="F1753" s="2">
        <v>1728</v>
      </c>
      <c r="G1753" s="2">
        <f t="shared" si="167"/>
        <v>311.14999999999998</v>
      </c>
      <c r="H1753" s="24">
        <v>789</v>
      </c>
      <c r="I1753" s="24">
        <v>772</v>
      </c>
      <c r="J1753" s="93">
        <v>793.42149532710289</v>
      </c>
      <c r="K1753" s="24">
        <f t="shared" si="162"/>
        <v>775.96555433123171</v>
      </c>
      <c r="L1753" s="24">
        <v>2000</v>
      </c>
      <c r="M1753" s="24">
        <v>2000</v>
      </c>
      <c r="N1753" s="24">
        <f t="shared" si="163"/>
        <v>0</v>
      </c>
      <c r="O1753" s="24">
        <f t="shared" si="164"/>
        <v>0</v>
      </c>
      <c r="P1753" s="24">
        <f t="shared" si="165"/>
        <v>0</v>
      </c>
    </row>
    <row r="1754" spans="5:16" x14ac:dyDescent="0.25">
      <c r="E1754" s="2">
        <f t="shared" si="166"/>
        <v>273.14999999999998</v>
      </c>
      <c r="F1754" s="2">
        <v>1729</v>
      </c>
      <c r="G1754" s="2">
        <f t="shared" si="167"/>
        <v>311.14999999999998</v>
      </c>
      <c r="H1754" s="24">
        <v>789</v>
      </c>
      <c r="I1754" s="24">
        <v>772</v>
      </c>
      <c r="J1754" s="93">
        <v>793.42149532710289</v>
      </c>
      <c r="K1754" s="24">
        <f t="shared" si="162"/>
        <v>775.9658759033274</v>
      </c>
      <c r="L1754" s="24">
        <v>2000</v>
      </c>
      <c r="M1754" s="24">
        <v>2000</v>
      </c>
      <c r="N1754" s="24">
        <f t="shared" si="163"/>
        <v>0</v>
      </c>
      <c r="O1754" s="24">
        <f t="shared" si="164"/>
        <v>0</v>
      </c>
      <c r="P1754" s="24">
        <f t="shared" si="165"/>
        <v>0</v>
      </c>
    </row>
    <row r="1755" spans="5:16" x14ac:dyDescent="0.25">
      <c r="E1755" s="2">
        <f t="shared" si="166"/>
        <v>273.14999999999998</v>
      </c>
      <c r="F1755" s="2">
        <v>1730</v>
      </c>
      <c r="G1755" s="2">
        <f t="shared" si="167"/>
        <v>311.14999999999998</v>
      </c>
      <c r="H1755" s="24">
        <v>789</v>
      </c>
      <c r="I1755" s="24">
        <v>772</v>
      </c>
      <c r="J1755" s="93">
        <v>793.42149532710289</v>
      </c>
      <c r="K1755" s="24">
        <f t="shared" si="162"/>
        <v>775.96619702213764</v>
      </c>
      <c r="L1755" s="24">
        <v>2000</v>
      </c>
      <c r="M1755" s="24">
        <v>2000</v>
      </c>
      <c r="N1755" s="24">
        <f t="shared" si="163"/>
        <v>0</v>
      </c>
      <c r="O1755" s="24">
        <f t="shared" si="164"/>
        <v>0</v>
      </c>
      <c r="P1755" s="24">
        <f t="shared" si="165"/>
        <v>0</v>
      </c>
    </row>
    <row r="1756" spans="5:16" x14ac:dyDescent="0.25">
      <c r="E1756" s="2">
        <f t="shared" si="166"/>
        <v>273.14999999999998</v>
      </c>
      <c r="F1756" s="2">
        <v>1731</v>
      </c>
      <c r="G1756" s="2">
        <f t="shared" si="167"/>
        <v>311.14999999999998</v>
      </c>
      <c r="H1756" s="24">
        <v>789</v>
      </c>
      <c r="I1756" s="24">
        <v>772</v>
      </c>
      <c r="J1756" s="93">
        <v>793.42149532710289</v>
      </c>
      <c r="K1756" s="24">
        <f t="shared" si="162"/>
        <v>775.96651768862</v>
      </c>
      <c r="L1756" s="24">
        <v>2000</v>
      </c>
      <c r="M1756" s="24">
        <v>2000</v>
      </c>
      <c r="N1756" s="24">
        <f t="shared" si="163"/>
        <v>0</v>
      </c>
      <c r="O1756" s="24">
        <f t="shared" si="164"/>
        <v>0</v>
      </c>
      <c r="P1756" s="24">
        <f t="shared" si="165"/>
        <v>0</v>
      </c>
    </row>
    <row r="1757" spans="5:16" x14ac:dyDescent="0.25">
      <c r="E1757" s="2">
        <f t="shared" si="166"/>
        <v>273.14999999999998</v>
      </c>
      <c r="F1757" s="2">
        <v>1732</v>
      </c>
      <c r="G1757" s="2">
        <f t="shared" si="167"/>
        <v>311.14999999999998</v>
      </c>
      <c r="H1757" s="24">
        <v>789</v>
      </c>
      <c r="I1757" s="24">
        <v>772</v>
      </c>
      <c r="J1757" s="93">
        <v>793.42149532710289</v>
      </c>
      <c r="K1757" s="24">
        <f t="shared" si="162"/>
        <v>775.96683790372958</v>
      </c>
      <c r="L1757" s="24">
        <v>2000</v>
      </c>
      <c r="M1757" s="24">
        <v>2000</v>
      </c>
      <c r="N1757" s="24">
        <f t="shared" si="163"/>
        <v>0</v>
      </c>
      <c r="O1757" s="24">
        <f t="shared" si="164"/>
        <v>0</v>
      </c>
      <c r="P1757" s="24">
        <f t="shared" si="165"/>
        <v>0</v>
      </c>
    </row>
    <row r="1758" spans="5:16" x14ac:dyDescent="0.25">
      <c r="E1758" s="2">
        <f t="shared" si="166"/>
        <v>273.14999999999998</v>
      </c>
      <c r="F1758" s="2">
        <v>1733</v>
      </c>
      <c r="G1758" s="2">
        <f t="shared" si="167"/>
        <v>311.14999999999998</v>
      </c>
      <c r="H1758" s="24">
        <v>789</v>
      </c>
      <c r="I1758" s="24">
        <v>772</v>
      </c>
      <c r="J1758" s="93">
        <v>793.42149532710289</v>
      </c>
      <c r="K1758" s="24">
        <f t="shared" si="162"/>
        <v>775.96715766841874</v>
      </c>
      <c r="L1758" s="24">
        <v>2000</v>
      </c>
      <c r="M1758" s="24">
        <v>2000</v>
      </c>
      <c r="N1758" s="24">
        <f t="shared" si="163"/>
        <v>0</v>
      </c>
      <c r="O1758" s="24">
        <f t="shared" si="164"/>
        <v>0</v>
      </c>
      <c r="P1758" s="24">
        <f t="shared" si="165"/>
        <v>0</v>
      </c>
    </row>
    <row r="1759" spans="5:16" x14ac:dyDescent="0.25">
      <c r="E1759" s="2">
        <f t="shared" si="166"/>
        <v>273.14999999999998</v>
      </c>
      <c r="F1759" s="2">
        <v>1734</v>
      </c>
      <c r="G1759" s="2">
        <f t="shared" si="167"/>
        <v>311.14999999999998</v>
      </c>
      <c r="H1759" s="24">
        <v>789</v>
      </c>
      <c r="I1759" s="24">
        <v>772</v>
      </c>
      <c r="J1759" s="93">
        <v>793.42149532710289</v>
      </c>
      <c r="K1759" s="24">
        <f t="shared" si="162"/>
        <v>775.96747698363731</v>
      </c>
      <c r="L1759" s="24">
        <v>2000</v>
      </c>
      <c r="M1759" s="24">
        <v>2000</v>
      </c>
      <c r="N1759" s="24">
        <f t="shared" si="163"/>
        <v>0</v>
      </c>
      <c r="O1759" s="24">
        <f t="shared" si="164"/>
        <v>0</v>
      </c>
      <c r="P1759" s="24">
        <f t="shared" si="165"/>
        <v>0</v>
      </c>
    </row>
    <row r="1760" spans="5:16" x14ac:dyDescent="0.25">
      <c r="E1760" s="2">
        <f t="shared" si="166"/>
        <v>273.14999999999998</v>
      </c>
      <c r="F1760" s="2">
        <v>1735</v>
      </c>
      <c r="G1760" s="2">
        <f t="shared" si="167"/>
        <v>311.14999999999998</v>
      </c>
      <c r="H1760" s="24">
        <v>789</v>
      </c>
      <c r="I1760" s="24">
        <v>772</v>
      </c>
      <c r="J1760" s="93">
        <v>793.42149532710289</v>
      </c>
      <c r="K1760" s="24">
        <f t="shared" si="162"/>
        <v>775.96779585033221</v>
      </c>
      <c r="L1760" s="24">
        <v>2000</v>
      </c>
      <c r="M1760" s="24">
        <v>2000</v>
      </c>
      <c r="N1760" s="24">
        <f t="shared" si="163"/>
        <v>0</v>
      </c>
      <c r="O1760" s="24">
        <f t="shared" si="164"/>
        <v>0</v>
      </c>
      <c r="P1760" s="24">
        <f t="shared" si="165"/>
        <v>0</v>
      </c>
    </row>
    <row r="1761" spans="5:16" x14ac:dyDescent="0.25">
      <c r="E1761" s="2">
        <f t="shared" si="166"/>
        <v>273.14999999999998</v>
      </c>
      <c r="F1761" s="2">
        <v>1736</v>
      </c>
      <c r="G1761" s="2">
        <f t="shared" si="167"/>
        <v>311.14999999999998</v>
      </c>
      <c r="H1761" s="24">
        <v>789</v>
      </c>
      <c r="I1761" s="24">
        <v>772</v>
      </c>
      <c r="J1761" s="93">
        <v>793.42149532710289</v>
      </c>
      <c r="K1761" s="24">
        <f t="shared" si="162"/>
        <v>775.96811426944771</v>
      </c>
      <c r="L1761" s="24">
        <v>2000</v>
      </c>
      <c r="M1761" s="24">
        <v>2000</v>
      </c>
      <c r="N1761" s="24">
        <f t="shared" si="163"/>
        <v>0</v>
      </c>
      <c r="O1761" s="24">
        <f t="shared" si="164"/>
        <v>0</v>
      </c>
      <c r="P1761" s="24">
        <f t="shared" si="165"/>
        <v>0</v>
      </c>
    </row>
    <row r="1762" spans="5:16" x14ac:dyDescent="0.25">
      <c r="E1762" s="2">
        <f t="shared" si="166"/>
        <v>273.14999999999998</v>
      </c>
      <c r="F1762" s="2">
        <v>1737</v>
      </c>
      <c r="G1762" s="2">
        <f t="shared" si="167"/>
        <v>311.14999999999998</v>
      </c>
      <c r="H1762" s="24">
        <v>789</v>
      </c>
      <c r="I1762" s="24">
        <v>772</v>
      </c>
      <c r="J1762" s="93">
        <v>793.42149532710289</v>
      </c>
      <c r="K1762" s="24">
        <f t="shared" si="162"/>
        <v>775.9684322419256</v>
      </c>
      <c r="L1762" s="24">
        <v>2000</v>
      </c>
      <c r="M1762" s="24">
        <v>2000</v>
      </c>
      <c r="N1762" s="24">
        <f t="shared" si="163"/>
        <v>0</v>
      </c>
      <c r="O1762" s="24">
        <f t="shared" si="164"/>
        <v>0</v>
      </c>
      <c r="P1762" s="24">
        <f t="shared" si="165"/>
        <v>0</v>
      </c>
    </row>
    <row r="1763" spans="5:16" x14ac:dyDescent="0.25">
      <c r="E1763" s="2">
        <f t="shared" si="166"/>
        <v>273.14999999999998</v>
      </c>
      <c r="F1763" s="2">
        <v>1738</v>
      </c>
      <c r="G1763" s="2">
        <f t="shared" si="167"/>
        <v>311.14999999999998</v>
      </c>
      <c r="H1763" s="24">
        <v>789</v>
      </c>
      <c r="I1763" s="24">
        <v>772</v>
      </c>
      <c r="J1763" s="93">
        <v>793.42149532710289</v>
      </c>
      <c r="K1763" s="24">
        <f t="shared" si="162"/>
        <v>775.96874976870504</v>
      </c>
      <c r="L1763" s="24">
        <v>2000</v>
      </c>
      <c r="M1763" s="24">
        <v>2000</v>
      </c>
      <c r="N1763" s="24">
        <f t="shared" si="163"/>
        <v>0</v>
      </c>
      <c r="O1763" s="24">
        <f t="shared" si="164"/>
        <v>0</v>
      </c>
      <c r="P1763" s="24">
        <f t="shared" si="165"/>
        <v>0</v>
      </c>
    </row>
    <row r="1764" spans="5:16" x14ac:dyDescent="0.25">
      <c r="E1764" s="2">
        <f t="shared" si="166"/>
        <v>273.14999999999998</v>
      </c>
      <c r="F1764" s="2">
        <v>1739</v>
      </c>
      <c r="G1764" s="2">
        <f t="shared" si="167"/>
        <v>311.14999999999998</v>
      </c>
      <c r="H1764" s="24">
        <v>789</v>
      </c>
      <c r="I1764" s="24">
        <v>772</v>
      </c>
      <c r="J1764" s="93">
        <v>793.42149532710289</v>
      </c>
      <c r="K1764" s="24">
        <f t="shared" si="162"/>
        <v>775.96906685072236</v>
      </c>
      <c r="L1764" s="24">
        <v>2000</v>
      </c>
      <c r="M1764" s="24">
        <v>2000</v>
      </c>
      <c r="N1764" s="24">
        <f t="shared" si="163"/>
        <v>0</v>
      </c>
      <c r="O1764" s="24">
        <f t="shared" si="164"/>
        <v>0</v>
      </c>
      <c r="P1764" s="24">
        <f t="shared" si="165"/>
        <v>0</v>
      </c>
    </row>
    <row r="1765" spans="5:16" x14ac:dyDescent="0.25">
      <c r="E1765" s="2">
        <f t="shared" si="166"/>
        <v>273.14999999999998</v>
      </c>
      <c r="F1765" s="2">
        <v>1740</v>
      </c>
      <c r="G1765" s="2">
        <f t="shared" si="167"/>
        <v>311.14999999999998</v>
      </c>
      <c r="H1765" s="24">
        <v>789</v>
      </c>
      <c r="I1765" s="24">
        <v>772</v>
      </c>
      <c r="J1765" s="93">
        <v>793.42149532710289</v>
      </c>
      <c r="K1765" s="24">
        <f t="shared" si="162"/>
        <v>775.96938348891138</v>
      </c>
      <c r="L1765" s="24">
        <v>2000</v>
      </c>
      <c r="M1765" s="24">
        <v>2000</v>
      </c>
      <c r="N1765" s="24">
        <f t="shared" si="163"/>
        <v>0</v>
      </c>
      <c r="O1765" s="24">
        <f t="shared" si="164"/>
        <v>0</v>
      </c>
      <c r="P1765" s="24">
        <f t="shared" si="165"/>
        <v>0</v>
      </c>
    </row>
    <row r="1766" spans="5:16" x14ac:dyDescent="0.25">
      <c r="E1766" s="2">
        <f t="shared" si="166"/>
        <v>273.14999999999998</v>
      </c>
      <c r="F1766" s="2">
        <v>1741</v>
      </c>
      <c r="G1766" s="2">
        <f t="shared" si="167"/>
        <v>311.14999999999998</v>
      </c>
      <c r="H1766" s="24">
        <v>789</v>
      </c>
      <c r="I1766" s="24">
        <v>772</v>
      </c>
      <c r="J1766" s="93">
        <v>793.42149532710289</v>
      </c>
      <c r="K1766" s="24">
        <f t="shared" si="162"/>
        <v>775.96969968420331</v>
      </c>
      <c r="L1766" s="24">
        <v>2000</v>
      </c>
      <c r="M1766" s="24">
        <v>2000</v>
      </c>
      <c r="N1766" s="24">
        <f t="shared" si="163"/>
        <v>0</v>
      </c>
      <c r="O1766" s="24">
        <f t="shared" si="164"/>
        <v>0</v>
      </c>
      <c r="P1766" s="24">
        <f t="shared" si="165"/>
        <v>0</v>
      </c>
    </row>
    <row r="1767" spans="5:16" x14ac:dyDescent="0.25">
      <c r="E1767" s="2">
        <f t="shared" si="166"/>
        <v>273.14999999999998</v>
      </c>
      <c r="F1767" s="2">
        <v>1742</v>
      </c>
      <c r="G1767" s="2">
        <f t="shared" si="167"/>
        <v>311.14999999999998</v>
      </c>
      <c r="H1767" s="24">
        <v>789</v>
      </c>
      <c r="I1767" s="24">
        <v>772</v>
      </c>
      <c r="J1767" s="93">
        <v>793.42149532710289</v>
      </c>
      <c r="K1767" s="24">
        <f t="shared" si="162"/>
        <v>775.97001543752674</v>
      </c>
      <c r="L1767" s="24">
        <v>2000</v>
      </c>
      <c r="M1767" s="24">
        <v>2000</v>
      </c>
      <c r="N1767" s="24">
        <f t="shared" si="163"/>
        <v>0</v>
      </c>
      <c r="O1767" s="24">
        <f t="shared" si="164"/>
        <v>0</v>
      </c>
      <c r="P1767" s="24">
        <f t="shared" si="165"/>
        <v>0</v>
      </c>
    </row>
    <row r="1768" spans="5:16" x14ac:dyDescent="0.25">
      <c r="E1768" s="2">
        <f t="shared" si="166"/>
        <v>273.14999999999998</v>
      </c>
      <c r="F1768" s="2">
        <v>1743</v>
      </c>
      <c r="G1768" s="2">
        <f t="shared" si="167"/>
        <v>311.14999999999998</v>
      </c>
      <c r="H1768" s="24">
        <v>789</v>
      </c>
      <c r="I1768" s="24">
        <v>772</v>
      </c>
      <c r="J1768" s="93">
        <v>793.42149532710289</v>
      </c>
      <c r="K1768" s="24">
        <f t="shared" si="162"/>
        <v>775.97033074980777</v>
      </c>
      <c r="L1768" s="24">
        <v>2000</v>
      </c>
      <c r="M1768" s="24">
        <v>2000</v>
      </c>
      <c r="N1768" s="24">
        <f t="shared" si="163"/>
        <v>0</v>
      </c>
      <c r="O1768" s="24">
        <f t="shared" si="164"/>
        <v>0</v>
      </c>
      <c r="P1768" s="24">
        <f t="shared" si="165"/>
        <v>0</v>
      </c>
    </row>
    <row r="1769" spans="5:16" x14ac:dyDescent="0.25">
      <c r="E1769" s="2">
        <f t="shared" si="166"/>
        <v>273.14999999999998</v>
      </c>
      <c r="F1769" s="2">
        <v>1744</v>
      </c>
      <c r="G1769" s="2">
        <f t="shared" si="167"/>
        <v>311.14999999999998</v>
      </c>
      <c r="H1769" s="24">
        <v>789</v>
      </c>
      <c r="I1769" s="24">
        <v>772</v>
      </c>
      <c r="J1769" s="93">
        <v>793.42149532710289</v>
      </c>
      <c r="K1769" s="24">
        <f t="shared" si="162"/>
        <v>775.97064562196977</v>
      </c>
      <c r="L1769" s="24">
        <v>2000</v>
      </c>
      <c r="M1769" s="24">
        <v>2000</v>
      </c>
      <c r="N1769" s="24">
        <f t="shared" si="163"/>
        <v>0</v>
      </c>
      <c r="O1769" s="24">
        <f t="shared" si="164"/>
        <v>0</v>
      </c>
      <c r="P1769" s="24">
        <f t="shared" si="165"/>
        <v>0</v>
      </c>
    </row>
    <row r="1770" spans="5:16" x14ac:dyDescent="0.25">
      <c r="E1770" s="2">
        <f t="shared" si="166"/>
        <v>273.14999999999998</v>
      </c>
      <c r="F1770" s="2">
        <v>1745</v>
      </c>
      <c r="G1770" s="2">
        <f t="shared" si="167"/>
        <v>311.14999999999998</v>
      </c>
      <c r="H1770" s="24">
        <v>789</v>
      </c>
      <c r="I1770" s="24">
        <v>772</v>
      </c>
      <c r="J1770" s="93">
        <v>793.42149532710289</v>
      </c>
      <c r="K1770" s="24">
        <f t="shared" si="162"/>
        <v>775.97096005493358</v>
      </c>
      <c r="L1770" s="24">
        <v>2000</v>
      </c>
      <c r="M1770" s="24">
        <v>2000</v>
      </c>
      <c r="N1770" s="24">
        <f t="shared" si="163"/>
        <v>0</v>
      </c>
      <c r="O1770" s="24">
        <f t="shared" si="164"/>
        <v>0</v>
      </c>
      <c r="P1770" s="24">
        <f t="shared" si="165"/>
        <v>0</v>
      </c>
    </row>
    <row r="1771" spans="5:16" x14ac:dyDescent="0.25">
      <c r="E1771" s="2">
        <f t="shared" si="166"/>
        <v>273.14999999999998</v>
      </c>
      <c r="F1771" s="2">
        <v>1746</v>
      </c>
      <c r="G1771" s="2">
        <f t="shared" si="167"/>
        <v>311.14999999999998</v>
      </c>
      <c r="H1771" s="24">
        <v>789</v>
      </c>
      <c r="I1771" s="24">
        <v>772</v>
      </c>
      <c r="J1771" s="93">
        <v>793.42149532710289</v>
      </c>
      <c r="K1771" s="24">
        <f t="shared" si="162"/>
        <v>775.97127404961748</v>
      </c>
      <c r="L1771" s="24">
        <v>2000</v>
      </c>
      <c r="M1771" s="24">
        <v>2000</v>
      </c>
      <c r="N1771" s="24">
        <f t="shared" si="163"/>
        <v>0</v>
      </c>
      <c r="O1771" s="24">
        <f t="shared" si="164"/>
        <v>0</v>
      </c>
      <c r="P1771" s="24">
        <f t="shared" si="165"/>
        <v>0</v>
      </c>
    </row>
    <row r="1772" spans="5:16" x14ac:dyDescent="0.25">
      <c r="E1772" s="2">
        <f t="shared" si="166"/>
        <v>273.14999999999998</v>
      </c>
      <c r="F1772" s="2">
        <v>1747</v>
      </c>
      <c r="G1772" s="2">
        <f t="shared" si="167"/>
        <v>311.14999999999998</v>
      </c>
      <c r="H1772" s="24">
        <v>789</v>
      </c>
      <c r="I1772" s="24">
        <v>772</v>
      </c>
      <c r="J1772" s="93">
        <v>793.42149532710289</v>
      </c>
      <c r="K1772" s="24">
        <f t="shared" si="162"/>
        <v>775.97158760693719</v>
      </c>
      <c r="L1772" s="24">
        <v>2000</v>
      </c>
      <c r="M1772" s="24">
        <v>2000</v>
      </c>
      <c r="N1772" s="24">
        <f t="shared" si="163"/>
        <v>0</v>
      </c>
      <c r="O1772" s="24">
        <f t="shared" si="164"/>
        <v>0</v>
      </c>
      <c r="P1772" s="24">
        <f t="shared" si="165"/>
        <v>0</v>
      </c>
    </row>
    <row r="1773" spans="5:16" x14ac:dyDescent="0.25">
      <c r="E1773" s="2">
        <f t="shared" si="166"/>
        <v>273.14999999999998</v>
      </c>
      <c r="F1773" s="2">
        <v>1748</v>
      </c>
      <c r="G1773" s="2">
        <f t="shared" si="167"/>
        <v>311.14999999999998</v>
      </c>
      <c r="H1773" s="24">
        <v>789</v>
      </c>
      <c r="I1773" s="24">
        <v>772</v>
      </c>
      <c r="J1773" s="93">
        <v>793.42149532710289</v>
      </c>
      <c r="K1773" s="24">
        <f t="shared" si="162"/>
        <v>775.97190072780586</v>
      </c>
      <c r="L1773" s="24">
        <v>2000</v>
      </c>
      <c r="M1773" s="24">
        <v>2000</v>
      </c>
      <c r="N1773" s="24">
        <f t="shared" si="163"/>
        <v>0</v>
      </c>
      <c r="O1773" s="24">
        <f t="shared" si="164"/>
        <v>0</v>
      </c>
      <c r="P1773" s="24">
        <f t="shared" si="165"/>
        <v>0</v>
      </c>
    </row>
    <row r="1774" spans="5:16" x14ac:dyDescent="0.25">
      <c r="E1774" s="2">
        <f t="shared" si="166"/>
        <v>273.14999999999998</v>
      </c>
      <c r="F1774" s="2">
        <v>1749</v>
      </c>
      <c r="G1774" s="2">
        <f t="shared" si="167"/>
        <v>311.14999999999998</v>
      </c>
      <c r="H1774" s="24">
        <v>789</v>
      </c>
      <c r="I1774" s="24">
        <v>772</v>
      </c>
      <c r="J1774" s="93">
        <v>793.42149532710289</v>
      </c>
      <c r="K1774" s="24">
        <f t="shared" si="162"/>
        <v>775.97221341313411</v>
      </c>
      <c r="L1774" s="24">
        <v>2000</v>
      </c>
      <c r="M1774" s="24">
        <v>2000</v>
      </c>
      <c r="N1774" s="24">
        <f t="shared" si="163"/>
        <v>0</v>
      </c>
      <c r="O1774" s="24">
        <f t="shared" si="164"/>
        <v>0</v>
      </c>
      <c r="P1774" s="24">
        <f t="shared" si="165"/>
        <v>0</v>
      </c>
    </row>
    <row r="1775" spans="5:16" x14ac:dyDescent="0.25">
      <c r="E1775" s="2">
        <f t="shared" si="166"/>
        <v>273.14999999999998</v>
      </c>
      <c r="F1775" s="2">
        <v>1750</v>
      </c>
      <c r="G1775" s="2">
        <f t="shared" si="167"/>
        <v>311.14999999999998</v>
      </c>
      <c r="H1775" s="24">
        <v>789</v>
      </c>
      <c r="I1775" s="24">
        <v>772</v>
      </c>
      <c r="J1775" s="93">
        <v>793.42149532710289</v>
      </c>
      <c r="K1775" s="24">
        <f t="shared" si="162"/>
        <v>775.97252566383008</v>
      </c>
      <c r="L1775" s="24">
        <v>2000</v>
      </c>
      <c r="M1775" s="24">
        <v>2000</v>
      </c>
      <c r="N1775" s="24">
        <f t="shared" si="163"/>
        <v>0</v>
      </c>
      <c r="O1775" s="24">
        <f t="shared" si="164"/>
        <v>0</v>
      </c>
      <c r="P1775" s="24">
        <f t="shared" si="165"/>
        <v>0</v>
      </c>
    </row>
    <row r="1776" spans="5:16" x14ac:dyDescent="0.25">
      <c r="E1776" s="2">
        <f t="shared" si="166"/>
        <v>273.14999999999998</v>
      </c>
      <c r="F1776" s="2">
        <v>1751</v>
      </c>
      <c r="G1776" s="2">
        <f t="shared" si="167"/>
        <v>311.14999999999998</v>
      </c>
      <c r="H1776" s="24">
        <v>789</v>
      </c>
      <c r="I1776" s="24">
        <v>772</v>
      </c>
      <c r="J1776" s="93">
        <v>793.42149532710289</v>
      </c>
      <c r="K1776" s="24">
        <f t="shared" si="162"/>
        <v>775.9728374807994</v>
      </c>
      <c r="L1776" s="24">
        <v>2000</v>
      </c>
      <c r="M1776" s="24">
        <v>2000</v>
      </c>
      <c r="N1776" s="24">
        <f t="shared" si="163"/>
        <v>0</v>
      </c>
      <c r="O1776" s="24">
        <f t="shared" si="164"/>
        <v>0</v>
      </c>
      <c r="P1776" s="24">
        <f t="shared" si="165"/>
        <v>0</v>
      </c>
    </row>
    <row r="1777" spans="5:16" x14ac:dyDescent="0.25">
      <c r="E1777" s="2">
        <f t="shared" si="166"/>
        <v>273.14999999999998</v>
      </c>
      <c r="F1777" s="2">
        <v>1752</v>
      </c>
      <c r="G1777" s="2">
        <f t="shared" si="167"/>
        <v>311.14999999999998</v>
      </c>
      <c r="H1777" s="24">
        <v>789</v>
      </c>
      <c r="I1777" s="24">
        <v>772</v>
      </c>
      <c r="J1777" s="93">
        <v>793.42149532710289</v>
      </c>
      <c r="K1777" s="24">
        <f t="shared" si="162"/>
        <v>775.97314886494519</v>
      </c>
      <c r="L1777" s="24">
        <v>2000</v>
      </c>
      <c r="M1777" s="24">
        <v>2000</v>
      </c>
      <c r="N1777" s="24">
        <f t="shared" si="163"/>
        <v>0</v>
      </c>
      <c r="O1777" s="24">
        <f t="shared" si="164"/>
        <v>0</v>
      </c>
      <c r="P1777" s="24">
        <f t="shared" si="165"/>
        <v>0</v>
      </c>
    </row>
    <row r="1778" spans="5:16" x14ac:dyDescent="0.25">
      <c r="E1778" s="2">
        <f t="shared" si="166"/>
        <v>273.14999999999998</v>
      </c>
      <c r="F1778" s="2">
        <v>1753</v>
      </c>
      <c r="G1778" s="2">
        <f t="shared" si="167"/>
        <v>311.14999999999998</v>
      </c>
      <c r="H1778" s="24">
        <v>789</v>
      </c>
      <c r="I1778" s="24">
        <v>772</v>
      </c>
      <c r="J1778" s="93">
        <v>793.42149532710289</v>
      </c>
      <c r="K1778" s="24">
        <f t="shared" si="162"/>
        <v>775.97345981716774</v>
      </c>
      <c r="L1778" s="24">
        <v>2000</v>
      </c>
      <c r="M1778" s="24">
        <v>2000</v>
      </c>
      <c r="N1778" s="24">
        <f t="shared" si="163"/>
        <v>0</v>
      </c>
      <c r="O1778" s="24">
        <f t="shared" si="164"/>
        <v>0</v>
      </c>
      <c r="P1778" s="24">
        <f t="shared" si="165"/>
        <v>0</v>
      </c>
    </row>
    <row r="1779" spans="5:16" x14ac:dyDescent="0.25">
      <c r="E1779" s="2">
        <f t="shared" si="166"/>
        <v>273.14999999999998</v>
      </c>
      <c r="F1779" s="2">
        <v>1754</v>
      </c>
      <c r="G1779" s="2">
        <f t="shared" si="167"/>
        <v>311.14999999999998</v>
      </c>
      <c r="H1779" s="24">
        <v>789</v>
      </c>
      <c r="I1779" s="24">
        <v>772</v>
      </c>
      <c r="J1779" s="93">
        <v>793.42149532710289</v>
      </c>
      <c r="K1779" s="24">
        <f t="shared" si="162"/>
        <v>775.97377033836528</v>
      </c>
      <c r="L1779" s="24">
        <v>2000</v>
      </c>
      <c r="M1779" s="24">
        <v>2000</v>
      </c>
      <c r="N1779" s="24">
        <f t="shared" si="163"/>
        <v>0</v>
      </c>
      <c r="O1779" s="24">
        <f t="shared" si="164"/>
        <v>0</v>
      </c>
      <c r="P1779" s="24">
        <f t="shared" si="165"/>
        <v>0</v>
      </c>
    </row>
    <row r="1780" spans="5:16" x14ac:dyDescent="0.25">
      <c r="E1780" s="2">
        <f t="shared" si="166"/>
        <v>273.14999999999998</v>
      </c>
      <c r="F1780" s="2">
        <v>1755</v>
      </c>
      <c r="G1780" s="2">
        <f t="shared" si="167"/>
        <v>311.14999999999998</v>
      </c>
      <c r="H1780" s="24">
        <v>789</v>
      </c>
      <c r="I1780" s="24">
        <v>772</v>
      </c>
      <c r="J1780" s="93">
        <v>793.42149532710289</v>
      </c>
      <c r="K1780" s="24">
        <f t="shared" si="162"/>
        <v>775.97408042943346</v>
      </c>
      <c r="L1780" s="24">
        <v>2000</v>
      </c>
      <c r="M1780" s="24">
        <v>2000</v>
      </c>
      <c r="N1780" s="24">
        <f t="shared" si="163"/>
        <v>0</v>
      </c>
      <c r="O1780" s="24">
        <f t="shared" si="164"/>
        <v>0</v>
      </c>
      <c r="P1780" s="24">
        <f t="shared" si="165"/>
        <v>0</v>
      </c>
    </row>
    <row r="1781" spans="5:16" x14ac:dyDescent="0.25">
      <c r="E1781" s="2">
        <f t="shared" si="166"/>
        <v>273.14999999999998</v>
      </c>
      <c r="F1781" s="2">
        <v>1756</v>
      </c>
      <c r="G1781" s="2">
        <f t="shared" si="167"/>
        <v>311.14999999999998</v>
      </c>
      <c r="H1781" s="24">
        <v>789</v>
      </c>
      <c r="I1781" s="24">
        <v>772</v>
      </c>
      <c r="J1781" s="93">
        <v>793.42149532710289</v>
      </c>
      <c r="K1781" s="24">
        <f t="shared" si="162"/>
        <v>775.97439009126526</v>
      </c>
      <c r="L1781" s="24">
        <v>2000</v>
      </c>
      <c r="M1781" s="24">
        <v>2000</v>
      </c>
      <c r="N1781" s="24">
        <f t="shared" si="163"/>
        <v>0</v>
      </c>
      <c r="O1781" s="24">
        <f t="shared" si="164"/>
        <v>0</v>
      </c>
      <c r="P1781" s="24">
        <f t="shared" si="165"/>
        <v>0</v>
      </c>
    </row>
    <row r="1782" spans="5:16" x14ac:dyDescent="0.25">
      <c r="E1782" s="2">
        <f t="shared" si="166"/>
        <v>273.14999999999998</v>
      </c>
      <c r="F1782" s="2">
        <v>1757</v>
      </c>
      <c r="G1782" s="2">
        <f t="shared" si="167"/>
        <v>311.14999999999998</v>
      </c>
      <c r="H1782" s="24">
        <v>789</v>
      </c>
      <c r="I1782" s="24">
        <v>772</v>
      </c>
      <c r="J1782" s="93">
        <v>793.42149532710289</v>
      </c>
      <c r="K1782" s="24">
        <f t="shared" si="162"/>
        <v>775.97469932475133</v>
      </c>
      <c r="L1782" s="24">
        <v>2000</v>
      </c>
      <c r="M1782" s="24">
        <v>2000</v>
      </c>
      <c r="N1782" s="24">
        <f t="shared" si="163"/>
        <v>0</v>
      </c>
      <c r="O1782" s="24">
        <f t="shared" si="164"/>
        <v>0</v>
      </c>
      <c r="P1782" s="24">
        <f t="shared" si="165"/>
        <v>0</v>
      </c>
    </row>
    <row r="1783" spans="5:16" x14ac:dyDescent="0.25">
      <c r="E1783" s="2">
        <f t="shared" si="166"/>
        <v>273.14999999999998</v>
      </c>
      <c r="F1783" s="2">
        <v>1758</v>
      </c>
      <c r="G1783" s="2">
        <f t="shared" si="167"/>
        <v>311.14999999999998</v>
      </c>
      <c r="H1783" s="24">
        <v>789</v>
      </c>
      <c r="I1783" s="24">
        <v>772</v>
      </c>
      <c r="J1783" s="93">
        <v>793.42149532710289</v>
      </c>
      <c r="K1783" s="24">
        <f t="shared" si="162"/>
        <v>775.97500813077988</v>
      </c>
      <c r="L1783" s="24">
        <v>2000</v>
      </c>
      <c r="M1783" s="24">
        <v>2000</v>
      </c>
      <c r="N1783" s="24">
        <f t="shared" si="163"/>
        <v>0</v>
      </c>
      <c r="O1783" s="24">
        <f t="shared" si="164"/>
        <v>0</v>
      </c>
      <c r="P1783" s="24">
        <f t="shared" si="165"/>
        <v>0</v>
      </c>
    </row>
    <row r="1784" spans="5:16" x14ac:dyDescent="0.25">
      <c r="E1784" s="2">
        <f t="shared" si="166"/>
        <v>273.14999999999998</v>
      </c>
      <c r="F1784" s="2">
        <v>1759</v>
      </c>
      <c r="G1784" s="2">
        <f t="shared" si="167"/>
        <v>311.14999999999998</v>
      </c>
      <c r="H1784" s="24">
        <v>789</v>
      </c>
      <c r="I1784" s="24">
        <v>772</v>
      </c>
      <c r="J1784" s="93">
        <v>793.42149532710289</v>
      </c>
      <c r="K1784" s="24">
        <f t="shared" si="162"/>
        <v>775.97531651023655</v>
      </c>
      <c r="L1784" s="24">
        <v>2000</v>
      </c>
      <c r="M1784" s="24">
        <v>2000</v>
      </c>
      <c r="N1784" s="24">
        <f t="shared" si="163"/>
        <v>0</v>
      </c>
      <c r="O1784" s="24">
        <f t="shared" si="164"/>
        <v>0</v>
      </c>
      <c r="P1784" s="24">
        <f t="shared" si="165"/>
        <v>0</v>
      </c>
    </row>
    <row r="1785" spans="5:16" x14ac:dyDescent="0.25">
      <c r="E1785" s="2">
        <f t="shared" si="166"/>
        <v>273.14999999999998</v>
      </c>
      <c r="F1785" s="2">
        <v>1760</v>
      </c>
      <c r="G1785" s="2">
        <f t="shared" si="167"/>
        <v>311.14999999999998</v>
      </c>
      <c r="H1785" s="24">
        <v>789</v>
      </c>
      <c r="I1785" s="24">
        <v>772</v>
      </c>
      <c r="J1785" s="93">
        <v>793.42149532710289</v>
      </c>
      <c r="K1785" s="24">
        <f t="shared" si="162"/>
        <v>775.97562446400457</v>
      </c>
      <c r="L1785" s="24">
        <v>2000</v>
      </c>
      <c r="M1785" s="24">
        <v>2000</v>
      </c>
      <c r="N1785" s="24">
        <f t="shared" si="163"/>
        <v>0</v>
      </c>
      <c r="O1785" s="24">
        <f t="shared" si="164"/>
        <v>0</v>
      </c>
      <c r="P1785" s="24">
        <f t="shared" si="165"/>
        <v>0</v>
      </c>
    </row>
    <row r="1786" spans="5:16" x14ac:dyDescent="0.25">
      <c r="E1786" s="2">
        <f t="shared" si="166"/>
        <v>273.14999999999998</v>
      </c>
      <c r="F1786" s="2">
        <v>1761</v>
      </c>
      <c r="G1786" s="2">
        <f t="shared" si="167"/>
        <v>311.14999999999998</v>
      </c>
      <c r="H1786" s="24">
        <v>789</v>
      </c>
      <c r="I1786" s="24">
        <v>772</v>
      </c>
      <c r="J1786" s="93">
        <v>793.42149532710289</v>
      </c>
      <c r="K1786" s="24">
        <f t="shared" ref="K1786:K1849" si="168">J1786+((I1786-H1786)*((E1786-F1786)/(G1786-F1786)))</f>
        <v>775.97593199296489</v>
      </c>
      <c r="L1786" s="24">
        <v>2000</v>
      </c>
      <c r="M1786" s="24">
        <v>2000</v>
      </c>
      <c r="N1786" s="24">
        <f t="shared" ref="N1786:N1849" si="169">C1786*(SQRT(K1786/I1786))*(H1786/J1786)*(L1786/M1786)</f>
        <v>0</v>
      </c>
      <c r="O1786" s="24">
        <f t="shared" ref="O1786:O1849" si="170">N1786*J1786/24</f>
        <v>0</v>
      </c>
      <c r="P1786" s="24">
        <f t="shared" ref="P1786:P1849" si="171">N1786/159</f>
        <v>0</v>
      </c>
    </row>
    <row r="1787" spans="5:16" x14ac:dyDescent="0.25">
      <c r="E1787" s="2">
        <f t="shared" si="166"/>
        <v>273.14999999999998</v>
      </c>
      <c r="F1787" s="2">
        <v>1762</v>
      </c>
      <c r="G1787" s="2">
        <f t="shared" si="167"/>
        <v>311.14999999999998</v>
      </c>
      <c r="H1787" s="24">
        <v>789</v>
      </c>
      <c r="I1787" s="24">
        <v>772</v>
      </c>
      <c r="J1787" s="93">
        <v>793.42149532710289</v>
      </c>
      <c r="K1787" s="24">
        <f t="shared" si="168"/>
        <v>775.97623909799586</v>
      </c>
      <c r="L1787" s="24">
        <v>2000</v>
      </c>
      <c r="M1787" s="24">
        <v>2000</v>
      </c>
      <c r="N1787" s="24">
        <f t="shared" si="169"/>
        <v>0</v>
      </c>
      <c r="O1787" s="24">
        <f t="shared" si="170"/>
        <v>0</v>
      </c>
      <c r="P1787" s="24">
        <f t="shared" si="171"/>
        <v>0</v>
      </c>
    </row>
    <row r="1788" spans="5:16" x14ac:dyDescent="0.25">
      <c r="E1788" s="2">
        <f t="shared" si="166"/>
        <v>273.14999999999998</v>
      </c>
      <c r="F1788" s="2">
        <v>1763</v>
      </c>
      <c r="G1788" s="2">
        <f t="shared" si="167"/>
        <v>311.14999999999998</v>
      </c>
      <c r="H1788" s="24">
        <v>789</v>
      </c>
      <c r="I1788" s="24">
        <v>772</v>
      </c>
      <c r="J1788" s="93">
        <v>793.42149532710289</v>
      </c>
      <c r="K1788" s="24">
        <f t="shared" si="168"/>
        <v>775.97654577997332</v>
      </c>
      <c r="L1788" s="24">
        <v>2000</v>
      </c>
      <c r="M1788" s="24">
        <v>2000</v>
      </c>
      <c r="N1788" s="24">
        <f t="shared" si="169"/>
        <v>0</v>
      </c>
      <c r="O1788" s="24">
        <f t="shared" si="170"/>
        <v>0</v>
      </c>
      <c r="P1788" s="24">
        <f t="shared" si="171"/>
        <v>0</v>
      </c>
    </row>
    <row r="1789" spans="5:16" x14ac:dyDescent="0.25">
      <c r="E1789" s="2">
        <f t="shared" si="166"/>
        <v>273.14999999999998</v>
      </c>
      <c r="F1789" s="2">
        <v>1764</v>
      </c>
      <c r="G1789" s="2">
        <f t="shared" si="167"/>
        <v>311.14999999999998</v>
      </c>
      <c r="H1789" s="24">
        <v>789</v>
      </c>
      <c r="I1789" s="24">
        <v>772</v>
      </c>
      <c r="J1789" s="93">
        <v>793.42149532710289</v>
      </c>
      <c r="K1789" s="24">
        <f t="shared" si="168"/>
        <v>775.97685203977107</v>
      </c>
      <c r="L1789" s="24">
        <v>2000</v>
      </c>
      <c r="M1789" s="24">
        <v>2000</v>
      </c>
      <c r="N1789" s="24">
        <f t="shared" si="169"/>
        <v>0</v>
      </c>
      <c r="O1789" s="24">
        <f t="shared" si="170"/>
        <v>0</v>
      </c>
      <c r="P1789" s="24">
        <f t="shared" si="171"/>
        <v>0</v>
      </c>
    </row>
    <row r="1790" spans="5:16" x14ac:dyDescent="0.25">
      <c r="E1790" s="2">
        <f t="shared" si="166"/>
        <v>273.14999999999998</v>
      </c>
      <c r="F1790" s="2">
        <v>1765</v>
      </c>
      <c r="G1790" s="2">
        <f t="shared" si="167"/>
        <v>311.14999999999998</v>
      </c>
      <c r="H1790" s="24">
        <v>789</v>
      </c>
      <c r="I1790" s="24">
        <v>772</v>
      </c>
      <c r="J1790" s="93">
        <v>793.42149532710289</v>
      </c>
      <c r="K1790" s="24">
        <f t="shared" si="168"/>
        <v>775.97715787826019</v>
      </c>
      <c r="L1790" s="24">
        <v>2000</v>
      </c>
      <c r="M1790" s="24">
        <v>2000</v>
      </c>
      <c r="N1790" s="24">
        <f t="shared" si="169"/>
        <v>0</v>
      </c>
      <c r="O1790" s="24">
        <f t="shared" si="170"/>
        <v>0</v>
      </c>
      <c r="P1790" s="24">
        <f t="shared" si="171"/>
        <v>0</v>
      </c>
    </row>
    <row r="1791" spans="5:16" x14ac:dyDescent="0.25">
      <c r="E1791" s="2">
        <f t="shared" si="166"/>
        <v>273.14999999999998</v>
      </c>
      <c r="F1791" s="2">
        <v>1766</v>
      </c>
      <c r="G1791" s="2">
        <f t="shared" si="167"/>
        <v>311.14999999999998</v>
      </c>
      <c r="H1791" s="24">
        <v>789</v>
      </c>
      <c r="I1791" s="24">
        <v>772</v>
      </c>
      <c r="J1791" s="93">
        <v>793.42149532710289</v>
      </c>
      <c r="K1791" s="24">
        <f t="shared" si="168"/>
        <v>775.97746329630934</v>
      </c>
      <c r="L1791" s="24">
        <v>2000</v>
      </c>
      <c r="M1791" s="24">
        <v>2000</v>
      </c>
      <c r="N1791" s="24">
        <f t="shared" si="169"/>
        <v>0</v>
      </c>
      <c r="O1791" s="24">
        <f t="shared" si="170"/>
        <v>0</v>
      </c>
      <c r="P1791" s="24">
        <f t="shared" si="171"/>
        <v>0</v>
      </c>
    </row>
    <row r="1792" spans="5:16" x14ac:dyDescent="0.25">
      <c r="E1792" s="2">
        <f t="shared" si="166"/>
        <v>273.14999999999998</v>
      </c>
      <c r="F1792" s="2">
        <v>1767</v>
      </c>
      <c r="G1792" s="2">
        <f t="shared" si="167"/>
        <v>311.14999999999998</v>
      </c>
      <c r="H1792" s="24">
        <v>789</v>
      </c>
      <c r="I1792" s="24">
        <v>772</v>
      </c>
      <c r="J1792" s="93">
        <v>793.42149532710289</v>
      </c>
      <c r="K1792" s="24">
        <f t="shared" si="168"/>
        <v>775.97776829478505</v>
      </c>
      <c r="L1792" s="24">
        <v>2000</v>
      </c>
      <c r="M1792" s="24">
        <v>2000</v>
      </c>
      <c r="N1792" s="24">
        <f t="shared" si="169"/>
        <v>0</v>
      </c>
      <c r="O1792" s="24">
        <f t="shared" si="170"/>
        <v>0</v>
      </c>
      <c r="P1792" s="24">
        <f t="shared" si="171"/>
        <v>0</v>
      </c>
    </row>
    <row r="1793" spans="5:16" x14ac:dyDescent="0.25">
      <c r="E1793" s="2">
        <f t="shared" si="166"/>
        <v>273.14999999999998</v>
      </c>
      <c r="F1793" s="2">
        <v>1768</v>
      </c>
      <c r="G1793" s="2">
        <f t="shared" si="167"/>
        <v>311.14999999999998</v>
      </c>
      <c r="H1793" s="24">
        <v>789</v>
      </c>
      <c r="I1793" s="24">
        <v>772</v>
      </c>
      <c r="J1793" s="93">
        <v>793.42149532710289</v>
      </c>
      <c r="K1793" s="24">
        <f t="shared" si="168"/>
        <v>775.97807287455112</v>
      </c>
      <c r="L1793" s="24">
        <v>2000</v>
      </c>
      <c r="M1793" s="24">
        <v>2000</v>
      </c>
      <c r="N1793" s="24">
        <f t="shared" si="169"/>
        <v>0</v>
      </c>
      <c r="O1793" s="24">
        <f t="shared" si="170"/>
        <v>0</v>
      </c>
      <c r="P1793" s="24">
        <f t="shared" si="171"/>
        <v>0</v>
      </c>
    </row>
    <row r="1794" spans="5:16" x14ac:dyDescent="0.25">
      <c r="E1794" s="2">
        <f t="shared" si="166"/>
        <v>273.14999999999998</v>
      </c>
      <c r="F1794" s="2">
        <v>1769</v>
      </c>
      <c r="G1794" s="2">
        <f t="shared" si="167"/>
        <v>311.14999999999998</v>
      </c>
      <c r="H1794" s="24">
        <v>789</v>
      </c>
      <c r="I1794" s="24">
        <v>772</v>
      </c>
      <c r="J1794" s="93">
        <v>793.42149532710289</v>
      </c>
      <c r="K1794" s="24">
        <f t="shared" si="168"/>
        <v>775.9783770364694</v>
      </c>
      <c r="L1794" s="24">
        <v>2000</v>
      </c>
      <c r="M1794" s="24">
        <v>2000</v>
      </c>
      <c r="N1794" s="24">
        <f t="shared" si="169"/>
        <v>0</v>
      </c>
      <c r="O1794" s="24">
        <f t="shared" si="170"/>
        <v>0</v>
      </c>
      <c r="P1794" s="24">
        <f t="shared" si="171"/>
        <v>0</v>
      </c>
    </row>
    <row r="1795" spans="5:16" x14ac:dyDescent="0.25">
      <c r="E1795" s="2">
        <f t="shared" si="166"/>
        <v>273.14999999999998</v>
      </c>
      <c r="F1795" s="2">
        <v>1770</v>
      </c>
      <c r="G1795" s="2">
        <f t="shared" si="167"/>
        <v>311.14999999999998</v>
      </c>
      <c r="H1795" s="24">
        <v>789</v>
      </c>
      <c r="I1795" s="24">
        <v>772</v>
      </c>
      <c r="J1795" s="93">
        <v>793.42149532710289</v>
      </c>
      <c r="K1795" s="24">
        <f t="shared" si="168"/>
        <v>775.97868078139913</v>
      </c>
      <c r="L1795" s="24">
        <v>2000</v>
      </c>
      <c r="M1795" s="24">
        <v>2000</v>
      </c>
      <c r="N1795" s="24">
        <f t="shared" si="169"/>
        <v>0</v>
      </c>
      <c r="O1795" s="24">
        <f t="shared" si="170"/>
        <v>0</v>
      </c>
      <c r="P1795" s="24">
        <f t="shared" si="171"/>
        <v>0</v>
      </c>
    </row>
    <row r="1796" spans="5:16" x14ac:dyDescent="0.25">
      <c r="E1796" s="2">
        <f t="shared" si="166"/>
        <v>273.14999999999998</v>
      </c>
      <c r="F1796" s="2">
        <v>1771</v>
      </c>
      <c r="G1796" s="2">
        <f t="shared" si="167"/>
        <v>311.14999999999998</v>
      </c>
      <c r="H1796" s="24">
        <v>789</v>
      </c>
      <c r="I1796" s="24">
        <v>772</v>
      </c>
      <c r="J1796" s="93">
        <v>793.42149532710289</v>
      </c>
      <c r="K1796" s="24">
        <f t="shared" si="168"/>
        <v>775.97898411019708</v>
      </c>
      <c r="L1796" s="24">
        <v>2000</v>
      </c>
      <c r="M1796" s="24">
        <v>2000</v>
      </c>
      <c r="N1796" s="24">
        <f t="shared" si="169"/>
        <v>0</v>
      </c>
      <c r="O1796" s="24">
        <f t="shared" si="170"/>
        <v>0</v>
      </c>
      <c r="P1796" s="24">
        <f t="shared" si="171"/>
        <v>0</v>
      </c>
    </row>
    <row r="1797" spans="5:16" x14ac:dyDescent="0.25">
      <c r="E1797" s="2">
        <f t="shared" si="166"/>
        <v>273.14999999999998</v>
      </c>
      <c r="F1797" s="2">
        <v>1772</v>
      </c>
      <c r="G1797" s="2">
        <f t="shared" si="167"/>
        <v>311.14999999999998</v>
      </c>
      <c r="H1797" s="24">
        <v>789</v>
      </c>
      <c r="I1797" s="24">
        <v>772</v>
      </c>
      <c r="J1797" s="93">
        <v>793.42149532710289</v>
      </c>
      <c r="K1797" s="24">
        <f t="shared" si="168"/>
        <v>775.97928702371792</v>
      </c>
      <c r="L1797" s="24">
        <v>2000</v>
      </c>
      <c r="M1797" s="24">
        <v>2000</v>
      </c>
      <c r="N1797" s="24">
        <f t="shared" si="169"/>
        <v>0</v>
      </c>
      <c r="O1797" s="24">
        <f t="shared" si="170"/>
        <v>0</v>
      </c>
      <c r="P1797" s="24">
        <f t="shared" si="171"/>
        <v>0</v>
      </c>
    </row>
    <row r="1798" spans="5:16" x14ac:dyDescent="0.25">
      <c r="E1798" s="2">
        <f t="shared" si="166"/>
        <v>273.14999999999998</v>
      </c>
      <c r="F1798" s="2">
        <v>1773</v>
      </c>
      <c r="G1798" s="2">
        <f t="shared" si="167"/>
        <v>311.14999999999998</v>
      </c>
      <c r="H1798" s="24">
        <v>789</v>
      </c>
      <c r="I1798" s="24">
        <v>772</v>
      </c>
      <c r="J1798" s="93">
        <v>793.42149532710289</v>
      </c>
      <c r="K1798" s="24">
        <f t="shared" si="168"/>
        <v>775.97958952281385</v>
      </c>
      <c r="L1798" s="24">
        <v>2000</v>
      </c>
      <c r="M1798" s="24">
        <v>2000</v>
      </c>
      <c r="N1798" s="24">
        <f t="shared" si="169"/>
        <v>0</v>
      </c>
      <c r="O1798" s="24">
        <f t="shared" si="170"/>
        <v>0</v>
      </c>
      <c r="P1798" s="24">
        <f t="shared" si="171"/>
        <v>0</v>
      </c>
    </row>
    <row r="1799" spans="5:16" x14ac:dyDescent="0.25">
      <c r="E1799" s="2">
        <f t="shared" si="166"/>
        <v>273.14999999999998</v>
      </c>
      <c r="F1799" s="2">
        <v>1774</v>
      </c>
      <c r="G1799" s="2">
        <f t="shared" si="167"/>
        <v>311.14999999999998</v>
      </c>
      <c r="H1799" s="24">
        <v>789</v>
      </c>
      <c r="I1799" s="24">
        <v>772</v>
      </c>
      <c r="J1799" s="93">
        <v>793.42149532710289</v>
      </c>
      <c r="K1799" s="24">
        <f t="shared" si="168"/>
        <v>775.9798916083347</v>
      </c>
      <c r="L1799" s="24">
        <v>2000</v>
      </c>
      <c r="M1799" s="24">
        <v>2000</v>
      </c>
      <c r="N1799" s="24">
        <f t="shared" si="169"/>
        <v>0</v>
      </c>
      <c r="O1799" s="24">
        <f t="shared" si="170"/>
        <v>0</v>
      </c>
      <c r="P1799" s="24">
        <f t="shared" si="171"/>
        <v>0</v>
      </c>
    </row>
    <row r="1800" spans="5:16" x14ac:dyDescent="0.25">
      <c r="E1800" s="2">
        <f t="shared" si="166"/>
        <v>273.14999999999998</v>
      </c>
      <c r="F1800" s="2">
        <v>1775</v>
      </c>
      <c r="G1800" s="2">
        <f t="shared" si="167"/>
        <v>311.14999999999998</v>
      </c>
      <c r="H1800" s="24">
        <v>789</v>
      </c>
      <c r="I1800" s="24">
        <v>772</v>
      </c>
      <c r="J1800" s="93">
        <v>793.42149532710289</v>
      </c>
      <c r="K1800" s="24">
        <f t="shared" si="168"/>
        <v>775.98019328112821</v>
      </c>
      <c r="L1800" s="24">
        <v>2000</v>
      </c>
      <c r="M1800" s="24">
        <v>2000</v>
      </c>
      <c r="N1800" s="24">
        <f t="shared" si="169"/>
        <v>0</v>
      </c>
      <c r="O1800" s="24">
        <f t="shared" si="170"/>
        <v>0</v>
      </c>
      <c r="P1800" s="24">
        <f t="shared" si="171"/>
        <v>0</v>
      </c>
    </row>
    <row r="1801" spans="5:16" x14ac:dyDescent="0.25">
      <c r="E1801" s="2">
        <f t="shared" ref="E1801:E1864" si="172">D1801+273.15</f>
        <v>273.14999999999998</v>
      </c>
      <c r="F1801" s="2">
        <v>1776</v>
      </c>
      <c r="G1801" s="2">
        <f t="shared" ref="G1801:G1864" si="173">38+273.15</f>
        <v>311.14999999999998</v>
      </c>
      <c r="H1801" s="24">
        <v>789</v>
      </c>
      <c r="I1801" s="24">
        <v>772</v>
      </c>
      <c r="J1801" s="93">
        <v>793.42149532710289</v>
      </c>
      <c r="K1801" s="24">
        <f t="shared" si="168"/>
        <v>775.98049454203954</v>
      </c>
      <c r="L1801" s="24">
        <v>2000</v>
      </c>
      <c r="M1801" s="24">
        <v>2000</v>
      </c>
      <c r="N1801" s="24">
        <f t="shared" si="169"/>
        <v>0</v>
      </c>
      <c r="O1801" s="24">
        <f t="shared" si="170"/>
        <v>0</v>
      </c>
      <c r="P1801" s="24">
        <f t="shared" si="171"/>
        <v>0</v>
      </c>
    </row>
    <row r="1802" spans="5:16" x14ac:dyDescent="0.25">
      <c r="E1802" s="2">
        <f t="shared" si="172"/>
        <v>273.14999999999998</v>
      </c>
      <c r="F1802" s="2">
        <v>1777</v>
      </c>
      <c r="G1802" s="2">
        <f t="shared" si="173"/>
        <v>311.14999999999998</v>
      </c>
      <c r="H1802" s="24">
        <v>789</v>
      </c>
      <c r="I1802" s="24">
        <v>772</v>
      </c>
      <c r="J1802" s="93">
        <v>793.42149532710289</v>
      </c>
      <c r="K1802" s="24">
        <f t="shared" si="168"/>
        <v>775.98079539191167</v>
      </c>
      <c r="L1802" s="24">
        <v>2000</v>
      </c>
      <c r="M1802" s="24">
        <v>2000</v>
      </c>
      <c r="N1802" s="24">
        <f t="shared" si="169"/>
        <v>0</v>
      </c>
      <c r="O1802" s="24">
        <f t="shared" si="170"/>
        <v>0</v>
      </c>
      <c r="P1802" s="24">
        <f t="shared" si="171"/>
        <v>0</v>
      </c>
    </row>
    <row r="1803" spans="5:16" x14ac:dyDescent="0.25">
      <c r="E1803" s="2">
        <f t="shared" si="172"/>
        <v>273.14999999999998</v>
      </c>
      <c r="F1803" s="2">
        <v>1778</v>
      </c>
      <c r="G1803" s="2">
        <f t="shared" si="173"/>
        <v>311.14999999999998</v>
      </c>
      <c r="H1803" s="24">
        <v>789</v>
      </c>
      <c r="I1803" s="24">
        <v>772</v>
      </c>
      <c r="J1803" s="93">
        <v>793.42149532710289</v>
      </c>
      <c r="K1803" s="24">
        <f t="shared" si="168"/>
        <v>775.98109583158532</v>
      </c>
      <c r="L1803" s="24">
        <v>2000</v>
      </c>
      <c r="M1803" s="24">
        <v>2000</v>
      </c>
      <c r="N1803" s="24">
        <f t="shared" si="169"/>
        <v>0</v>
      </c>
      <c r="O1803" s="24">
        <f t="shared" si="170"/>
        <v>0</v>
      </c>
      <c r="P1803" s="24">
        <f t="shared" si="171"/>
        <v>0</v>
      </c>
    </row>
    <row r="1804" spans="5:16" x14ac:dyDescent="0.25">
      <c r="E1804" s="2">
        <f t="shared" si="172"/>
        <v>273.14999999999998</v>
      </c>
      <c r="F1804" s="2">
        <v>1779</v>
      </c>
      <c r="G1804" s="2">
        <f t="shared" si="173"/>
        <v>311.14999999999998</v>
      </c>
      <c r="H1804" s="24">
        <v>789</v>
      </c>
      <c r="I1804" s="24">
        <v>772</v>
      </c>
      <c r="J1804" s="93">
        <v>793.42149532710289</v>
      </c>
      <c r="K1804" s="24">
        <f t="shared" si="168"/>
        <v>775.9813958618987</v>
      </c>
      <c r="L1804" s="24">
        <v>2000</v>
      </c>
      <c r="M1804" s="24">
        <v>2000</v>
      </c>
      <c r="N1804" s="24">
        <f t="shared" si="169"/>
        <v>0</v>
      </c>
      <c r="O1804" s="24">
        <f t="shared" si="170"/>
        <v>0</v>
      </c>
      <c r="P1804" s="24">
        <f t="shared" si="171"/>
        <v>0</v>
      </c>
    </row>
    <row r="1805" spans="5:16" x14ac:dyDescent="0.25">
      <c r="E1805" s="2">
        <f t="shared" si="172"/>
        <v>273.14999999999998</v>
      </c>
      <c r="F1805" s="2">
        <v>1780</v>
      </c>
      <c r="G1805" s="2">
        <f t="shared" si="173"/>
        <v>311.14999999999998</v>
      </c>
      <c r="H1805" s="24">
        <v>789</v>
      </c>
      <c r="I1805" s="24">
        <v>772</v>
      </c>
      <c r="J1805" s="93">
        <v>793.42149532710289</v>
      </c>
      <c r="K1805" s="24">
        <f t="shared" si="168"/>
        <v>775.98169548368799</v>
      </c>
      <c r="L1805" s="24">
        <v>2000</v>
      </c>
      <c r="M1805" s="24">
        <v>2000</v>
      </c>
      <c r="N1805" s="24">
        <f t="shared" si="169"/>
        <v>0</v>
      </c>
      <c r="O1805" s="24">
        <f t="shared" si="170"/>
        <v>0</v>
      </c>
      <c r="P1805" s="24">
        <f t="shared" si="171"/>
        <v>0</v>
      </c>
    </row>
    <row r="1806" spans="5:16" x14ac:dyDescent="0.25">
      <c r="E1806" s="2">
        <f t="shared" si="172"/>
        <v>273.14999999999998</v>
      </c>
      <c r="F1806" s="2">
        <v>1781</v>
      </c>
      <c r="G1806" s="2">
        <f t="shared" si="173"/>
        <v>311.14999999999998</v>
      </c>
      <c r="H1806" s="24">
        <v>789</v>
      </c>
      <c r="I1806" s="24">
        <v>772</v>
      </c>
      <c r="J1806" s="93">
        <v>793.42149532710289</v>
      </c>
      <c r="K1806" s="24">
        <f t="shared" si="168"/>
        <v>775.98199469778694</v>
      </c>
      <c r="L1806" s="24">
        <v>2000</v>
      </c>
      <c r="M1806" s="24">
        <v>2000</v>
      </c>
      <c r="N1806" s="24">
        <f t="shared" si="169"/>
        <v>0</v>
      </c>
      <c r="O1806" s="24">
        <f t="shared" si="170"/>
        <v>0</v>
      </c>
      <c r="P1806" s="24">
        <f t="shared" si="171"/>
        <v>0</v>
      </c>
    </row>
    <row r="1807" spans="5:16" x14ac:dyDescent="0.25">
      <c r="E1807" s="2">
        <f t="shared" si="172"/>
        <v>273.14999999999998</v>
      </c>
      <c r="F1807" s="2">
        <v>1782</v>
      </c>
      <c r="G1807" s="2">
        <f t="shared" si="173"/>
        <v>311.14999999999998</v>
      </c>
      <c r="H1807" s="24">
        <v>789</v>
      </c>
      <c r="I1807" s="24">
        <v>772</v>
      </c>
      <c r="J1807" s="93">
        <v>793.42149532710289</v>
      </c>
      <c r="K1807" s="24">
        <f t="shared" si="168"/>
        <v>775.9822935050272</v>
      </c>
      <c r="L1807" s="24">
        <v>2000</v>
      </c>
      <c r="M1807" s="24">
        <v>2000</v>
      </c>
      <c r="N1807" s="24">
        <f t="shared" si="169"/>
        <v>0</v>
      </c>
      <c r="O1807" s="24">
        <f t="shared" si="170"/>
        <v>0</v>
      </c>
      <c r="P1807" s="24">
        <f t="shared" si="171"/>
        <v>0</v>
      </c>
    </row>
    <row r="1808" spans="5:16" x14ac:dyDescent="0.25">
      <c r="E1808" s="2">
        <f t="shared" si="172"/>
        <v>273.14999999999998</v>
      </c>
      <c r="F1808" s="2">
        <v>1783</v>
      </c>
      <c r="G1808" s="2">
        <f t="shared" si="173"/>
        <v>311.14999999999998</v>
      </c>
      <c r="H1808" s="24">
        <v>789</v>
      </c>
      <c r="I1808" s="24">
        <v>772</v>
      </c>
      <c r="J1808" s="93">
        <v>793.42149532710289</v>
      </c>
      <c r="K1808" s="24">
        <f t="shared" si="168"/>
        <v>775.98259190623799</v>
      </c>
      <c r="L1808" s="24">
        <v>2000</v>
      </c>
      <c r="M1808" s="24">
        <v>2000</v>
      </c>
      <c r="N1808" s="24">
        <f t="shared" si="169"/>
        <v>0</v>
      </c>
      <c r="O1808" s="24">
        <f t="shared" si="170"/>
        <v>0</v>
      </c>
      <c r="P1808" s="24">
        <f t="shared" si="171"/>
        <v>0</v>
      </c>
    </row>
    <row r="1809" spans="5:16" x14ac:dyDescent="0.25">
      <c r="E1809" s="2">
        <f t="shared" si="172"/>
        <v>273.14999999999998</v>
      </c>
      <c r="F1809" s="2">
        <v>1784</v>
      </c>
      <c r="G1809" s="2">
        <f t="shared" si="173"/>
        <v>311.14999999999998</v>
      </c>
      <c r="H1809" s="24">
        <v>789</v>
      </c>
      <c r="I1809" s="24">
        <v>772</v>
      </c>
      <c r="J1809" s="93">
        <v>793.42149532710289</v>
      </c>
      <c r="K1809" s="24">
        <f t="shared" si="168"/>
        <v>775.98288990224637</v>
      </c>
      <c r="L1809" s="24">
        <v>2000</v>
      </c>
      <c r="M1809" s="24">
        <v>2000</v>
      </c>
      <c r="N1809" s="24">
        <f t="shared" si="169"/>
        <v>0</v>
      </c>
      <c r="O1809" s="24">
        <f t="shared" si="170"/>
        <v>0</v>
      </c>
      <c r="P1809" s="24">
        <f t="shared" si="171"/>
        <v>0</v>
      </c>
    </row>
    <row r="1810" spans="5:16" x14ac:dyDescent="0.25">
      <c r="E1810" s="2">
        <f t="shared" si="172"/>
        <v>273.14999999999998</v>
      </c>
      <c r="F1810" s="2">
        <v>1785</v>
      </c>
      <c r="G1810" s="2">
        <f t="shared" si="173"/>
        <v>311.14999999999998</v>
      </c>
      <c r="H1810" s="24">
        <v>789</v>
      </c>
      <c r="I1810" s="24">
        <v>772</v>
      </c>
      <c r="J1810" s="93">
        <v>793.42149532710289</v>
      </c>
      <c r="K1810" s="24">
        <f t="shared" si="168"/>
        <v>775.98318749387704</v>
      </c>
      <c r="L1810" s="24">
        <v>2000</v>
      </c>
      <c r="M1810" s="24">
        <v>2000</v>
      </c>
      <c r="N1810" s="24">
        <f t="shared" si="169"/>
        <v>0</v>
      </c>
      <c r="O1810" s="24">
        <f t="shared" si="170"/>
        <v>0</v>
      </c>
      <c r="P1810" s="24">
        <f t="shared" si="171"/>
        <v>0</v>
      </c>
    </row>
    <row r="1811" spans="5:16" x14ac:dyDescent="0.25">
      <c r="E1811" s="2">
        <f t="shared" si="172"/>
        <v>273.14999999999998</v>
      </c>
      <c r="F1811" s="2">
        <v>1786</v>
      </c>
      <c r="G1811" s="2">
        <f t="shared" si="173"/>
        <v>311.14999999999998</v>
      </c>
      <c r="H1811" s="24">
        <v>789</v>
      </c>
      <c r="I1811" s="24">
        <v>772</v>
      </c>
      <c r="J1811" s="93">
        <v>793.42149532710289</v>
      </c>
      <c r="K1811" s="24">
        <f t="shared" si="168"/>
        <v>775.98348468195252</v>
      </c>
      <c r="L1811" s="24">
        <v>2000</v>
      </c>
      <c r="M1811" s="24">
        <v>2000</v>
      </c>
      <c r="N1811" s="24">
        <f t="shared" si="169"/>
        <v>0</v>
      </c>
      <c r="O1811" s="24">
        <f t="shared" si="170"/>
        <v>0</v>
      </c>
      <c r="P1811" s="24">
        <f t="shared" si="171"/>
        <v>0</v>
      </c>
    </row>
    <row r="1812" spans="5:16" x14ac:dyDescent="0.25">
      <c r="E1812" s="2">
        <f t="shared" si="172"/>
        <v>273.14999999999998</v>
      </c>
      <c r="F1812" s="2">
        <v>1787</v>
      </c>
      <c r="G1812" s="2">
        <f t="shared" si="173"/>
        <v>311.14999999999998</v>
      </c>
      <c r="H1812" s="24">
        <v>789</v>
      </c>
      <c r="I1812" s="24">
        <v>772</v>
      </c>
      <c r="J1812" s="93">
        <v>793.42149532710289</v>
      </c>
      <c r="K1812" s="24">
        <f t="shared" si="168"/>
        <v>775.98378146729328</v>
      </c>
      <c r="L1812" s="24">
        <v>2000</v>
      </c>
      <c r="M1812" s="24">
        <v>2000</v>
      </c>
      <c r="N1812" s="24">
        <f t="shared" si="169"/>
        <v>0</v>
      </c>
      <c r="O1812" s="24">
        <f t="shared" si="170"/>
        <v>0</v>
      </c>
      <c r="P1812" s="24">
        <f t="shared" si="171"/>
        <v>0</v>
      </c>
    </row>
    <row r="1813" spans="5:16" x14ac:dyDescent="0.25">
      <c r="E1813" s="2">
        <f t="shared" si="172"/>
        <v>273.14999999999998</v>
      </c>
      <c r="F1813" s="2">
        <v>1788</v>
      </c>
      <c r="G1813" s="2">
        <f t="shared" si="173"/>
        <v>311.14999999999998</v>
      </c>
      <c r="H1813" s="24">
        <v>789</v>
      </c>
      <c r="I1813" s="24">
        <v>772</v>
      </c>
      <c r="J1813" s="93">
        <v>793.42149532710289</v>
      </c>
      <c r="K1813" s="24">
        <f t="shared" si="168"/>
        <v>775.98407785071731</v>
      </c>
      <c r="L1813" s="24">
        <v>2000</v>
      </c>
      <c r="M1813" s="24">
        <v>2000</v>
      </c>
      <c r="N1813" s="24">
        <f t="shared" si="169"/>
        <v>0</v>
      </c>
      <c r="O1813" s="24">
        <f t="shared" si="170"/>
        <v>0</v>
      </c>
      <c r="P1813" s="24">
        <f t="shared" si="171"/>
        <v>0</v>
      </c>
    </row>
    <row r="1814" spans="5:16" x14ac:dyDescent="0.25">
      <c r="E1814" s="2">
        <f t="shared" si="172"/>
        <v>273.14999999999998</v>
      </c>
      <c r="F1814" s="2">
        <v>1789</v>
      </c>
      <c r="G1814" s="2">
        <f t="shared" si="173"/>
        <v>311.14999999999998</v>
      </c>
      <c r="H1814" s="24">
        <v>789</v>
      </c>
      <c r="I1814" s="24">
        <v>772</v>
      </c>
      <c r="J1814" s="93">
        <v>793.42149532710289</v>
      </c>
      <c r="K1814" s="24">
        <f t="shared" si="168"/>
        <v>775.98437383304054</v>
      </c>
      <c r="L1814" s="24">
        <v>2000</v>
      </c>
      <c r="M1814" s="24">
        <v>2000</v>
      </c>
      <c r="N1814" s="24">
        <f t="shared" si="169"/>
        <v>0</v>
      </c>
      <c r="O1814" s="24">
        <f t="shared" si="170"/>
        <v>0</v>
      </c>
      <c r="P1814" s="24">
        <f t="shared" si="171"/>
        <v>0</v>
      </c>
    </row>
    <row r="1815" spans="5:16" x14ac:dyDescent="0.25">
      <c r="E1815" s="2">
        <f t="shared" si="172"/>
        <v>273.14999999999998</v>
      </c>
      <c r="F1815" s="2">
        <v>1790</v>
      </c>
      <c r="G1815" s="2">
        <f t="shared" si="173"/>
        <v>311.14999999999998</v>
      </c>
      <c r="H1815" s="24">
        <v>789</v>
      </c>
      <c r="I1815" s="24">
        <v>772</v>
      </c>
      <c r="J1815" s="93">
        <v>793.42149532710289</v>
      </c>
      <c r="K1815" s="24">
        <f t="shared" si="168"/>
        <v>775.98466941507661</v>
      </c>
      <c r="L1815" s="24">
        <v>2000</v>
      </c>
      <c r="M1815" s="24">
        <v>2000</v>
      </c>
      <c r="N1815" s="24">
        <f t="shared" si="169"/>
        <v>0</v>
      </c>
      <c r="O1815" s="24">
        <f t="shared" si="170"/>
        <v>0</v>
      </c>
      <c r="P1815" s="24">
        <f t="shared" si="171"/>
        <v>0</v>
      </c>
    </row>
    <row r="1816" spans="5:16" x14ac:dyDescent="0.25">
      <c r="E1816" s="2">
        <f t="shared" si="172"/>
        <v>273.14999999999998</v>
      </c>
      <c r="F1816" s="2">
        <v>1791</v>
      </c>
      <c r="G1816" s="2">
        <f t="shared" si="173"/>
        <v>311.14999999999998</v>
      </c>
      <c r="H1816" s="24">
        <v>789</v>
      </c>
      <c r="I1816" s="24">
        <v>772</v>
      </c>
      <c r="J1816" s="93">
        <v>793.42149532710289</v>
      </c>
      <c r="K1816" s="24">
        <f t="shared" si="168"/>
        <v>775.98496459763703</v>
      </c>
      <c r="L1816" s="24">
        <v>2000</v>
      </c>
      <c r="M1816" s="24">
        <v>2000</v>
      </c>
      <c r="N1816" s="24">
        <f t="shared" si="169"/>
        <v>0</v>
      </c>
      <c r="O1816" s="24">
        <f t="shared" si="170"/>
        <v>0</v>
      </c>
      <c r="P1816" s="24">
        <f t="shared" si="171"/>
        <v>0</v>
      </c>
    </row>
    <row r="1817" spans="5:16" x14ac:dyDescent="0.25">
      <c r="E1817" s="2">
        <f t="shared" si="172"/>
        <v>273.14999999999998</v>
      </c>
      <c r="F1817" s="2">
        <v>1792</v>
      </c>
      <c r="G1817" s="2">
        <f t="shared" si="173"/>
        <v>311.14999999999998</v>
      </c>
      <c r="H1817" s="24">
        <v>789</v>
      </c>
      <c r="I1817" s="24">
        <v>772</v>
      </c>
      <c r="J1817" s="93">
        <v>793.42149532710289</v>
      </c>
      <c r="K1817" s="24">
        <f t="shared" si="168"/>
        <v>775.98525938153114</v>
      </c>
      <c r="L1817" s="24">
        <v>2000</v>
      </c>
      <c r="M1817" s="24">
        <v>2000</v>
      </c>
      <c r="N1817" s="24">
        <f t="shared" si="169"/>
        <v>0</v>
      </c>
      <c r="O1817" s="24">
        <f t="shared" si="170"/>
        <v>0</v>
      </c>
      <c r="P1817" s="24">
        <f t="shared" si="171"/>
        <v>0</v>
      </c>
    </row>
    <row r="1818" spans="5:16" x14ac:dyDescent="0.25">
      <c r="E1818" s="2">
        <f t="shared" si="172"/>
        <v>273.14999999999998</v>
      </c>
      <c r="F1818" s="2">
        <v>1793</v>
      </c>
      <c r="G1818" s="2">
        <f t="shared" si="173"/>
        <v>311.14999999999998</v>
      </c>
      <c r="H1818" s="24">
        <v>789</v>
      </c>
      <c r="I1818" s="24">
        <v>772</v>
      </c>
      <c r="J1818" s="93">
        <v>793.42149532710289</v>
      </c>
      <c r="K1818" s="24">
        <f t="shared" si="168"/>
        <v>775.98555376756588</v>
      </c>
      <c r="L1818" s="24">
        <v>2000</v>
      </c>
      <c r="M1818" s="24">
        <v>2000</v>
      </c>
      <c r="N1818" s="24">
        <f t="shared" si="169"/>
        <v>0</v>
      </c>
      <c r="O1818" s="24">
        <f t="shared" si="170"/>
        <v>0</v>
      </c>
      <c r="P1818" s="24">
        <f t="shared" si="171"/>
        <v>0</v>
      </c>
    </row>
    <row r="1819" spans="5:16" x14ac:dyDescent="0.25">
      <c r="E1819" s="2">
        <f t="shared" si="172"/>
        <v>273.14999999999998</v>
      </c>
      <c r="F1819" s="2">
        <v>1794</v>
      </c>
      <c r="G1819" s="2">
        <f t="shared" si="173"/>
        <v>311.14999999999998</v>
      </c>
      <c r="H1819" s="24">
        <v>789</v>
      </c>
      <c r="I1819" s="24">
        <v>772</v>
      </c>
      <c r="J1819" s="93">
        <v>793.42149532710289</v>
      </c>
      <c r="K1819" s="24">
        <f t="shared" si="168"/>
        <v>775.98584775654615</v>
      </c>
      <c r="L1819" s="24">
        <v>2000</v>
      </c>
      <c r="M1819" s="24">
        <v>2000</v>
      </c>
      <c r="N1819" s="24">
        <f t="shared" si="169"/>
        <v>0</v>
      </c>
      <c r="O1819" s="24">
        <f t="shared" si="170"/>
        <v>0</v>
      </c>
      <c r="P1819" s="24">
        <f t="shared" si="171"/>
        <v>0</v>
      </c>
    </row>
    <row r="1820" spans="5:16" x14ac:dyDescent="0.25">
      <c r="E1820" s="2">
        <f t="shared" si="172"/>
        <v>273.14999999999998</v>
      </c>
      <c r="F1820" s="2">
        <v>1795</v>
      </c>
      <c r="G1820" s="2">
        <f t="shared" si="173"/>
        <v>311.14999999999998</v>
      </c>
      <c r="H1820" s="24">
        <v>789</v>
      </c>
      <c r="I1820" s="24">
        <v>772</v>
      </c>
      <c r="J1820" s="93">
        <v>793.42149532710289</v>
      </c>
      <c r="K1820" s="24">
        <f t="shared" si="168"/>
        <v>775.98614134927493</v>
      </c>
      <c r="L1820" s="24">
        <v>2000</v>
      </c>
      <c r="M1820" s="24">
        <v>2000</v>
      </c>
      <c r="N1820" s="24">
        <f t="shared" si="169"/>
        <v>0</v>
      </c>
      <c r="O1820" s="24">
        <f t="shared" si="170"/>
        <v>0</v>
      </c>
      <c r="P1820" s="24">
        <f t="shared" si="171"/>
        <v>0</v>
      </c>
    </row>
    <row r="1821" spans="5:16" x14ac:dyDescent="0.25">
      <c r="E1821" s="2">
        <f t="shared" si="172"/>
        <v>273.14999999999998</v>
      </c>
      <c r="F1821" s="2">
        <v>1796</v>
      </c>
      <c r="G1821" s="2">
        <f t="shared" si="173"/>
        <v>311.14999999999998</v>
      </c>
      <c r="H1821" s="24">
        <v>789</v>
      </c>
      <c r="I1821" s="24">
        <v>772</v>
      </c>
      <c r="J1821" s="93">
        <v>793.42149532710289</v>
      </c>
      <c r="K1821" s="24">
        <f t="shared" si="168"/>
        <v>775.98643454655269</v>
      </c>
      <c r="L1821" s="24">
        <v>2000</v>
      </c>
      <c r="M1821" s="24">
        <v>2000</v>
      </c>
      <c r="N1821" s="24">
        <f t="shared" si="169"/>
        <v>0</v>
      </c>
      <c r="O1821" s="24">
        <f t="shared" si="170"/>
        <v>0</v>
      </c>
      <c r="P1821" s="24">
        <f t="shared" si="171"/>
        <v>0</v>
      </c>
    </row>
    <row r="1822" spans="5:16" x14ac:dyDescent="0.25">
      <c r="E1822" s="2">
        <f t="shared" si="172"/>
        <v>273.14999999999998</v>
      </c>
      <c r="F1822" s="2">
        <v>1797</v>
      </c>
      <c r="G1822" s="2">
        <f t="shared" si="173"/>
        <v>311.14999999999998</v>
      </c>
      <c r="H1822" s="24">
        <v>789</v>
      </c>
      <c r="I1822" s="24">
        <v>772</v>
      </c>
      <c r="J1822" s="93">
        <v>793.42149532710289</v>
      </c>
      <c r="K1822" s="24">
        <f t="shared" si="168"/>
        <v>775.98672734917784</v>
      </c>
      <c r="L1822" s="24">
        <v>2000</v>
      </c>
      <c r="M1822" s="24">
        <v>2000</v>
      </c>
      <c r="N1822" s="24">
        <f t="shared" si="169"/>
        <v>0</v>
      </c>
      <c r="O1822" s="24">
        <f t="shared" si="170"/>
        <v>0</v>
      </c>
      <c r="P1822" s="24">
        <f t="shared" si="171"/>
        <v>0</v>
      </c>
    </row>
    <row r="1823" spans="5:16" x14ac:dyDescent="0.25">
      <c r="E1823" s="2">
        <f t="shared" si="172"/>
        <v>273.14999999999998</v>
      </c>
      <c r="F1823" s="2">
        <v>1798</v>
      </c>
      <c r="G1823" s="2">
        <f t="shared" si="173"/>
        <v>311.14999999999998</v>
      </c>
      <c r="H1823" s="24">
        <v>789</v>
      </c>
      <c r="I1823" s="24">
        <v>772</v>
      </c>
      <c r="J1823" s="93">
        <v>793.42149532710289</v>
      </c>
      <c r="K1823" s="24">
        <f t="shared" si="168"/>
        <v>775.98701975794665</v>
      </c>
      <c r="L1823" s="24">
        <v>2000</v>
      </c>
      <c r="M1823" s="24">
        <v>2000</v>
      </c>
      <c r="N1823" s="24">
        <f t="shared" si="169"/>
        <v>0</v>
      </c>
      <c r="O1823" s="24">
        <f t="shared" si="170"/>
        <v>0</v>
      </c>
      <c r="P1823" s="24">
        <f t="shared" si="171"/>
        <v>0</v>
      </c>
    </row>
    <row r="1824" spans="5:16" x14ac:dyDescent="0.25">
      <c r="E1824" s="2">
        <f t="shared" si="172"/>
        <v>273.14999999999998</v>
      </c>
      <c r="F1824" s="2">
        <v>1799</v>
      </c>
      <c r="G1824" s="2">
        <f t="shared" si="173"/>
        <v>311.14999999999998</v>
      </c>
      <c r="H1824" s="24">
        <v>789</v>
      </c>
      <c r="I1824" s="24">
        <v>772</v>
      </c>
      <c r="J1824" s="93">
        <v>793.42149532710289</v>
      </c>
      <c r="K1824" s="24">
        <f t="shared" si="168"/>
        <v>775.98731177365323</v>
      </c>
      <c r="L1824" s="24">
        <v>2000</v>
      </c>
      <c r="M1824" s="24">
        <v>2000</v>
      </c>
      <c r="N1824" s="24">
        <f t="shared" si="169"/>
        <v>0</v>
      </c>
      <c r="O1824" s="24">
        <f t="shared" si="170"/>
        <v>0</v>
      </c>
      <c r="P1824" s="24">
        <f t="shared" si="171"/>
        <v>0</v>
      </c>
    </row>
    <row r="1825" spans="5:16" x14ac:dyDescent="0.25">
      <c r="E1825" s="2">
        <f t="shared" si="172"/>
        <v>273.14999999999998</v>
      </c>
      <c r="F1825" s="2">
        <v>1800</v>
      </c>
      <c r="G1825" s="2">
        <f t="shared" si="173"/>
        <v>311.14999999999998</v>
      </c>
      <c r="H1825" s="24">
        <v>789</v>
      </c>
      <c r="I1825" s="24">
        <v>772</v>
      </c>
      <c r="J1825" s="93">
        <v>793.42149532710289</v>
      </c>
      <c r="K1825" s="24">
        <f t="shared" si="168"/>
        <v>775.98760339708974</v>
      </c>
      <c r="L1825" s="24">
        <v>2000</v>
      </c>
      <c r="M1825" s="24">
        <v>2000</v>
      </c>
      <c r="N1825" s="24">
        <f t="shared" si="169"/>
        <v>0</v>
      </c>
      <c r="O1825" s="24">
        <f t="shared" si="170"/>
        <v>0</v>
      </c>
      <c r="P1825" s="24">
        <f t="shared" si="171"/>
        <v>0</v>
      </c>
    </row>
    <row r="1826" spans="5:16" x14ac:dyDescent="0.25">
      <c r="E1826" s="2">
        <f t="shared" si="172"/>
        <v>273.14999999999998</v>
      </c>
      <c r="F1826" s="2">
        <v>1801</v>
      </c>
      <c r="G1826" s="2">
        <f t="shared" si="173"/>
        <v>311.14999999999998</v>
      </c>
      <c r="H1826" s="24">
        <v>789</v>
      </c>
      <c r="I1826" s="24">
        <v>772</v>
      </c>
      <c r="J1826" s="93">
        <v>793.42149532710289</v>
      </c>
      <c r="K1826" s="24">
        <f t="shared" si="168"/>
        <v>775.98789462904608</v>
      </c>
      <c r="L1826" s="24">
        <v>2000</v>
      </c>
      <c r="M1826" s="24">
        <v>2000</v>
      </c>
      <c r="N1826" s="24">
        <f t="shared" si="169"/>
        <v>0</v>
      </c>
      <c r="O1826" s="24">
        <f t="shared" si="170"/>
        <v>0</v>
      </c>
      <c r="P1826" s="24">
        <f t="shared" si="171"/>
        <v>0</v>
      </c>
    </row>
    <row r="1827" spans="5:16" x14ac:dyDescent="0.25">
      <c r="E1827" s="2">
        <f t="shared" si="172"/>
        <v>273.14999999999998</v>
      </c>
      <c r="F1827" s="2">
        <v>1802</v>
      </c>
      <c r="G1827" s="2">
        <f t="shared" si="173"/>
        <v>311.14999999999998</v>
      </c>
      <c r="H1827" s="24">
        <v>789</v>
      </c>
      <c r="I1827" s="24">
        <v>772</v>
      </c>
      <c r="J1827" s="93">
        <v>793.42149532710289</v>
      </c>
      <c r="K1827" s="24">
        <f t="shared" si="168"/>
        <v>775.98818547030976</v>
      </c>
      <c r="L1827" s="24">
        <v>2000</v>
      </c>
      <c r="M1827" s="24">
        <v>2000</v>
      </c>
      <c r="N1827" s="24">
        <f t="shared" si="169"/>
        <v>0</v>
      </c>
      <c r="O1827" s="24">
        <f t="shared" si="170"/>
        <v>0</v>
      </c>
      <c r="P1827" s="24">
        <f t="shared" si="171"/>
        <v>0</v>
      </c>
    </row>
    <row r="1828" spans="5:16" x14ac:dyDescent="0.25">
      <c r="E1828" s="2">
        <f t="shared" si="172"/>
        <v>273.14999999999998</v>
      </c>
      <c r="F1828" s="2">
        <v>1803</v>
      </c>
      <c r="G1828" s="2">
        <f t="shared" si="173"/>
        <v>311.14999999999998</v>
      </c>
      <c r="H1828" s="24">
        <v>789</v>
      </c>
      <c r="I1828" s="24">
        <v>772</v>
      </c>
      <c r="J1828" s="93">
        <v>793.42149532710289</v>
      </c>
      <c r="K1828" s="24">
        <f t="shared" si="168"/>
        <v>775.98847592166669</v>
      </c>
      <c r="L1828" s="24">
        <v>2000</v>
      </c>
      <c r="M1828" s="24">
        <v>2000</v>
      </c>
      <c r="N1828" s="24">
        <f t="shared" si="169"/>
        <v>0</v>
      </c>
      <c r="O1828" s="24">
        <f t="shared" si="170"/>
        <v>0</v>
      </c>
      <c r="P1828" s="24">
        <f t="shared" si="171"/>
        <v>0</v>
      </c>
    </row>
    <row r="1829" spans="5:16" x14ac:dyDescent="0.25">
      <c r="E1829" s="2">
        <f t="shared" si="172"/>
        <v>273.14999999999998</v>
      </c>
      <c r="F1829" s="2">
        <v>1804</v>
      </c>
      <c r="G1829" s="2">
        <f t="shared" si="173"/>
        <v>311.14999999999998</v>
      </c>
      <c r="H1829" s="24">
        <v>789</v>
      </c>
      <c r="I1829" s="24">
        <v>772</v>
      </c>
      <c r="J1829" s="93">
        <v>793.42149532710289</v>
      </c>
      <c r="K1829" s="24">
        <f t="shared" si="168"/>
        <v>775.98876598390029</v>
      </c>
      <c r="L1829" s="24">
        <v>2000</v>
      </c>
      <c r="M1829" s="24">
        <v>2000</v>
      </c>
      <c r="N1829" s="24">
        <f t="shared" si="169"/>
        <v>0</v>
      </c>
      <c r="O1829" s="24">
        <f t="shared" si="170"/>
        <v>0</v>
      </c>
      <c r="P1829" s="24">
        <f t="shared" si="171"/>
        <v>0</v>
      </c>
    </row>
    <row r="1830" spans="5:16" x14ac:dyDescent="0.25">
      <c r="E1830" s="2">
        <f t="shared" si="172"/>
        <v>273.14999999999998</v>
      </c>
      <c r="F1830" s="2">
        <v>1805</v>
      </c>
      <c r="G1830" s="2">
        <f t="shared" si="173"/>
        <v>311.14999999999998</v>
      </c>
      <c r="H1830" s="24">
        <v>789</v>
      </c>
      <c r="I1830" s="24">
        <v>772</v>
      </c>
      <c r="J1830" s="93">
        <v>793.42149532710289</v>
      </c>
      <c r="K1830" s="24">
        <f t="shared" si="168"/>
        <v>775.98905565779205</v>
      </c>
      <c r="L1830" s="24">
        <v>2000</v>
      </c>
      <c r="M1830" s="24">
        <v>2000</v>
      </c>
      <c r="N1830" s="24">
        <f t="shared" si="169"/>
        <v>0</v>
      </c>
      <c r="O1830" s="24">
        <f t="shared" si="170"/>
        <v>0</v>
      </c>
      <c r="P1830" s="24">
        <f t="shared" si="171"/>
        <v>0</v>
      </c>
    </row>
    <row r="1831" spans="5:16" x14ac:dyDescent="0.25">
      <c r="E1831" s="2">
        <f t="shared" si="172"/>
        <v>273.14999999999998</v>
      </c>
      <c r="F1831" s="2">
        <v>1806</v>
      </c>
      <c r="G1831" s="2">
        <f t="shared" si="173"/>
        <v>311.14999999999998</v>
      </c>
      <c r="H1831" s="24">
        <v>789</v>
      </c>
      <c r="I1831" s="24">
        <v>772</v>
      </c>
      <c r="J1831" s="93">
        <v>793.42149532710289</v>
      </c>
      <c r="K1831" s="24">
        <f t="shared" si="168"/>
        <v>775.98934494412129</v>
      </c>
      <c r="L1831" s="24">
        <v>2000</v>
      </c>
      <c r="M1831" s="24">
        <v>2000</v>
      </c>
      <c r="N1831" s="24">
        <f t="shared" si="169"/>
        <v>0</v>
      </c>
      <c r="O1831" s="24">
        <f t="shared" si="170"/>
        <v>0</v>
      </c>
      <c r="P1831" s="24">
        <f t="shared" si="171"/>
        <v>0</v>
      </c>
    </row>
    <row r="1832" spans="5:16" x14ac:dyDescent="0.25">
      <c r="E1832" s="2">
        <f t="shared" si="172"/>
        <v>273.14999999999998</v>
      </c>
      <c r="F1832" s="2">
        <v>1807</v>
      </c>
      <c r="G1832" s="2">
        <f t="shared" si="173"/>
        <v>311.14999999999998</v>
      </c>
      <c r="H1832" s="24">
        <v>789</v>
      </c>
      <c r="I1832" s="24">
        <v>772</v>
      </c>
      <c r="J1832" s="93">
        <v>793.42149532710289</v>
      </c>
      <c r="K1832" s="24">
        <f t="shared" si="168"/>
        <v>775.98963384366539</v>
      </c>
      <c r="L1832" s="24">
        <v>2000</v>
      </c>
      <c r="M1832" s="24">
        <v>2000</v>
      </c>
      <c r="N1832" s="24">
        <f t="shared" si="169"/>
        <v>0</v>
      </c>
      <c r="O1832" s="24">
        <f t="shared" si="170"/>
        <v>0</v>
      </c>
      <c r="P1832" s="24">
        <f t="shared" si="171"/>
        <v>0</v>
      </c>
    </row>
    <row r="1833" spans="5:16" x14ac:dyDescent="0.25">
      <c r="E1833" s="2">
        <f t="shared" si="172"/>
        <v>273.14999999999998</v>
      </c>
      <c r="F1833" s="2">
        <v>1808</v>
      </c>
      <c r="G1833" s="2">
        <f t="shared" si="173"/>
        <v>311.14999999999998</v>
      </c>
      <c r="H1833" s="24">
        <v>789</v>
      </c>
      <c r="I1833" s="24">
        <v>772</v>
      </c>
      <c r="J1833" s="93">
        <v>793.42149532710289</v>
      </c>
      <c r="K1833" s="24">
        <f t="shared" si="168"/>
        <v>775.98992235719948</v>
      </c>
      <c r="L1833" s="24">
        <v>2000</v>
      </c>
      <c r="M1833" s="24">
        <v>2000</v>
      </c>
      <c r="N1833" s="24">
        <f t="shared" si="169"/>
        <v>0</v>
      </c>
      <c r="O1833" s="24">
        <f t="shared" si="170"/>
        <v>0</v>
      </c>
      <c r="P1833" s="24">
        <f t="shared" si="171"/>
        <v>0</v>
      </c>
    </row>
    <row r="1834" spans="5:16" x14ac:dyDescent="0.25">
      <c r="E1834" s="2">
        <f t="shared" si="172"/>
        <v>273.14999999999998</v>
      </c>
      <c r="F1834" s="2">
        <v>1809</v>
      </c>
      <c r="G1834" s="2">
        <f t="shared" si="173"/>
        <v>311.14999999999998</v>
      </c>
      <c r="H1834" s="24">
        <v>789</v>
      </c>
      <c r="I1834" s="24">
        <v>772</v>
      </c>
      <c r="J1834" s="93">
        <v>793.42149532710289</v>
      </c>
      <c r="K1834" s="24">
        <f t="shared" si="168"/>
        <v>775.99021048549662</v>
      </c>
      <c r="L1834" s="24">
        <v>2000</v>
      </c>
      <c r="M1834" s="24">
        <v>2000</v>
      </c>
      <c r="N1834" s="24">
        <f t="shared" si="169"/>
        <v>0</v>
      </c>
      <c r="O1834" s="24">
        <f t="shared" si="170"/>
        <v>0</v>
      </c>
      <c r="P1834" s="24">
        <f t="shared" si="171"/>
        <v>0</v>
      </c>
    </row>
    <row r="1835" spans="5:16" x14ac:dyDescent="0.25">
      <c r="E1835" s="2">
        <f t="shared" si="172"/>
        <v>273.14999999999998</v>
      </c>
      <c r="F1835" s="2">
        <v>1810</v>
      </c>
      <c r="G1835" s="2">
        <f t="shared" si="173"/>
        <v>311.14999999999998</v>
      </c>
      <c r="H1835" s="24">
        <v>789</v>
      </c>
      <c r="I1835" s="24">
        <v>772</v>
      </c>
      <c r="J1835" s="93">
        <v>793.42149532710289</v>
      </c>
      <c r="K1835" s="24">
        <f t="shared" si="168"/>
        <v>775.99049822932795</v>
      </c>
      <c r="L1835" s="24">
        <v>2000</v>
      </c>
      <c r="M1835" s="24">
        <v>2000</v>
      </c>
      <c r="N1835" s="24">
        <f t="shared" si="169"/>
        <v>0</v>
      </c>
      <c r="O1835" s="24">
        <f t="shared" si="170"/>
        <v>0</v>
      </c>
      <c r="P1835" s="24">
        <f t="shared" si="171"/>
        <v>0</v>
      </c>
    </row>
    <row r="1836" spans="5:16" x14ac:dyDescent="0.25">
      <c r="E1836" s="2">
        <f t="shared" si="172"/>
        <v>273.14999999999998</v>
      </c>
      <c r="F1836" s="2">
        <v>1811</v>
      </c>
      <c r="G1836" s="2">
        <f t="shared" si="173"/>
        <v>311.14999999999998</v>
      </c>
      <c r="H1836" s="24">
        <v>789</v>
      </c>
      <c r="I1836" s="24">
        <v>772</v>
      </c>
      <c r="J1836" s="93">
        <v>793.42149532710289</v>
      </c>
      <c r="K1836" s="24">
        <f t="shared" si="168"/>
        <v>775.99078558946246</v>
      </c>
      <c r="L1836" s="24">
        <v>2000</v>
      </c>
      <c r="M1836" s="24">
        <v>2000</v>
      </c>
      <c r="N1836" s="24">
        <f t="shared" si="169"/>
        <v>0</v>
      </c>
      <c r="O1836" s="24">
        <f t="shared" si="170"/>
        <v>0</v>
      </c>
      <c r="P1836" s="24">
        <f t="shared" si="171"/>
        <v>0</v>
      </c>
    </row>
    <row r="1837" spans="5:16" x14ac:dyDescent="0.25">
      <c r="E1837" s="2">
        <f t="shared" si="172"/>
        <v>273.14999999999998</v>
      </c>
      <c r="F1837" s="2">
        <v>1812</v>
      </c>
      <c r="G1837" s="2">
        <f t="shared" si="173"/>
        <v>311.14999999999998</v>
      </c>
      <c r="H1837" s="24">
        <v>789</v>
      </c>
      <c r="I1837" s="24">
        <v>772</v>
      </c>
      <c r="J1837" s="93">
        <v>793.42149532710289</v>
      </c>
      <c r="K1837" s="24">
        <f t="shared" si="168"/>
        <v>775.99107256666719</v>
      </c>
      <c r="L1837" s="24">
        <v>2000</v>
      </c>
      <c r="M1837" s="24">
        <v>2000</v>
      </c>
      <c r="N1837" s="24">
        <f t="shared" si="169"/>
        <v>0</v>
      </c>
      <c r="O1837" s="24">
        <f t="shared" si="170"/>
        <v>0</v>
      </c>
      <c r="P1837" s="24">
        <f t="shared" si="171"/>
        <v>0</v>
      </c>
    </row>
    <row r="1838" spans="5:16" x14ac:dyDescent="0.25">
      <c r="E1838" s="2">
        <f t="shared" si="172"/>
        <v>273.14999999999998</v>
      </c>
      <c r="F1838" s="2">
        <v>1813</v>
      </c>
      <c r="G1838" s="2">
        <f t="shared" si="173"/>
        <v>311.14999999999998</v>
      </c>
      <c r="H1838" s="24">
        <v>789</v>
      </c>
      <c r="I1838" s="24">
        <v>772</v>
      </c>
      <c r="J1838" s="93">
        <v>793.42149532710289</v>
      </c>
      <c r="K1838" s="24">
        <f t="shared" si="168"/>
        <v>775.9913591617069</v>
      </c>
      <c r="L1838" s="24">
        <v>2000</v>
      </c>
      <c r="M1838" s="24">
        <v>2000</v>
      </c>
      <c r="N1838" s="24">
        <f t="shared" si="169"/>
        <v>0</v>
      </c>
      <c r="O1838" s="24">
        <f t="shared" si="170"/>
        <v>0</v>
      </c>
      <c r="P1838" s="24">
        <f t="shared" si="171"/>
        <v>0</v>
      </c>
    </row>
    <row r="1839" spans="5:16" x14ac:dyDescent="0.25">
      <c r="E1839" s="2">
        <f t="shared" si="172"/>
        <v>273.14999999999998</v>
      </c>
      <c r="F1839" s="2">
        <v>1814</v>
      </c>
      <c r="G1839" s="2">
        <f t="shared" si="173"/>
        <v>311.14999999999998</v>
      </c>
      <c r="H1839" s="24">
        <v>789</v>
      </c>
      <c r="I1839" s="24">
        <v>772</v>
      </c>
      <c r="J1839" s="93">
        <v>793.42149532710289</v>
      </c>
      <c r="K1839" s="24">
        <f t="shared" si="168"/>
        <v>775.99164537534455</v>
      </c>
      <c r="L1839" s="24">
        <v>2000</v>
      </c>
      <c r="M1839" s="24">
        <v>2000</v>
      </c>
      <c r="N1839" s="24">
        <f t="shared" si="169"/>
        <v>0</v>
      </c>
      <c r="O1839" s="24">
        <f t="shared" si="170"/>
        <v>0</v>
      </c>
      <c r="P1839" s="24">
        <f t="shared" si="171"/>
        <v>0</v>
      </c>
    </row>
    <row r="1840" spans="5:16" x14ac:dyDescent="0.25">
      <c r="E1840" s="2">
        <f t="shared" si="172"/>
        <v>273.14999999999998</v>
      </c>
      <c r="F1840" s="2">
        <v>1815</v>
      </c>
      <c r="G1840" s="2">
        <f t="shared" si="173"/>
        <v>311.14999999999998</v>
      </c>
      <c r="H1840" s="24">
        <v>789</v>
      </c>
      <c r="I1840" s="24">
        <v>772</v>
      </c>
      <c r="J1840" s="93">
        <v>793.42149532710289</v>
      </c>
      <c r="K1840" s="24">
        <f t="shared" si="168"/>
        <v>775.99193120834104</v>
      </c>
      <c r="L1840" s="24">
        <v>2000</v>
      </c>
      <c r="M1840" s="24">
        <v>2000</v>
      </c>
      <c r="N1840" s="24">
        <f t="shared" si="169"/>
        <v>0</v>
      </c>
      <c r="O1840" s="24">
        <f t="shared" si="170"/>
        <v>0</v>
      </c>
      <c r="P1840" s="24">
        <f t="shared" si="171"/>
        <v>0</v>
      </c>
    </row>
    <row r="1841" spans="5:16" x14ac:dyDescent="0.25">
      <c r="E1841" s="2">
        <f t="shared" si="172"/>
        <v>273.14999999999998</v>
      </c>
      <c r="F1841" s="2">
        <v>1816</v>
      </c>
      <c r="G1841" s="2">
        <f t="shared" si="173"/>
        <v>311.14999999999998</v>
      </c>
      <c r="H1841" s="24">
        <v>789</v>
      </c>
      <c r="I1841" s="24">
        <v>772</v>
      </c>
      <c r="J1841" s="93">
        <v>793.42149532710289</v>
      </c>
      <c r="K1841" s="24">
        <f t="shared" si="168"/>
        <v>775.99221666145513</v>
      </c>
      <c r="L1841" s="24">
        <v>2000</v>
      </c>
      <c r="M1841" s="24">
        <v>2000</v>
      </c>
      <c r="N1841" s="24">
        <f t="shared" si="169"/>
        <v>0</v>
      </c>
      <c r="O1841" s="24">
        <f t="shared" si="170"/>
        <v>0</v>
      </c>
      <c r="P1841" s="24">
        <f t="shared" si="171"/>
        <v>0</v>
      </c>
    </row>
    <row r="1842" spans="5:16" x14ac:dyDescent="0.25">
      <c r="E1842" s="2">
        <f t="shared" si="172"/>
        <v>273.14999999999998</v>
      </c>
      <c r="F1842" s="2">
        <v>1817</v>
      </c>
      <c r="G1842" s="2">
        <f t="shared" si="173"/>
        <v>311.14999999999998</v>
      </c>
      <c r="H1842" s="24">
        <v>789</v>
      </c>
      <c r="I1842" s="24">
        <v>772</v>
      </c>
      <c r="J1842" s="93">
        <v>793.42149532710289</v>
      </c>
      <c r="K1842" s="24">
        <f t="shared" si="168"/>
        <v>775.99250173544374</v>
      </c>
      <c r="L1842" s="24">
        <v>2000</v>
      </c>
      <c r="M1842" s="24">
        <v>2000</v>
      </c>
      <c r="N1842" s="24">
        <f t="shared" si="169"/>
        <v>0</v>
      </c>
      <c r="O1842" s="24">
        <f t="shared" si="170"/>
        <v>0</v>
      </c>
      <c r="P1842" s="24">
        <f t="shared" si="171"/>
        <v>0</v>
      </c>
    </row>
    <row r="1843" spans="5:16" x14ac:dyDescent="0.25">
      <c r="E1843" s="2">
        <f t="shared" si="172"/>
        <v>273.14999999999998</v>
      </c>
      <c r="F1843" s="2">
        <v>1818</v>
      </c>
      <c r="G1843" s="2">
        <f t="shared" si="173"/>
        <v>311.14999999999998</v>
      </c>
      <c r="H1843" s="24">
        <v>789</v>
      </c>
      <c r="I1843" s="24">
        <v>772</v>
      </c>
      <c r="J1843" s="93">
        <v>793.42149532710289</v>
      </c>
      <c r="K1843" s="24">
        <f t="shared" si="168"/>
        <v>775.99278643106152</v>
      </c>
      <c r="L1843" s="24">
        <v>2000</v>
      </c>
      <c r="M1843" s="24">
        <v>2000</v>
      </c>
      <c r="N1843" s="24">
        <f t="shared" si="169"/>
        <v>0</v>
      </c>
      <c r="O1843" s="24">
        <f t="shared" si="170"/>
        <v>0</v>
      </c>
      <c r="P1843" s="24">
        <f t="shared" si="171"/>
        <v>0</v>
      </c>
    </row>
    <row r="1844" spans="5:16" x14ac:dyDescent="0.25">
      <c r="E1844" s="2">
        <f t="shared" si="172"/>
        <v>273.14999999999998</v>
      </c>
      <c r="F1844" s="2">
        <v>1819</v>
      </c>
      <c r="G1844" s="2">
        <f t="shared" si="173"/>
        <v>311.14999999999998</v>
      </c>
      <c r="H1844" s="24">
        <v>789</v>
      </c>
      <c r="I1844" s="24">
        <v>772</v>
      </c>
      <c r="J1844" s="93">
        <v>793.42149532710289</v>
      </c>
      <c r="K1844" s="24">
        <f t="shared" si="168"/>
        <v>775.9930707490613</v>
      </c>
      <c r="L1844" s="24">
        <v>2000</v>
      </c>
      <c r="M1844" s="24">
        <v>2000</v>
      </c>
      <c r="N1844" s="24">
        <f t="shared" si="169"/>
        <v>0</v>
      </c>
      <c r="O1844" s="24">
        <f t="shared" si="170"/>
        <v>0</v>
      </c>
      <c r="P1844" s="24">
        <f t="shared" si="171"/>
        <v>0</v>
      </c>
    </row>
    <row r="1845" spans="5:16" x14ac:dyDescent="0.25">
      <c r="E1845" s="2">
        <f t="shared" si="172"/>
        <v>273.14999999999998</v>
      </c>
      <c r="F1845" s="2">
        <v>1820</v>
      </c>
      <c r="G1845" s="2">
        <f t="shared" si="173"/>
        <v>311.14999999999998</v>
      </c>
      <c r="H1845" s="24">
        <v>789</v>
      </c>
      <c r="I1845" s="24">
        <v>772</v>
      </c>
      <c r="J1845" s="93">
        <v>793.42149532710289</v>
      </c>
      <c r="K1845" s="24">
        <f t="shared" si="168"/>
        <v>775.993354690194</v>
      </c>
      <c r="L1845" s="24">
        <v>2000</v>
      </c>
      <c r="M1845" s="24">
        <v>2000</v>
      </c>
      <c r="N1845" s="24">
        <f t="shared" si="169"/>
        <v>0</v>
      </c>
      <c r="O1845" s="24">
        <f t="shared" si="170"/>
        <v>0</v>
      </c>
      <c r="P1845" s="24">
        <f t="shared" si="171"/>
        <v>0</v>
      </c>
    </row>
    <row r="1846" spans="5:16" x14ac:dyDescent="0.25">
      <c r="E1846" s="2">
        <f t="shared" si="172"/>
        <v>273.14999999999998</v>
      </c>
      <c r="F1846" s="2">
        <v>1821</v>
      </c>
      <c r="G1846" s="2">
        <f t="shared" si="173"/>
        <v>311.14999999999998</v>
      </c>
      <c r="H1846" s="24">
        <v>789</v>
      </c>
      <c r="I1846" s="24">
        <v>772</v>
      </c>
      <c r="J1846" s="93">
        <v>793.42149532710289</v>
      </c>
      <c r="K1846" s="24">
        <f t="shared" si="168"/>
        <v>775.99363825520834</v>
      </c>
      <c r="L1846" s="24">
        <v>2000</v>
      </c>
      <c r="M1846" s="24">
        <v>2000</v>
      </c>
      <c r="N1846" s="24">
        <f t="shared" si="169"/>
        <v>0</v>
      </c>
      <c r="O1846" s="24">
        <f t="shared" si="170"/>
        <v>0</v>
      </c>
      <c r="P1846" s="24">
        <f t="shared" si="171"/>
        <v>0</v>
      </c>
    </row>
    <row r="1847" spans="5:16" x14ac:dyDescent="0.25">
      <c r="E1847" s="2">
        <f t="shared" si="172"/>
        <v>273.14999999999998</v>
      </c>
      <c r="F1847" s="2">
        <v>1822</v>
      </c>
      <c r="G1847" s="2">
        <f t="shared" si="173"/>
        <v>311.14999999999998</v>
      </c>
      <c r="H1847" s="24">
        <v>789</v>
      </c>
      <c r="I1847" s="24">
        <v>772</v>
      </c>
      <c r="J1847" s="93">
        <v>793.42149532710289</v>
      </c>
      <c r="K1847" s="24">
        <f t="shared" si="168"/>
        <v>775.99392144485114</v>
      </c>
      <c r="L1847" s="24">
        <v>2000</v>
      </c>
      <c r="M1847" s="24">
        <v>2000</v>
      </c>
      <c r="N1847" s="24">
        <f t="shared" si="169"/>
        <v>0</v>
      </c>
      <c r="O1847" s="24">
        <f t="shared" si="170"/>
        <v>0</v>
      </c>
      <c r="P1847" s="24">
        <f t="shared" si="171"/>
        <v>0</v>
      </c>
    </row>
    <row r="1848" spans="5:16" x14ac:dyDescent="0.25">
      <c r="E1848" s="2">
        <f t="shared" si="172"/>
        <v>273.14999999999998</v>
      </c>
      <c r="F1848" s="2">
        <v>1823</v>
      </c>
      <c r="G1848" s="2">
        <f t="shared" si="173"/>
        <v>311.14999999999998</v>
      </c>
      <c r="H1848" s="24">
        <v>789</v>
      </c>
      <c r="I1848" s="24">
        <v>772</v>
      </c>
      <c r="J1848" s="93">
        <v>793.42149532710289</v>
      </c>
      <c r="K1848" s="24">
        <f t="shared" si="168"/>
        <v>775.99420425986739</v>
      </c>
      <c r="L1848" s="24">
        <v>2000</v>
      </c>
      <c r="M1848" s="24">
        <v>2000</v>
      </c>
      <c r="N1848" s="24">
        <f t="shared" si="169"/>
        <v>0</v>
      </c>
      <c r="O1848" s="24">
        <f t="shared" si="170"/>
        <v>0</v>
      </c>
      <c r="P1848" s="24">
        <f t="shared" si="171"/>
        <v>0</v>
      </c>
    </row>
    <row r="1849" spans="5:16" x14ac:dyDescent="0.25">
      <c r="E1849" s="2">
        <f t="shared" si="172"/>
        <v>273.14999999999998</v>
      </c>
      <c r="F1849" s="2">
        <v>1824</v>
      </c>
      <c r="G1849" s="2">
        <f t="shared" si="173"/>
        <v>311.14999999999998</v>
      </c>
      <c r="H1849" s="24">
        <v>789</v>
      </c>
      <c r="I1849" s="24">
        <v>772</v>
      </c>
      <c r="J1849" s="93">
        <v>793.42149532710289</v>
      </c>
      <c r="K1849" s="24">
        <f t="shared" si="168"/>
        <v>775.9944867009998</v>
      </c>
      <c r="L1849" s="24">
        <v>2000</v>
      </c>
      <c r="M1849" s="24">
        <v>2000</v>
      </c>
      <c r="N1849" s="24">
        <f t="shared" si="169"/>
        <v>0</v>
      </c>
      <c r="O1849" s="24">
        <f t="shared" si="170"/>
        <v>0</v>
      </c>
      <c r="P1849" s="24">
        <f t="shared" si="171"/>
        <v>0</v>
      </c>
    </row>
    <row r="1850" spans="5:16" x14ac:dyDescent="0.25">
      <c r="E1850" s="2">
        <f t="shared" si="172"/>
        <v>273.14999999999998</v>
      </c>
      <c r="F1850" s="2">
        <v>1825</v>
      </c>
      <c r="G1850" s="2">
        <f t="shared" si="173"/>
        <v>311.14999999999998</v>
      </c>
      <c r="H1850" s="24">
        <v>789</v>
      </c>
      <c r="I1850" s="24">
        <v>772</v>
      </c>
      <c r="J1850" s="93">
        <v>793.42149532710289</v>
      </c>
      <c r="K1850" s="24">
        <f t="shared" ref="K1850:K1913" si="174">J1850+((I1850-H1850)*((E1850-F1850)/(G1850-F1850)))</f>
        <v>775.9947687689895</v>
      </c>
      <c r="L1850" s="24">
        <v>2000</v>
      </c>
      <c r="M1850" s="24">
        <v>2000</v>
      </c>
      <c r="N1850" s="24">
        <f t="shared" ref="N1850:N1913" si="175">C1850*(SQRT(K1850/I1850))*(H1850/J1850)*(L1850/M1850)</f>
        <v>0</v>
      </c>
      <c r="O1850" s="24">
        <f t="shared" ref="O1850:O1913" si="176">N1850*J1850/24</f>
        <v>0</v>
      </c>
      <c r="P1850" s="24">
        <f t="shared" ref="P1850:P1913" si="177">N1850/159</f>
        <v>0</v>
      </c>
    </row>
    <row r="1851" spans="5:16" x14ac:dyDescent="0.25">
      <c r="E1851" s="2">
        <f t="shared" si="172"/>
        <v>273.14999999999998</v>
      </c>
      <c r="F1851" s="2">
        <v>1826</v>
      </c>
      <c r="G1851" s="2">
        <f t="shared" si="173"/>
        <v>311.14999999999998</v>
      </c>
      <c r="H1851" s="24">
        <v>789</v>
      </c>
      <c r="I1851" s="24">
        <v>772</v>
      </c>
      <c r="J1851" s="93">
        <v>793.42149532710289</v>
      </c>
      <c r="K1851" s="24">
        <f t="shared" si="174"/>
        <v>775.99505046457523</v>
      </c>
      <c r="L1851" s="24">
        <v>2000</v>
      </c>
      <c r="M1851" s="24">
        <v>2000</v>
      </c>
      <c r="N1851" s="24">
        <f t="shared" si="175"/>
        <v>0</v>
      </c>
      <c r="O1851" s="24">
        <f t="shared" si="176"/>
        <v>0</v>
      </c>
      <c r="P1851" s="24">
        <f t="shared" si="177"/>
        <v>0</v>
      </c>
    </row>
    <row r="1852" spans="5:16" x14ac:dyDescent="0.25">
      <c r="E1852" s="2">
        <f t="shared" si="172"/>
        <v>273.14999999999998</v>
      </c>
      <c r="F1852" s="2">
        <v>1827</v>
      </c>
      <c r="G1852" s="2">
        <f t="shared" si="173"/>
        <v>311.14999999999998</v>
      </c>
      <c r="H1852" s="24">
        <v>789</v>
      </c>
      <c r="I1852" s="24">
        <v>772</v>
      </c>
      <c r="J1852" s="93">
        <v>793.42149532710289</v>
      </c>
      <c r="K1852" s="24">
        <f t="shared" si="174"/>
        <v>775.99533178849424</v>
      </c>
      <c r="L1852" s="24">
        <v>2000</v>
      </c>
      <c r="M1852" s="24">
        <v>2000</v>
      </c>
      <c r="N1852" s="24">
        <f t="shared" si="175"/>
        <v>0</v>
      </c>
      <c r="O1852" s="24">
        <f t="shared" si="176"/>
        <v>0</v>
      </c>
      <c r="P1852" s="24">
        <f t="shared" si="177"/>
        <v>0</v>
      </c>
    </row>
    <row r="1853" spans="5:16" x14ac:dyDescent="0.25">
      <c r="E1853" s="2">
        <f t="shared" si="172"/>
        <v>273.14999999999998</v>
      </c>
      <c r="F1853" s="2">
        <v>1828</v>
      </c>
      <c r="G1853" s="2">
        <f t="shared" si="173"/>
        <v>311.14999999999998</v>
      </c>
      <c r="H1853" s="24">
        <v>789</v>
      </c>
      <c r="I1853" s="24">
        <v>772</v>
      </c>
      <c r="J1853" s="93">
        <v>793.42149532710289</v>
      </c>
      <c r="K1853" s="24">
        <f t="shared" si="174"/>
        <v>775.99561274148141</v>
      </c>
      <c r="L1853" s="24">
        <v>2000</v>
      </c>
      <c r="M1853" s="24">
        <v>2000</v>
      </c>
      <c r="N1853" s="24">
        <f t="shared" si="175"/>
        <v>0</v>
      </c>
      <c r="O1853" s="24">
        <f t="shared" si="176"/>
        <v>0</v>
      </c>
      <c r="P1853" s="24">
        <f t="shared" si="177"/>
        <v>0</v>
      </c>
    </row>
    <row r="1854" spans="5:16" x14ac:dyDescent="0.25">
      <c r="E1854" s="2">
        <f t="shared" si="172"/>
        <v>273.14999999999998</v>
      </c>
      <c r="F1854" s="2">
        <v>1829</v>
      </c>
      <c r="G1854" s="2">
        <f t="shared" si="173"/>
        <v>311.14999999999998</v>
      </c>
      <c r="H1854" s="24">
        <v>789</v>
      </c>
      <c r="I1854" s="24">
        <v>772</v>
      </c>
      <c r="J1854" s="93">
        <v>793.42149532710289</v>
      </c>
      <c r="K1854" s="24">
        <f t="shared" si="174"/>
        <v>775.9958933242699</v>
      </c>
      <c r="L1854" s="24">
        <v>2000</v>
      </c>
      <c r="M1854" s="24">
        <v>2000</v>
      </c>
      <c r="N1854" s="24">
        <f t="shared" si="175"/>
        <v>0</v>
      </c>
      <c r="O1854" s="24">
        <f t="shared" si="176"/>
        <v>0</v>
      </c>
      <c r="P1854" s="24">
        <f t="shared" si="177"/>
        <v>0</v>
      </c>
    </row>
    <row r="1855" spans="5:16" x14ac:dyDescent="0.25">
      <c r="E1855" s="2">
        <f t="shared" si="172"/>
        <v>273.14999999999998</v>
      </c>
      <c r="F1855" s="2">
        <v>1830</v>
      </c>
      <c r="G1855" s="2">
        <f t="shared" si="173"/>
        <v>311.14999999999998</v>
      </c>
      <c r="H1855" s="24">
        <v>789</v>
      </c>
      <c r="I1855" s="24">
        <v>772</v>
      </c>
      <c r="J1855" s="93">
        <v>793.42149532710289</v>
      </c>
      <c r="K1855" s="24">
        <f t="shared" si="174"/>
        <v>775.99617353759106</v>
      </c>
      <c r="L1855" s="24">
        <v>2000</v>
      </c>
      <c r="M1855" s="24">
        <v>2000</v>
      </c>
      <c r="N1855" s="24">
        <f t="shared" si="175"/>
        <v>0</v>
      </c>
      <c r="O1855" s="24">
        <f t="shared" si="176"/>
        <v>0</v>
      </c>
      <c r="P1855" s="24">
        <f t="shared" si="177"/>
        <v>0</v>
      </c>
    </row>
    <row r="1856" spans="5:16" x14ac:dyDescent="0.25">
      <c r="E1856" s="2">
        <f t="shared" si="172"/>
        <v>273.14999999999998</v>
      </c>
      <c r="F1856" s="2">
        <v>1831</v>
      </c>
      <c r="G1856" s="2">
        <f t="shared" si="173"/>
        <v>311.14999999999998</v>
      </c>
      <c r="H1856" s="24">
        <v>789</v>
      </c>
      <c r="I1856" s="24">
        <v>772</v>
      </c>
      <c r="J1856" s="93">
        <v>793.42149532710289</v>
      </c>
      <c r="K1856" s="24">
        <f t="shared" si="174"/>
        <v>775.99645338217408</v>
      </c>
      <c r="L1856" s="24">
        <v>2000</v>
      </c>
      <c r="M1856" s="24">
        <v>2000</v>
      </c>
      <c r="N1856" s="24">
        <f t="shared" si="175"/>
        <v>0</v>
      </c>
      <c r="O1856" s="24">
        <f t="shared" si="176"/>
        <v>0</v>
      </c>
      <c r="P1856" s="24">
        <f t="shared" si="177"/>
        <v>0</v>
      </c>
    </row>
    <row r="1857" spans="5:16" x14ac:dyDescent="0.25">
      <c r="E1857" s="2">
        <f t="shared" si="172"/>
        <v>273.14999999999998</v>
      </c>
      <c r="F1857" s="2">
        <v>1832</v>
      </c>
      <c r="G1857" s="2">
        <f t="shared" si="173"/>
        <v>311.14999999999998</v>
      </c>
      <c r="H1857" s="24">
        <v>789</v>
      </c>
      <c r="I1857" s="24">
        <v>772</v>
      </c>
      <c r="J1857" s="93">
        <v>793.42149532710289</v>
      </c>
      <c r="K1857" s="24">
        <f t="shared" si="174"/>
        <v>775.99673285874633</v>
      </c>
      <c r="L1857" s="24">
        <v>2000</v>
      </c>
      <c r="M1857" s="24">
        <v>2000</v>
      </c>
      <c r="N1857" s="24">
        <f t="shared" si="175"/>
        <v>0</v>
      </c>
      <c r="O1857" s="24">
        <f t="shared" si="176"/>
        <v>0</v>
      </c>
      <c r="P1857" s="24">
        <f t="shared" si="177"/>
        <v>0</v>
      </c>
    </row>
    <row r="1858" spans="5:16" x14ac:dyDescent="0.25">
      <c r="E1858" s="2">
        <f t="shared" si="172"/>
        <v>273.14999999999998</v>
      </c>
      <c r="F1858" s="2">
        <v>1833</v>
      </c>
      <c r="G1858" s="2">
        <f t="shared" si="173"/>
        <v>311.14999999999998</v>
      </c>
      <c r="H1858" s="24">
        <v>789</v>
      </c>
      <c r="I1858" s="24">
        <v>772</v>
      </c>
      <c r="J1858" s="93">
        <v>793.42149532710289</v>
      </c>
      <c r="K1858" s="24">
        <f t="shared" si="174"/>
        <v>775.99701196803335</v>
      </c>
      <c r="L1858" s="24">
        <v>2000</v>
      </c>
      <c r="M1858" s="24">
        <v>2000</v>
      </c>
      <c r="N1858" s="24">
        <f t="shared" si="175"/>
        <v>0</v>
      </c>
      <c r="O1858" s="24">
        <f t="shared" si="176"/>
        <v>0</v>
      </c>
      <c r="P1858" s="24">
        <f t="shared" si="177"/>
        <v>0</v>
      </c>
    </row>
    <row r="1859" spans="5:16" x14ac:dyDescent="0.25">
      <c r="E1859" s="2">
        <f t="shared" si="172"/>
        <v>273.14999999999998</v>
      </c>
      <c r="F1859" s="2">
        <v>1834</v>
      </c>
      <c r="G1859" s="2">
        <f t="shared" si="173"/>
        <v>311.14999999999998</v>
      </c>
      <c r="H1859" s="24">
        <v>789</v>
      </c>
      <c r="I1859" s="24">
        <v>772</v>
      </c>
      <c r="J1859" s="93">
        <v>793.42149532710289</v>
      </c>
      <c r="K1859" s="24">
        <f t="shared" si="174"/>
        <v>775.99729071075853</v>
      </c>
      <c r="L1859" s="24">
        <v>2000</v>
      </c>
      <c r="M1859" s="24">
        <v>2000</v>
      </c>
      <c r="N1859" s="24">
        <f t="shared" si="175"/>
        <v>0</v>
      </c>
      <c r="O1859" s="24">
        <f t="shared" si="176"/>
        <v>0</v>
      </c>
      <c r="P1859" s="24">
        <f t="shared" si="177"/>
        <v>0</v>
      </c>
    </row>
    <row r="1860" spans="5:16" x14ac:dyDescent="0.25">
      <c r="E1860" s="2">
        <f t="shared" si="172"/>
        <v>273.14999999999998</v>
      </c>
      <c r="F1860" s="2">
        <v>1835</v>
      </c>
      <c r="G1860" s="2">
        <f t="shared" si="173"/>
        <v>311.14999999999998</v>
      </c>
      <c r="H1860" s="24">
        <v>789</v>
      </c>
      <c r="I1860" s="24">
        <v>772</v>
      </c>
      <c r="J1860" s="93">
        <v>793.42149532710289</v>
      </c>
      <c r="K1860" s="24">
        <f t="shared" si="174"/>
        <v>775.99756908764357</v>
      </c>
      <c r="L1860" s="24">
        <v>2000</v>
      </c>
      <c r="M1860" s="24">
        <v>2000</v>
      </c>
      <c r="N1860" s="24">
        <f t="shared" si="175"/>
        <v>0</v>
      </c>
      <c r="O1860" s="24">
        <f t="shared" si="176"/>
        <v>0</v>
      </c>
      <c r="P1860" s="24">
        <f t="shared" si="177"/>
        <v>0</v>
      </c>
    </row>
    <row r="1861" spans="5:16" x14ac:dyDescent="0.25">
      <c r="E1861" s="2">
        <f t="shared" si="172"/>
        <v>273.14999999999998</v>
      </c>
      <c r="F1861" s="2">
        <v>1836</v>
      </c>
      <c r="G1861" s="2">
        <f t="shared" si="173"/>
        <v>311.14999999999998</v>
      </c>
      <c r="H1861" s="24">
        <v>789</v>
      </c>
      <c r="I1861" s="24">
        <v>772</v>
      </c>
      <c r="J1861" s="93">
        <v>793.42149532710289</v>
      </c>
      <c r="K1861" s="24">
        <f t="shared" si="174"/>
        <v>775.99784709940832</v>
      </c>
      <c r="L1861" s="24">
        <v>2000</v>
      </c>
      <c r="M1861" s="24">
        <v>2000</v>
      </c>
      <c r="N1861" s="24">
        <f t="shared" si="175"/>
        <v>0</v>
      </c>
      <c r="O1861" s="24">
        <f t="shared" si="176"/>
        <v>0</v>
      </c>
      <c r="P1861" s="24">
        <f t="shared" si="177"/>
        <v>0</v>
      </c>
    </row>
    <row r="1862" spans="5:16" x14ac:dyDescent="0.25">
      <c r="E1862" s="2">
        <f t="shared" si="172"/>
        <v>273.14999999999998</v>
      </c>
      <c r="F1862" s="2">
        <v>1837</v>
      </c>
      <c r="G1862" s="2">
        <f t="shared" si="173"/>
        <v>311.14999999999998</v>
      </c>
      <c r="H1862" s="24">
        <v>789</v>
      </c>
      <c r="I1862" s="24">
        <v>772</v>
      </c>
      <c r="J1862" s="93">
        <v>793.42149532710289</v>
      </c>
      <c r="K1862" s="24">
        <f t="shared" si="174"/>
        <v>775.9981247467706</v>
      </c>
      <c r="L1862" s="24">
        <v>2000</v>
      </c>
      <c r="M1862" s="24">
        <v>2000</v>
      </c>
      <c r="N1862" s="24">
        <f t="shared" si="175"/>
        <v>0</v>
      </c>
      <c r="O1862" s="24">
        <f t="shared" si="176"/>
        <v>0</v>
      </c>
      <c r="P1862" s="24">
        <f t="shared" si="177"/>
        <v>0</v>
      </c>
    </row>
    <row r="1863" spans="5:16" x14ac:dyDescent="0.25">
      <c r="E1863" s="2">
        <f t="shared" si="172"/>
        <v>273.14999999999998</v>
      </c>
      <c r="F1863" s="2">
        <v>1838</v>
      </c>
      <c r="G1863" s="2">
        <f t="shared" si="173"/>
        <v>311.14999999999998</v>
      </c>
      <c r="H1863" s="24">
        <v>789</v>
      </c>
      <c r="I1863" s="24">
        <v>772</v>
      </c>
      <c r="J1863" s="93">
        <v>793.42149532710289</v>
      </c>
      <c r="K1863" s="24">
        <f t="shared" si="174"/>
        <v>775.99840203044641</v>
      </c>
      <c r="L1863" s="24">
        <v>2000</v>
      </c>
      <c r="M1863" s="24">
        <v>2000</v>
      </c>
      <c r="N1863" s="24">
        <f t="shared" si="175"/>
        <v>0</v>
      </c>
      <c r="O1863" s="24">
        <f t="shared" si="176"/>
        <v>0</v>
      </c>
      <c r="P1863" s="24">
        <f t="shared" si="177"/>
        <v>0</v>
      </c>
    </row>
    <row r="1864" spans="5:16" x14ac:dyDescent="0.25">
      <c r="E1864" s="2">
        <f t="shared" si="172"/>
        <v>273.14999999999998</v>
      </c>
      <c r="F1864" s="2">
        <v>1839</v>
      </c>
      <c r="G1864" s="2">
        <f t="shared" si="173"/>
        <v>311.14999999999998</v>
      </c>
      <c r="H1864" s="24">
        <v>789</v>
      </c>
      <c r="I1864" s="24">
        <v>772</v>
      </c>
      <c r="J1864" s="93">
        <v>793.42149532710289</v>
      </c>
      <c r="K1864" s="24">
        <f t="shared" si="174"/>
        <v>775.99867895114971</v>
      </c>
      <c r="L1864" s="24">
        <v>2000</v>
      </c>
      <c r="M1864" s="24">
        <v>2000</v>
      </c>
      <c r="N1864" s="24">
        <f t="shared" si="175"/>
        <v>0</v>
      </c>
      <c r="O1864" s="24">
        <f t="shared" si="176"/>
        <v>0</v>
      </c>
      <c r="P1864" s="24">
        <f t="shared" si="177"/>
        <v>0</v>
      </c>
    </row>
    <row r="1865" spans="5:16" x14ac:dyDescent="0.25">
      <c r="E1865" s="2">
        <f t="shared" ref="E1865:E1928" si="178">D1865+273.15</f>
        <v>273.14999999999998</v>
      </c>
      <c r="F1865" s="2">
        <v>1840</v>
      </c>
      <c r="G1865" s="2">
        <f t="shared" ref="G1865:G1928" si="179">38+273.15</f>
        <v>311.14999999999998</v>
      </c>
      <c r="H1865" s="24">
        <v>789</v>
      </c>
      <c r="I1865" s="24">
        <v>772</v>
      </c>
      <c r="J1865" s="93">
        <v>793.42149532710289</v>
      </c>
      <c r="K1865" s="24">
        <f t="shared" si="174"/>
        <v>775.99895550959297</v>
      </c>
      <c r="L1865" s="24">
        <v>2000</v>
      </c>
      <c r="M1865" s="24">
        <v>2000</v>
      </c>
      <c r="N1865" s="24">
        <f t="shared" si="175"/>
        <v>0</v>
      </c>
      <c r="O1865" s="24">
        <f t="shared" si="176"/>
        <v>0</v>
      </c>
      <c r="P1865" s="24">
        <f t="shared" si="177"/>
        <v>0</v>
      </c>
    </row>
    <row r="1866" spans="5:16" x14ac:dyDescent="0.25">
      <c r="E1866" s="2">
        <f t="shared" si="178"/>
        <v>273.14999999999998</v>
      </c>
      <c r="F1866" s="2">
        <v>1841</v>
      </c>
      <c r="G1866" s="2">
        <f t="shared" si="179"/>
        <v>311.14999999999998</v>
      </c>
      <c r="H1866" s="24">
        <v>789</v>
      </c>
      <c r="I1866" s="24">
        <v>772</v>
      </c>
      <c r="J1866" s="93">
        <v>793.42149532710289</v>
      </c>
      <c r="K1866" s="24">
        <f t="shared" si="174"/>
        <v>775.99923170648651</v>
      </c>
      <c r="L1866" s="24">
        <v>2000</v>
      </c>
      <c r="M1866" s="24">
        <v>2000</v>
      </c>
      <c r="N1866" s="24">
        <f t="shared" si="175"/>
        <v>0</v>
      </c>
      <c r="O1866" s="24">
        <f t="shared" si="176"/>
        <v>0</v>
      </c>
      <c r="P1866" s="24">
        <f t="shared" si="177"/>
        <v>0</v>
      </c>
    </row>
    <row r="1867" spans="5:16" x14ac:dyDescent="0.25">
      <c r="E1867" s="2">
        <f t="shared" si="178"/>
        <v>273.14999999999998</v>
      </c>
      <c r="F1867" s="2">
        <v>1842</v>
      </c>
      <c r="G1867" s="2">
        <f t="shared" si="179"/>
        <v>311.14999999999998</v>
      </c>
      <c r="H1867" s="24">
        <v>789</v>
      </c>
      <c r="I1867" s="24">
        <v>772</v>
      </c>
      <c r="J1867" s="93">
        <v>793.42149532710289</v>
      </c>
      <c r="K1867" s="24">
        <f t="shared" si="174"/>
        <v>775.99950754253871</v>
      </c>
      <c r="L1867" s="24">
        <v>2000</v>
      </c>
      <c r="M1867" s="24">
        <v>2000</v>
      </c>
      <c r="N1867" s="24">
        <f t="shared" si="175"/>
        <v>0</v>
      </c>
      <c r="O1867" s="24">
        <f t="shared" si="176"/>
        <v>0</v>
      </c>
      <c r="P1867" s="24">
        <f t="shared" si="177"/>
        <v>0</v>
      </c>
    </row>
    <row r="1868" spans="5:16" x14ac:dyDescent="0.25">
      <c r="E1868" s="2">
        <f t="shared" si="178"/>
        <v>273.14999999999998</v>
      </c>
      <c r="F1868" s="2">
        <v>1843</v>
      </c>
      <c r="G1868" s="2">
        <f t="shared" si="179"/>
        <v>311.14999999999998</v>
      </c>
      <c r="H1868" s="24">
        <v>789</v>
      </c>
      <c r="I1868" s="24">
        <v>772</v>
      </c>
      <c r="J1868" s="93">
        <v>793.42149532710289</v>
      </c>
      <c r="K1868" s="24">
        <f t="shared" si="174"/>
        <v>775.99978301845647</v>
      </c>
      <c r="L1868" s="24">
        <v>2000</v>
      </c>
      <c r="M1868" s="24">
        <v>2000</v>
      </c>
      <c r="N1868" s="24">
        <f t="shared" si="175"/>
        <v>0</v>
      </c>
      <c r="O1868" s="24">
        <f t="shared" si="176"/>
        <v>0</v>
      </c>
      <c r="P1868" s="24">
        <f t="shared" si="177"/>
        <v>0</v>
      </c>
    </row>
    <row r="1869" spans="5:16" x14ac:dyDescent="0.25">
      <c r="E1869" s="2">
        <f t="shared" si="178"/>
        <v>273.14999999999998</v>
      </c>
      <c r="F1869" s="2">
        <v>1844</v>
      </c>
      <c r="G1869" s="2">
        <f t="shared" si="179"/>
        <v>311.14999999999998</v>
      </c>
      <c r="H1869" s="24">
        <v>789</v>
      </c>
      <c r="I1869" s="24">
        <v>772</v>
      </c>
      <c r="J1869" s="93">
        <v>793.42149532710289</v>
      </c>
      <c r="K1869" s="24">
        <f t="shared" si="174"/>
        <v>776.00005813494454</v>
      </c>
      <c r="L1869" s="24">
        <v>2000</v>
      </c>
      <c r="M1869" s="24">
        <v>2000</v>
      </c>
      <c r="N1869" s="24">
        <f t="shared" si="175"/>
        <v>0</v>
      </c>
      <c r="O1869" s="24">
        <f t="shared" si="176"/>
        <v>0</v>
      </c>
      <c r="P1869" s="24">
        <f t="shared" si="177"/>
        <v>0</v>
      </c>
    </row>
    <row r="1870" spans="5:16" x14ac:dyDescent="0.25">
      <c r="E1870" s="2">
        <f t="shared" si="178"/>
        <v>273.14999999999998</v>
      </c>
      <c r="F1870" s="2">
        <v>1845</v>
      </c>
      <c r="G1870" s="2">
        <f t="shared" si="179"/>
        <v>311.14999999999998</v>
      </c>
      <c r="H1870" s="24">
        <v>789</v>
      </c>
      <c r="I1870" s="24">
        <v>772</v>
      </c>
      <c r="J1870" s="93">
        <v>793.42149532710289</v>
      </c>
      <c r="K1870" s="24">
        <f t="shared" si="174"/>
        <v>776.00033289270573</v>
      </c>
      <c r="L1870" s="24">
        <v>2000</v>
      </c>
      <c r="M1870" s="24">
        <v>2000</v>
      </c>
      <c r="N1870" s="24">
        <f t="shared" si="175"/>
        <v>0</v>
      </c>
      <c r="O1870" s="24">
        <f t="shared" si="176"/>
        <v>0</v>
      </c>
      <c r="P1870" s="24">
        <f t="shared" si="177"/>
        <v>0</v>
      </c>
    </row>
    <row r="1871" spans="5:16" x14ac:dyDescent="0.25">
      <c r="E1871" s="2">
        <f t="shared" si="178"/>
        <v>273.14999999999998</v>
      </c>
      <c r="F1871" s="2">
        <v>1846</v>
      </c>
      <c r="G1871" s="2">
        <f t="shared" si="179"/>
        <v>311.14999999999998</v>
      </c>
      <c r="H1871" s="24">
        <v>789</v>
      </c>
      <c r="I1871" s="24">
        <v>772</v>
      </c>
      <c r="J1871" s="93">
        <v>793.42149532710289</v>
      </c>
      <c r="K1871" s="24">
        <f t="shared" si="174"/>
        <v>776.00060729244149</v>
      </c>
      <c r="L1871" s="24">
        <v>2000</v>
      </c>
      <c r="M1871" s="24">
        <v>2000</v>
      </c>
      <c r="N1871" s="24">
        <f t="shared" si="175"/>
        <v>0</v>
      </c>
      <c r="O1871" s="24">
        <f t="shared" si="176"/>
        <v>0</v>
      </c>
      <c r="P1871" s="24">
        <f t="shared" si="177"/>
        <v>0</v>
      </c>
    </row>
    <row r="1872" spans="5:16" x14ac:dyDescent="0.25">
      <c r="E1872" s="2">
        <f t="shared" si="178"/>
        <v>273.14999999999998</v>
      </c>
      <c r="F1872" s="2">
        <v>1847</v>
      </c>
      <c r="G1872" s="2">
        <f t="shared" si="179"/>
        <v>311.14999999999998</v>
      </c>
      <c r="H1872" s="24">
        <v>789</v>
      </c>
      <c r="I1872" s="24">
        <v>772</v>
      </c>
      <c r="J1872" s="93">
        <v>793.42149532710289</v>
      </c>
      <c r="K1872" s="24">
        <f t="shared" si="174"/>
        <v>776.00088133485099</v>
      </c>
      <c r="L1872" s="24">
        <v>2000</v>
      </c>
      <c r="M1872" s="24">
        <v>2000</v>
      </c>
      <c r="N1872" s="24">
        <f t="shared" si="175"/>
        <v>0</v>
      </c>
      <c r="O1872" s="24">
        <f t="shared" si="176"/>
        <v>0</v>
      </c>
      <c r="P1872" s="24">
        <f t="shared" si="177"/>
        <v>0</v>
      </c>
    </row>
    <row r="1873" spans="5:16" x14ac:dyDescent="0.25">
      <c r="E1873" s="2">
        <f t="shared" si="178"/>
        <v>273.14999999999998</v>
      </c>
      <c r="F1873" s="2">
        <v>1848</v>
      </c>
      <c r="G1873" s="2">
        <f t="shared" si="179"/>
        <v>311.14999999999998</v>
      </c>
      <c r="H1873" s="24">
        <v>789</v>
      </c>
      <c r="I1873" s="24">
        <v>772</v>
      </c>
      <c r="J1873" s="93">
        <v>793.42149532710289</v>
      </c>
      <c r="K1873" s="24">
        <f t="shared" si="174"/>
        <v>776.00115502063181</v>
      </c>
      <c r="L1873" s="24">
        <v>2000</v>
      </c>
      <c r="M1873" s="24">
        <v>2000</v>
      </c>
      <c r="N1873" s="24">
        <f t="shared" si="175"/>
        <v>0</v>
      </c>
      <c r="O1873" s="24">
        <f t="shared" si="176"/>
        <v>0</v>
      </c>
      <c r="P1873" s="24">
        <f t="shared" si="177"/>
        <v>0</v>
      </c>
    </row>
    <row r="1874" spans="5:16" x14ac:dyDescent="0.25">
      <c r="E1874" s="2">
        <f t="shared" si="178"/>
        <v>273.14999999999998</v>
      </c>
      <c r="F1874" s="2">
        <v>1849</v>
      </c>
      <c r="G1874" s="2">
        <f t="shared" si="179"/>
        <v>311.14999999999998</v>
      </c>
      <c r="H1874" s="24">
        <v>789</v>
      </c>
      <c r="I1874" s="24">
        <v>772</v>
      </c>
      <c r="J1874" s="93">
        <v>793.42149532710289</v>
      </c>
      <c r="K1874" s="24">
        <f t="shared" si="174"/>
        <v>776.00142835047973</v>
      </c>
      <c r="L1874" s="24">
        <v>2000</v>
      </c>
      <c r="M1874" s="24">
        <v>2000</v>
      </c>
      <c r="N1874" s="24">
        <f t="shared" si="175"/>
        <v>0</v>
      </c>
      <c r="O1874" s="24">
        <f t="shared" si="176"/>
        <v>0</v>
      </c>
      <c r="P1874" s="24">
        <f t="shared" si="177"/>
        <v>0</v>
      </c>
    </row>
    <row r="1875" spans="5:16" x14ac:dyDescent="0.25">
      <c r="E1875" s="2">
        <f t="shared" si="178"/>
        <v>273.14999999999998</v>
      </c>
      <c r="F1875" s="2">
        <v>1850</v>
      </c>
      <c r="G1875" s="2">
        <f t="shared" si="179"/>
        <v>311.14999999999998</v>
      </c>
      <c r="H1875" s="24">
        <v>789</v>
      </c>
      <c r="I1875" s="24">
        <v>772</v>
      </c>
      <c r="J1875" s="93">
        <v>793.42149532710289</v>
      </c>
      <c r="K1875" s="24">
        <f t="shared" si="174"/>
        <v>776.00170132508845</v>
      </c>
      <c r="L1875" s="24">
        <v>2000</v>
      </c>
      <c r="M1875" s="24">
        <v>2000</v>
      </c>
      <c r="N1875" s="24">
        <f t="shared" si="175"/>
        <v>0</v>
      </c>
      <c r="O1875" s="24">
        <f t="shared" si="176"/>
        <v>0</v>
      </c>
      <c r="P1875" s="24">
        <f t="shared" si="177"/>
        <v>0</v>
      </c>
    </row>
    <row r="1876" spans="5:16" x14ac:dyDescent="0.25">
      <c r="E1876" s="2">
        <f t="shared" si="178"/>
        <v>273.14999999999998</v>
      </c>
      <c r="F1876" s="2">
        <v>1851</v>
      </c>
      <c r="G1876" s="2">
        <f t="shared" si="179"/>
        <v>311.14999999999998</v>
      </c>
      <c r="H1876" s="24">
        <v>789</v>
      </c>
      <c r="I1876" s="24">
        <v>772</v>
      </c>
      <c r="J1876" s="93">
        <v>793.42149532710289</v>
      </c>
      <c r="K1876" s="24">
        <f t="shared" si="174"/>
        <v>776.0019739451501</v>
      </c>
      <c r="L1876" s="24">
        <v>2000</v>
      </c>
      <c r="M1876" s="24">
        <v>2000</v>
      </c>
      <c r="N1876" s="24">
        <f t="shared" si="175"/>
        <v>0</v>
      </c>
      <c r="O1876" s="24">
        <f t="shared" si="176"/>
        <v>0</v>
      </c>
      <c r="P1876" s="24">
        <f t="shared" si="177"/>
        <v>0</v>
      </c>
    </row>
    <row r="1877" spans="5:16" x14ac:dyDescent="0.25">
      <c r="E1877" s="2">
        <f t="shared" si="178"/>
        <v>273.14999999999998</v>
      </c>
      <c r="F1877" s="2">
        <v>1852</v>
      </c>
      <c r="G1877" s="2">
        <f t="shared" si="179"/>
        <v>311.14999999999998</v>
      </c>
      <c r="H1877" s="24">
        <v>789</v>
      </c>
      <c r="I1877" s="24">
        <v>772</v>
      </c>
      <c r="J1877" s="93">
        <v>793.42149532710289</v>
      </c>
      <c r="K1877" s="24">
        <f t="shared" si="174"/>
        <v>776.0022462113551</v>
      </c>
      <c r="L1877" s="24">
        <v>2000</v>
      </c>
      <c r="M1877" s="24">
        <v>2000</v>
      </c>
      <c r="N1877" s="24">
        <f t="shared" si="175"/>
        <v>0</v>
      </c>
      <c r="O1877" s="24">
        <f t="shared" si="176"/>
        <v>0</v>
      </c>
      <c r="P1877" s="24">
        <f t="shared" si="177"/>
        <v>0</v>
      </c>
    </row>
    <row r="1878" spans="5:16" x14ac:dyDescent="0.25">
      <c r="E1878" s="2">
        <f t="shared" si="178"/>
        <v>273.14999999999998</v>
      </c>
      <c r="F1878" s="2">
        <v>1853</v>
      </c>
      <c r="G1878" s="2">
        <f t="shared" si="179"/>
        <v>311.14999999999998</v>
      </c>
      <c r="H1878" s="24">
        <v>789</v>
      </c>
      <c r="I1878" s="24">
        <v>772</v>
      </c>
      <c r="J1878" s="93">
        <v>793.42149532710289</v>
      </c>
      <c r="K1878" s="24">
        <f t="shared" si="174"/>
        <v>776.00251812439183</v>
      </c>
      <c r="L1878" s="24">
        <v>2000</v>
      </c>
      <c r="M1878" s="24">
        <v>2000</v>
      </c>
      <c r="N1878" s="24">
        <f t="shared" si="175"/>
        <v>0</v>
      </c>
      <c r="O1878" s="24">
        <f t="shared" si="176"/>
        <v>0</v>
      </c>
      <c r="P1878" s="24">
        <f t="shared" si="177"/>
        <v>0</v>
      </c>
    </row>
    <row r="1879" spans="5:16" x14ac:dyDescent="0.25">
      <c r="E1879" s="2">
        <f t="shared" si="178"/>
        <v>273.14999999999998</v>
      </c>
      <c r="F1879" s="2">
        <v>1854</v>
      </c>
      <c r="G1879" s="2">
        <f t="shared" si="179"/>
        <v>311.14999999999998</v>
      </c>
      <c r="H1879" s="24">
        <v>789</v>
      </c>
      <c r="I1879" s="24">
        <v>772</v>
      </c>
      <c r="J1879" s="93">
        <v>793.42149532710289</v>
      </c>
      <c r="K1879" s="24">
        <f t="shared" si="174"/>
        <v>776.00278968494717</v>
      </c>
      <c r="L1879" s="24">
        <v>2000</v>
      </c>
      <c r="M1879" s="24">
        <v>2000</v>
      </c>
      <c r="N1879" s="24">
        <f t="shared" si="175"/>
        <v>0</v>
      </c>
      <c r="O1879" s="24">
        <f t="shared" si="176"/>
        <v>0</v>
      </c>
      <c r="P1879" s="24">
        <f t="shared" si="177"/>
        <v>0</v>
      </c>
    </row>
    <row r="1880" spans="5:16" x14ac:dyDescent="0.25">
      <c r="E1880" s="2">
        <f t="shared" si="178"/>
        <v>273.14999999999998</v>
      </c>
      <c r="F1880" s="2">
        <v>1855</v>
      </c>
      <c r="G1880" s="2">
        <f t="shared" si="179"/>
        <v>311.14999999999998</v>
      </c>
      <c r="H1880" s="24">
        <v>789</v>
      </c>
      <c r="I1880" s="24">
        <v>772</v>
      </c>
      <c r="J1880" s="93">
        <v>793.42149532710289</v>
      </c>
      <c r="K1880" s="24">
        <f t="shared" si="174"/>
        <v>776.00306089370588</v>
      </c>
      <c r="L1880" s="24">
        <v>2000</v>
      </c>
      <c r="M1880" s="24">
        <v>2000</v>
      </c>
      <c r="N1880" s="24">
        <f t="shared" si="175"/>
        <v>0</v>
      </c>
      <c r="O1880" s="24">
        <f t="shared" si="176"/>
        <v>0</v>
      </c>
      <c r="P1880" s="24">
        <f t="shared" si="177"/>
        <v>0</v>
      </c>
    </row>
    <row r="1881" spans="5:16" x14ac:dyDescent="0.25">
      <c r="E1881" s="2">
        <f t="shared" si="178"/>
        <v>273.14999999999998</v>
      </c>
      <c r="F1881" s="2">
        <v>1856</v>
      </c>
      <c r="G1881" s="2">
        <f t="shared" si="179"/>
        <v>311.14999999999998</v>
      </c>
      <c r="H1881" s="24">
        <v>789</v>
      </c>
      <c r="I1881" s="24">
        <v>772</v>
      </c>
      <c r="J1881" s="93">
        <v>793.42149532710289</v>
      </c>
      <c r="K1881" s="24">
        <f t="shared" si="174"/>
        <v>776.0033317513512</v>
      </c>
      <c r="L1881" s="24">
        <v>2000</v>
      </c>
      <c r="M1881" s="24">
        <v>2000</v>
      </c>
      <c r="N1881" s="24">
        <f t="shared" si="175"/>
        <v>0</v>
      </c>
      <c r="O1881" s="24">
        <f t="shared" si="176"/>
        <v>0</v>
      </c>
      <c r="P1881" s="24">
        <f t="shared" si="177"/>
        <v>0</v>
      </c>
    </row>
    <row r="1882" spans="5:16" x14ac:dyDescent="0.25">
      <c r="E1882" s="2">
        <f t="shared" si="178"/>
        <v>273.14999999999998</v>
      </c>
      <c r="F1882" s="2">
        <v>1857</v>
      </c>
      <c r="G1882" s="2">
        <f t="shared" si="179"/>
        <v>311.14999999999998</v>
      </c>
      <c r="H1882" s="24">
        <v>789</v>
      </c>
      <c r="I1882" s="24">
        <v>772</v>
      </c>
      <c r="J1882" s="93">
        <v>793.42149532710289</v>
      </c>
      <c r="K1882" s="24">
        <f t="shared" si="174"/>
        <v>776.00360225856457</v>
      </c>
      <c r="L1882" s="24">
        <v>2000</v>
      </c>
      <c r="M1882" s="24">
        <v>2000</v>
      </c>
      <c r="N1882" s="24">
        <f t="shared" si="175"/>
        <v>0</v>
      </c>
      <c r="O1882" s="24">
        <f t="shared" si="176"/>
        <v>0</v>
      </c>
      <c r="P1882" s="24">
        <f t="shared" si="177"/>
        <v>0</v>
      </c>
    </row>
    <row r="1883" spans="5:16" x14ac:dyDescent="0.25">
      <c r="E1883" s="2">
        <f t="shared" si="178"/>
        <v>273.14999999999998</v>
      </c>
      <c r="F1883" s="2">
        <v>1858</v>
      </c>
      <c r="G1883" s="2">
        <f t="shared" si="179"/>
        <v>311.14999999999998</v>
      </c>
      <c r="H1883" s="24">
        <v>789</v>
      </c>
      <c r="I1883" s="24">
        <v>772</v>
      </c>
      <c r="J1883" s="93">
        <v>793.42149532710289</v>
      </c>
      <c r="K1883" s="24">
        <f t="shared" si="174"/>
        <v>776.0038724160255</v>
      </c>
      <c r="L1883" s="24">
        <v>2000</v>
      </c>
      <c r="M1883" s="24">
        <v>2000</v>
      </c>
      <c r="N1883" s="24">
        <f t="shared" si="175"/>
        <v>0</v>
      </c>
      <c r="O1883" s="24">
        <f t="shared" si="176"/>
        <v>0</v>
      </c>
      <c r="P1883" s="24">
        <f t="shared" si="177"/>
        <v>0</v>
      </c>
    </row>
    <row r="1884" spans="5:16" x14ac:dyDescent="0.25">
      <c r="E1884" s="2">
        <f t="shared" si="178"/>
        <v>273.14999999999998</v>
      </c>
      <c r="F1884" s="2">
        <v>1859</v>
      </c>
      <c r="G1884" s="2">
        <f t="shared" si="179"/>
        <v>311.14999999999998</v>
      </c>
      <c r="H1884" s="24">
        <v>789</v>
      </c>
      <c r="I1884" s="24">
        <v>772</v>
      </c>
      <c r="J1884" s="93">
        <v>793.42149532710289</v>
      </c>
      <c r="K1884" s="24">
        <f t="shared" si="174"/>
        <v>776.00414222441202</v>
      </c>
      <c r="L1884" s="24">
        <v>2000</v>
      </c>
      <c r="M1884" s="24">
        <v>2000</v>
      </c>
      <c r="N1884" s="24">
        <f t="shared" si="175"/>
        <v>0</v>
      </c>
      <c r="O1884" s="24">
        <f t="shared" si="176"/>
        <v>0</v>
      </c>
      <c r="P1884" s="24">
        <f t="shared" si="177"/>
        <v>0</v>
      </c>
    </row>
    <row r="1885" spans="5:16" x14ac:dyDescent="0.25">
      <c r="E1885" s="2">
        <f t="shared" si="178"/>
        <v>273.14999999999998</v>
      </c>
      <c r="F1885" s="2">
        <v>1860</v>
      </c>
      <c r="G1885" s="2">
        <f t="shared" si="179"/>
        <v>311.14999999999998</v>
      </c>
      <c r="H1885" s="24">
        <v>789</v>
      </c>
      <c r="I1885" s="24">
        <v>772</v>
      </c>
      <c r="J1885" s="93">
        <v>793.42149532710289</v>
      </c>
      <c r="K1885" s="24">
        <f t="shared" si="174"/>
        <v>776.00441168440022</v>
      </c>
      <c r="L1885" s="24">
        <v>2000</v>
      </c>
      <c r="M1885" s="24">
        <v>2000</v>
      </c>
      <c r="N1885" s="24">
        <f t="shared" si="175"/>
        <v>0</v>
      </c>
      <c r="O1885" s="24">
        <f t="shared" si="176"/>
        <v>0</v>
      </c>
      <c r="P1885" s="24">
        <f t="shared" si="177"/>
        <v>0</v>
      </c>
    </row>
    <row r="1886" spans="5:16" x14ac:dyDescent="0.25">
      <c r="E1886" s="2">
        <f t="shared" si="178"/>
        <v>273.14999999999998</v>
      </c>
      <c r="F1886" s="2">
        <v>1861</v>
      </c>
      <c r="G1886" s="2">
        <f t="shared" si="179"/>
        <v>311.14999999999998</v>
      </c>
      <c r="H1886" s="24">
        <v>789</v>
      </c>
      <c r="I1886" s="24">
        <v>772</v>
      </c>
      <c r="J1886" s="93">
        <v>793.42149532710289</v>
      </c>
      <c r="K1886" s="24">
        <f t="shared" si="174"/>
        <v>776.0046807966645</v>
      </c>
      <c r="L1886" s="24">
        <v>2000</v>
      </c>
      <c r="M1886" s="24">
        <v>2000</v>
      </c>
      <c r="N1886" s="24">
        <f t="shared" si="175"/>
        <v>0</v>
      </c>
      <c r="O1886" s="24">
        <f t="shared" si="176"/>
        <v>0</v>
      </c>
      <c r="P1886" s="24">
        <f t="shared" si="177"/>
        <v>0</v>
      </c>
    </row>
    <row r="1887" spans="5:16" x14ac:dyDescent="0.25">
      <c r="E1887" s="2">
        <f t="shared" si="178"/>
        <v>273.14999999999998</v>
      </c>
      <c r="F1887" s="2">
        <v>1862</v>
      </c>
      <c r="G1887" s="2">
        <f t="shared" si="179"/>
        <v>311.14999999999998</v>
      </c>
      <c r="H1887" s="24">
        <v>789</v>
      </c>
      <c r="I1887" s="24">
        <v>772</v>
      </c>
      <c r="J1887" s="93">
        <v>793.42149532710289</v>
      </c>
      <c r="K1887" s="24">
        <f t="shared" si="174"/>
        <v>776.00494956187731</v>
      </c>
      <c r="L1887" s="24">
        <v>2000</v>
      </c>
      <c r="M1887" s="24">
        <v>2000</v>
      </c>
      <c r="N1887" s="24">
        <f t="shared" si="175"/>
        <v>0</v>
      </c>
      <c r="O1887" s="24">
        <f t="shared" si="176"/>
        <v>0</v>
      </c>
      <c r="P1887" s="24">
        <f t="shared" si="177"/>
        <v>0</v>
      </c>
    </row>
    <row r="1888" spans="5:16" x14ac:dyDescent="0.25">
      <c r="E1888" s="2">
        <f t="shared" si="178"/>
        <v>273.14999999999998</v>
      </c>
      <c r="F1888" s="2">
        <v>1863</v>
      </c>
      <c r="G1888" s="2">
        <f t="shared" si="179"/>
        <v>311.14999999999998</v>
      </c>
      <c r="H1888" s="24">
        <v>789</v>
      </c>
      <c r="I1888" s="24">
        <v>772</v>
      </c>
      <c r="J1888" s="93">
        <v>793.42149532710289</v>
      </c>
      <c r="K1888" s="24">
        <f t="shared" si="174"/>
        <v>776.00521798070986</v>
      </c>
      <c r="L1888" s="24">
        <v>2000</v>
      </c>
      <c r="M1888" s="24">
        <v>2000</v>
      </c>
      <c r="N1888" s="24">
        <f t="shared" si="175"/>
        <v>0</v>
      </c>
      <c r="O1888" s="24">
        <f t="shared" si="176"/>
        <v>0</v>
      </c>
      <c r="P1888" s="24">
        <f t="shared" si="177"/>
        <v>0</v>
      </c>
    </row>
    <row r="1889" spans="5:16" x14ac:dyDescent="0.25">
      <c r="E1889" s="2">
        <f t="shared" si="178"/>
        <v>273.14999999999998</v>
      </c>
      <c r="F1889" s="2">
        <v>1864</v>
      </c>
      <c r="G1889" s="2">
        <f t="shared" si="179"/>
        <v>311.14999999999998</v>
      </c>
      <c r="H1889" s="24">
        <v>789</v>
      </c>
      <c r="I1889" s="24">
        <v>772</v>
      </c>
      <c r="J1889" s="93">
        <v>793.42149532710289</v>
      </c>
      <c r="K1889" s="24">
        <f t="shared" si="174"/>
        <v>776.00548605383119</v>
      </c>
      <c r="L1889" s="24">
        <v>2000</v>
      </c>
      <c r="M1889" s="24">
        <v>2000</v>
      </c>
      <c r="N1889" s="24">
        <f t="shared" si="175"/>
        <v>0</v>
      </c>
      <c r="O1889" s="24">
        <f t="shared" si="176"/>
        <v>0</v>
      </c>
      <c r="P1889" s="24">
        <f t="shared" si="177"/>
        <v>0</v>
      </c>
    </row>
    <row r="1890" spans="5:16" x14ac:dyDescent="0.25">
      <c r="E1890" s="2">
        <f t="shared" si="178"/>
        <v>273.14999999999998</v>
      </c>
      <c r="F1890" s="2">
        <v>1865</v>
      </c>
      <c r="G1890" s="2">
        <f t="shared" si="179"/>
        <v>311.14999999999998</v>
      </c>
      <c r="H1890" s="24">
        <v>789</v>
      </c>
      <c r="I1890" s="24">
        <v>772</v>
      </c>
      <c r="J1890" s="93">
        <v>793.42149532710289</v>
      </c>
      <c r="K1890" s="24">
        <f t="shared" si="174"/>
        <v>776.00575378190865</v>
      </c>
      <c r="L1890" s="24">
        <v>2000</v>
      </c>
      <c r="M1890" s="24">
        <v>2000</v>
      </c>
      <c r="N1890" s="24">
        <f t="shared" si="175"/>
        <v>0</v>
      </c>
      <c r="O1890" s="24">
        <f t="shared" si="176"/>
        <v>0</v>
      </c>
      <c r="P1890" s="24">
        <f t="shared" si="177"/>
        <v>0</v>
      </c>
    </row>
    <row r="1891" spans="5:16" x14ac:dyDescent="0.25">
      <c r="E1891" s="2">
        <f t="shared" si="178"/>
        <v>273.14999999999998</v>
      </c>
      <c r="F1891" s="2">
        <v>1866</v>
      </c>
      <c r="G1891" s="2">
        <f t="shared" si="179"/>
        <v>311.14999999999998</v>
      </c>
      <c r="H1891" s="24">
        <v>789</v>
      </c>
      <c r="I1891" s="24">
        <v>772</v>
      </c>
      <c r="J1891" s="93">
        <v>793.42149532710289</v>
      </c>
      <c r="K1891" s="24">
        <f t="shared" si="174"/>
        <v>776.00602116560822</v>
      </c>
      <c r="L1891" s="24">
        <v>2000</v>
      </c>
      <c r="M1891" s="24">
        <v>2000</v>
      </c>
      <c r="N1891" s="24">
        <f t="shared" si="175"/>
        <v>0</v>
      </c>
      <c r="O1891" s="24">
        <f t="shared" si="176"/>
        <v>0</v>
      </c>
      <c r="P1891" s="24">
        <f t="shared" si="177"/>
        <v>0</v>
      </c>
    </row>
    <row r="1892" spans="5:16" x14ac:dyDescent="0.25">
      <c r="E1892" s="2">
        <f t="shared" si="178"/>
        <v>273.14999999999998</v>
      </c>
      <c r="F1892" s="2">
        <v>1867</v>
      </c>
      <c r="G1892" s="2">
        <f t="shared" si="179"/>
        <v>311.14999999999998</v>
      </c>
      <c r="H1892" s="24">
        <v>789</v>
      </c>
      <c r="I1892" s="24">
        <v>772</v>
      </c>
      <c r="J1892" s="93">
        <v>793.42149532710289</v>
      </c>
      <c r="K1892" s="24">
        <f t="shared" si="174"/>
        <v>776.00628820559371</v>
      </c>
      <c r="L1892" s="24">
        <v>2000</v>
      </c>
      <c r="M1892" s="24">
        <v>2000</v>
      </c>
      <c r="N1892" s="24">
        <f t="shared" si="175"/>
        <v>0</v>
      </c>
      <c r="O1892" s="24">
        <f t="shared" si="176"/>
        <v>0</v>
      </c>
      <c r="P1892" s="24">
        <f t="shared" si="177"/>
        <v>0</v>
      </c>
    </row>
    <row r="1893" spans="5:16" x14ac:dyDescent="0.25">
      <c r="E1893" s="2">
        <f t="shared" si="178"/>
        <v>273.14999999999998</v>
      </c>
      <c r="F1893" s="2">
        <v>1868</v>
      </c>
      <c r="G1893" s="2">
        <f t="shared" si="179"/>
        <v>311.14999999999998</v>
      </c>
      <c r="H1893" s="24">
        <v>789</v>
      </c>
      <c r="I1893" s="24">
        <v>772</v>
      </c>
      <c r="J1893" s="93">
        <v>793.42149532710289</v>
      </c>
      <c r="K1893" s="24">
        <f t="shared" si="174"/>
        <v>776.00655490252757</v>
      </c>
      <c r="L1893" s="24">
        <v>2000</v>
      </c>
      <c r="M1893" s="24">
        <v>2000</v>
      </c>
      <c r="N1893" s="24">
        <f t="shared" si="175"/>
        <v>0</v>
      </c>
      <c r="O1893" s="24">
        <f t="shared" si="176"/>
        <v>0</v>
      </c>
      <c r="P1893" s="24">
        <f t="shared" si="177"/>
        <v>0</v>
      </c>
    </row>
    <row r="1894" spans="5:16" x14ac:dyDescent="0.25">
      <c r="E1894" s="2">
        <f t="shared" si="178"/>
        <v>273.14999999999998</v>
      </c>
      <c r="F1894" s="2">
        <v>1869</v>
      </c>
      <c r="G1894" s="2">
        <f t="shared" si="179"/>
        <v>311.14999999999998</v>
      </c>
      <c r="H1894" s="24">
        <v>789</v>
      </c>
      <c r="I1894" s="24">
        <v>772</v>
      </c>
      <c r="J1894" s="93">
        <v>793.42149532710289</v>
      </c>
      <c r="K1894" s="24">
        <f t="shared" si="174"/>
        <v>776.00682125707044</v>
      </c>
      <c r="L1894" s="24">
        <v>2000</v>
      </c>
      <c r="M1894" s="24">
        <v>2000</v>
      </c>
      <c r="N1894" s="24">
        <f t="shared" si="175"/>
        <v>0</v>
      </c>
      <c r="O1894" s="24">
        <f t="shared" si="176"/>
        <v>0</v>
      </c>
      <c r="P1894" s="24">
        <f t="shared" si="177"/>
        <v>0</v>
      </c>
    </row>
    <row r="1895" spans="5:16" x14ac:dyDescent="0.25">
      <c r="E1895" s="2">
        <f t="shared" si="178"/>
        <v>273.14999999999998</v>
      </c>
      <c r="F1895" s="2">
        <v>1870</v>
      </c>
      <c r="G1895" s="2">
        <f t="shared" si="179"/>
        <v>311.14999999999998</v>
      </c>
      <c r="H1895" s="24">
        <v>789</v>
      </c>
      <c r="I1895" s="24">
        <v>772</v>
      </c>
      <c r="J1895" s="93">
        <v>793.42149532710289</v>
      </c>
      <c r="K1895" s="24">
        <f t="shared" si="174"/>
        <v>776.00708726988125</v>
      </c>
      <c r="L1895" s="24">
        <v>2000</v>
      </c>
      <c r="M1895" s="24">
        <v>2000</v>
      </c>
      <c r="N1895" s="24">
        <f t="shared" si="175"/>
        <v>0</v>
      </c>
      <c r="O1895" s="24">
        <f t="shared" si="176"/>
        <v>0</v>
      </c>
      <c r="P1895" s="24">
        <f t="shared" si="177"/>
        <v>0</v>
      </c>
    </row>
    <row r="1896" spans="5:16" x14ac:dyDescent="0.25">
      <c r="E1896" s="2">
        <f t="shared" si="178"/>
        <v>273.14999999999998</v>
      </c>
      <c r="F1896" s="2">
        <v>1871</v>
      </c>
      <c r="G1896" s="2">
        <f t="shared" si="179"/>
        <v>311.14999999999998</v>
      </c>
      <c r="H1896" s="24">
        <v>789</v>
      </c>
      <c r="I1896" s="24">
        <v>772</v>
      </c>
      <c r="J1896" s="93">
        <v>793.42149532710289</v>
      </c>
      <c r="K1896" s="24">
        <f t="shared" si="174"/>
        <v>776.00735294161711</v>
      </c>
      <c r="L1896" s="24">
        <v>2000</v>
      </c>
      <c r="M1896" s="24">
        <v>2000</v>
      </c>
      <c r="N1896" s="24">
        <f t="shared" si="175"/>
        <v>0</v>
      </c>
      <c r="O1896" s="24">
        <f t="shared" si="176"/>
        <v>0</v>
      </c>
      <c r="P1896" s="24">
        <f t="shared" si="177"/>
        <v>0</v>
      </c>
    </row>
    <row r="1897" spans="5:16" x14ac:dyDescent="0.25">
      <c r="E1897" s="2">
        <f t="shared" si="178"/>
        <v>273.14999999999998</v>
      </c>
      <c r="F1897" s="2">
        <v>1872</v>
      </c>
      <c r="G1897" s="2">
        <f t="shared" si="179"/>
        <v>311.14999999999998</v>
      </c>
      <c r="H1897" s="24">
        <v>789</v>
      </c>
      <c r="I1897" s="24">
        <v>772</v>
      </c>
      <c r="J1897" s="93">
        <v>793.42149532710289</v>
      </c>
      <c r="K1897" s="24">
        <f t="shared" si="174"/>
        <v>776.00761827293366</v>
      </c>
      <c r="L1897" s="24">
        <v>2000</v>
      </c>
      <c r="M1897" s="24">
        <v>2000</v>
      </c>
      <c r="N1897" s="24">
        <f t="shared" si="175"/>
        <v>0</v>
      </c>
      <c r="O1897" s="24">
        <f t="shared" si="176"/>
        <v>0</v>
      </c>
      <c r="P1897" s="24">
        <f t="shared" si="177"/>
        <v>0</v>
      </c>
    </row>
    <row r="1898" spans="5:16" x14ac:dyDescent="0.25">
      <c r="E1898" s="2">
        <f t="shared" si="178"/>
        <v>273.14999999999998</v>
      </c>
      <c r="F1898" s="2">
        <v>1873</v>
      </c>
      <c r="G1898" s="2">
        <f t="shared" si="179"/>
        <v>311.14999999999998</v>
      </c>
      <c r="H1898" s="24">
        <v>789</v>
      </c>
      <c r="I1898" s="24">
        <v>772</v>
      </c>
      <c r="J1898" s="93">
        <v>793.42149532710289</v>
      </c>
      <c r="K1898" s="24">
        <f t="shared" si="174"/>
        <v>776.0078832644848</v>
      </c>
      <c r="L1898" s="24">
        <v>2000</v>
      </c>
      <c r="M1898" s="24">
        <v>2000</v>
      </c>
      <c r="N1898" s="24">
        <f t="shared" si="175"/>
        <v>0</v>
      </c>
      <c r="O1898" s="24">
        <f t="shared" si="176"/>
        <v>0</v>
      </c>
      <c r="P1898" s="24">
        <f t="shared" si="177"/>
        <v>0</v>
      </c>
    </row>
    <row r="1899" spans="5:16" x14ac:dyDescent="0.25">
      <c r="E1899" s="2">
        <f t="shared" si="178"/>
        <v>273.14999999999998</v>
      </c>
      <c r="F1899" s="2">
        <v>1874</v>
      </c>
      <c r="G1899" s="2">
        <f t="shared" si="179"/>
        <v>311.14999999999998</v>
      </c>
      <c r="H1899" s="24">
        <v>789</v>
      </c>
      <c r="I1899" s="24">
        <v>772</v>
      </c>
      <c r="J1899" s="93">
        <v>793.42149532710289</v>
      </c>
      <c r="K1899" s="24">
        <f t="shared" si="174"/>
        <v>776.00814791692278</v>
      </c>
      <c r="L1899" s="24">
        <v>2000</v>
      </c>
      <c r="M1899" s="24">
        <v>2000</v>
      </c>
      <c r="N1899" s="24">
        <f t="shared" si="175"/>
        <v>0</v>
      </c>
      <c r="O1899" s="24">
        <f t="shared" si="176"/>
        <v>0</v>
      </c>
      <c r="P1899" s="24">
        <f t="shared" si="177"/>
        <v>0</v>
      </c>
    </row>
    <row r="1900" spans="5:16" x14ac:dyDescent="0.25">
      <c r="E1900" s="2">
        <f t="shared" si="178"/>
        <v>273.14999999999998</v>
      </c>
      <c r="F1900" s="2">
        <v>1875</v>
      </c>
      <c r="G1900" s="2">
        <f t="shared" si="179"/>
        <v>311.14999999999998</v>
      </c>
      <c r="H1900" s="24">
        <v>789</v>
      </c>
      <c r="I1900" s="24">
        <v>772</v>
      </c>
      <c r="J1900" s="93">
        <v>793.42149532710289</v>
      </c>
      <c r="K1900" s="24">
        <f t="shared" si="174"/>
        <v>776.00841223089799</v>
      </c>
      <c r="L1900" s="24">
        <v>2000</v>
      </c>
      <c r="M1900" s="24">
        <v>2000</v>
      </c>
      <c r="N1900" s="24">
        <f t="shared" si="175"/>
        <v>0</v>
      </c>
      <c r="O1900" s="24">
        <f t="shared" si="176"/>
        <v>0</v>
      </c>
      <c r="P1900" s="24">
        <f t="shared" si="177"/>
        <v>0</v>
      </c>
    </row>
    <row r="1901" spans="5:16" x14ac:dyDescent="0.25">
      <c r="E1901" s="2">
        <f t="shared" si="178"/>
        <v>273.14999999999998</v>
      </c>
      <c r="F1901" s="2">
        <v>1876</v>
      </c>
      <c r="G1901" s="2">
        <f t="shared" si="179"/>
        <v>311.14999999999998</v>
      </c>
      <c r="H1901" s="24">
        <v>789</v>
      </c>
      <c r="I1901" s="24">
        <v>772</v>
      </c>
      <c r="J1901" s="93">
        <v>793.42149532710289</v>
      </c>
      <c r="K1901" s="24">
        <f t="shared" si="174"/>
        <v>776.00867620705947</v>
      </c>
      <c r="L1901" s="24">
        <v>2000</v>
      </c>
      <c r="M1901" s="24">
        <v>2000</v>
      </c>
      <c r="N1901" s="24">
        <f t="shared" si="175"/>
        <v>0</v>
      </c>
      <c r="O1901" s="24">
        <f t="shared" si="176"/>
        <v>0</v>
      </c>
      <c r="P1901" s="24">
        <f t="shared" si="177"/>
        <v>0</v>
      </c>
    </row>
    <row r="1902" spans="5:16" x14ac:dyDescent="0.25">
      <c r="E1902" s="2">
        <f t="shared" si="178"/>
        <v>273.14999999999998</v>
      </c>
      <c r="F1902" s="2">
        <v>1877</v>
      </c>
      <c r="G1902" s="2">
        <f t="shared" si="179"/>
        <v>311.14999999999998</v>
      </c>
      <c r="H1902" s="24">
        <v>789</v>
      </c>
      <c r="I1902" s="24">
        <v>772</v>
      </c>
      <c r="J1902" s="93">
        <v>793.42149532710289</v>
      </c>
      <c r="K1902" s="24">
        <f t="shared" si="174"/>
        <v>776.0089398460542</v>
      </c>
      <c r="L1902" s="24">
        <v>2000</v>
      </c>
      <c r="M1902" s="24">
        <v>2000</v>
      </c>
      <c r="N1902" s="24">
        <f t="shared" si="175"/>
        <v>0</v>
      </c>
      <c r="O1902" s="24">
        <f t="shared" si="176"/>
        <v>0</v>
      </c>
      <c r="P1902" s="24">
        <f t="shared" si="177"/>
        <v>0</v>
      </c>
    </row>
    <row r="1903" spans="5:16" x14ac:dyDescent="0.25">
      <c r="E1903" s="2">
        <f t="shared" si="178"/>
        <v>273.14999999999998</v>
      </c>
      <c r="F1903" s="2">
        <v>1878</v>
      </c>
      <c r="G1903" s="2">
        <f t="shared" si="179"/>
        <v>311.14999999999998</v>
      </c>
      <c r="H1903" s="24">
        <v>789</v>
      </c>
      <c r="I1903" s="24">
        <v>772</v>
      </c>
      <c r="J1903" s="93">
        <v>793.42149532710289</v>
      </c>
      <c r="K1903" s="24">
        <f t="shared" si="174"/>
        <v>776.00920314852806</v>
      </c>
      <c r="L1903" s="24">
        <v>2000</v>
      </c>
      <c r="M1903" s="24">
        <v>2000</v>
      </c>
      <c r="N1903" s="24">
        <f t="shared" si="175"/>
        <v>0</v>
      </c>
      <c r="O1903" s="24">
        <f t="shared" si="176"/>
        <v>0</v>
      </c>
      <c r="P1903" s="24">
        <f t="shared" si="177"/>
        <v>0</v>
      </c>
    </row>
    <row r="1904" spans="5:16" x14ac:dyDescent="0.25">
      <c r="E1904" s="2">
        <f t="shared" si="178"/>
        <v>273.14999999999998</v>
      </c>
      <c r="F1904" s="2">
        <v>1879</v>
      </c>
      <c r="G1904" s="2">
        <f t="shared" si="179"/>
        <v>311.14999999999998</v>
      </c>
      <c r="H1904" s="24">
        <v>789</v>
      </c>
      <c r="I1904" s="24">
        <v>772</v>
      </c>
      <c r="J1904" s="93">
        <v>793.42149532710289</v>
      </c>
      <c r="K1904" s="24">
        <f t="shared" si="174"/>
        <v>776.00946611512472</v>
      </c>
      <c r="L1904" s="24">
        <v>2000</v>
      </c>
      <c r="M1904" s="24">
        <v>2000</v>
      </c>
      <c r="N1904" s="24">
        <f t="shared" si="175"/>
        <v>0</v>
      </c>
      <c r="O1904" s="24">
        <f t="shared" si="176"/>
        <v>0</v>
      </c>
      <c r="P1904" s="24">
        <f t="shared" si="177"/>
        <v>0</v>
      </c>
    </row>
    <row r="1905" spans="5:16" x14ac:dyDescent="0.25">
      <c r="E1905" s="2">
        <f t="shared" si="178"/>
        <v>273.14999999999998</v>
      </c>
      <c r="F1905" s="2">
        <v>1880</v>
      </c>
      <c r="G1905" s="2">
        <f t="shared" si="179"/>
        <v>311.14999999999998</v>
      </c>
      <c r="H1905" s="24">
        <v>789</v>
      </c>
      <c r="I1905" s="24">
        <v>772</v>
      </c>
      <c r="J1905" s="93">
        <v>793.42149532710289</v>
      </c>
      <c r="K1905" s="24">
        <f t="shared" si="174"/>
        <v>776.00972874648653</v>
      </c>
      <c r="L1905" s="24">
        <v>2000</v>
      </c>
      <c r="M1905" s="24">
        <v>2000</v>
      </c>
      <c r="N1905" s="24">
        <f t="shared" si="175"/>
        <v>0</v>
      </c>
      <c r="O1905" s="24">
        <f t="shared" si="176"/>
        <v>0</v>
      </c>
      <c r="P1905" s="24">
        <f t="shared" si="177"/>
        <v>0</v>
      </c>
    </row>
    <row r="1906" spans="5:16" x14ac:dyDescent="0.25">
      <c r="E1906" s="2">
        <f t="shared" si="178"/>
        <v>273.14999999999998</v>
      </c>
      <c r="F1906" s="2">
        <v>1881</v>
      </c>
      <c r="G1906" s="2">
        <f t="shared" si="179"/>
        <v>311.14999999999998</v>
      </c>
      <c r="H1906" s="24">
        <v>789</v>
      </c>
      <c r="I1906" s="24">
        <v>772</v>
      </c>
      <c r="J1906" s="93">
        <v>793.42149532710289</v>
      </c>
      <c r="K1906" s="24">
        <f t="shared" si="174"/>
        <v>776.0099910432541</v>
      </c>
      <c r="L1906" s="24">
        <v>2000</v>
      </c>
      <c r="M1906" s="24">
        <v>2000</v>
      </c>
      <c r="N1906" s="24">
        <f t="shared" si="175"/>
        <v>0</v>
      </c>
      <c r="O1906" s="24">
        <f t="shared" si="176"/>
        <v>0</v>
      </c>
      <c r="P1906" s="24">
        <f t="shared" si="177"/>
        <v>0</v>
      </c>
    </row>
    <row r="1907" spans="5:16" x14ac:dyDescent="0.25">
      <c r="E1907" s="2">
        <f t="shared" si="178"/>
        <v>273.14999999999998</v>
      </c>
      <c r="F1907" s="2">
        <v>1882</v>
      </c>
      <c r="G1907" s="2">
        <f t="shared" si="179"/>
        <v>311.14999999999998</v>
      </c>
      <c r="H1907" s="24">
        <v>789</v>
      </c>
      <c r="I1907" s="24">
        <v>772</v>
      </c>
      <c r="J1907" s="93">
        <v>793.42149532710289</v>
      </c>
      <c r="K1907" s="24">
        <f t="shared" si="174"/>
        <v>776.01025300606648</v>
      </c>
      <c r="L1907" s="24">
        <v>2000</v>
      </c>
      <c r="M1907" s="24">
        <v>2000</v>
      </c>
      <c r="N1907" s="24">
        <f t="shared" si="175"/>
        <v>0</v>
      </c>
      <c r="O1907" s="24">
        <f t="shared" si="176"/>
        <v>0</v>
      </c>
      <c r="P1907" s="24">
        <f t="shared" si="177"/>
        <v>0</v>
      </c>
    </row>
    <row r="1908" spans="5:16" x14ac:dyDescent="0.25">
      <c r="E1908" s="2">
        <f t="shared" si="178"/>
        <v>273.14999999999998</v>
      </c>
      <c r="F1908" s="2">
        <v>1883</v>
      </c>
      <c r="G1908" s="2">
        <f t="shared" si="179"/>
        <v>311.14999999999998</v>
      </c>
      <c r="H1908" s="24">
        <v>789</v>
      </c>
      <c r="I1908" s="24">
        <v>772</v>
      </c>
      <c r="J1908" s="93">
        <v>793.42149532710289</v>
      </c>
      <c r="K1908" s="24">
        <f t="shared" si="174"/>
        <v>776.01051463556109</v>
      </c>
      <c r="L1908" s="24">
        <v>2000</v>
      </c>
      <c r="M1908" s="24">
        <v>2000</v>
      </c>
      <c r="N1908" s="24">
        <f t="shared" si="175"/>
        <v>0</v>
      </c>
      <c r="O1908" s="24">
        <f t="shared" si="176"/>
        <v>0</v>
      </c>
      <c r="P1908" s="24">
        <f t="shared" si="177"/>
        <v>0</v>
      </c>
    </row>
    <row r="1909" spans="5:16" x14ac:dyDescent="0.25">
      <c r="E1909" s="2">
        <f t="shared" si="178"/>
        <v>273.14999999999998</v>
      </c>
      <c r="F1909" s="2">
        <v>1884</v>
      </c>
      <c r="G1909" s="2">
        <f t="shared" si="179"/>
        <v>311.14999999999998</v>
      </c>
      <c r="H1909" s="24">
        <v>789</v>
      </c>
      <c r="I1909" s="24">
        <v>772</v>
      </c>
      <c r="J1909" s="93">
        <v>793.42149532710289</v>
      </c>
      <c r="K1909" s="24">
        <f t="shared" si="174"/>
        <v>776.01077593237358</v>
      </c>
      <c r="L1909" s="24">
        <v>2000</v>
      </c>
      <c r="M1909" s="24">
        <v>2000</v>
      </c>
      <c r="N1909" s="24">
        <f t="shared" si="175"/>
        <v>0</v>
      </c>
      <c r="O1909" s="24">
        <f t="shared" si="176"/>
        <v>0</v>
      </c>
      <c r="P1909" s="24">
        <f t="shared" si="177"/>
        <v>0</v>
      </c>
    </row>
    <row r="1910" spans="5:16" x14ac:dyDescent="0.25">
      <c r="E1910" s="2">
        <f t="shared" si="178"/>
        <v>273.14999999999998</v>
      </c>
      <c r="F1910" s="2">
        <v>1885</v>
      </c>
      <c r="G1910" s="2">
        <f t="shared" si="179"/>
        <v>311.14999999999998</v>
      </c>
      <c r="H1910" s="24">
        <v>789</v>
      </c>
      <c r="I1910" s="24">
        <v>772</v>
      </c>
      <c r="J1910" s="93">
        <v>793.42149532710289</v>
      </c>
      <c r="K1910" s="24">
        <f t="shared" si="174"/>
        <v>776.01103689713818</v>
      </c>
      <c r="L1910" s="24">
        <v>2000</v>
      </c>
      <c r="M1910" s="24">
        <v>2000</v>
      </c>
      <c r="N1910" s="24">
        <f t="shared" si="175"/>
        <v>0</v>
      </c>
      <c r="O1910" s="24">
        <f t="shared" si="176"/>
        <v>0</v>
      </c>
      <c r="P1910" s="24">
        <f t="shared" si="177"/>
        <v>0</v>
      </c>
    </row>
    <row r="1911" spans="5:16" x14ac:dyDescent="0.25">
      <c r="E1911" s="2">
        <f t="shared" si="178"/>
        <v>273.14999999999998</v>
      </c>
      <c r="F1911" s="2">
        <v>1886</v>
      </c>
      <c r="G1911" s="2">
        <f t="shared" si="179"/>
        <v>311.14999999999998</v>
      </c>
      <c r="H1911" s="24">
        <v>789</v>
      </c>
      <c r="I1911" s="24">
        <v>772</v>
      </c>
      <c r="J1911" s="93">
        <v>793.42149532710289</v>
      </c>
      <c r="K1911" s="24">
        <f t="shared" si="174"/>
        <v>776.01129753048735</v>
      </c>
      <c r="L1911" s="24">
        <v>2000</v>
      </c>
      <c r="M1911" s="24">
        <v>2000</v>
      </c>
      <c r="N1911" s="24">
        <f t="shared" si="175"/>
        <v>0</v>
      </c>
      <c r="O1911" s="24">
        <f t="shared" si="176"/>
        <v>0</v>
      </c>
      <c r="P1911" s="24">
        <f t="shared" si="177"/>
        <v>0</v>
      </c>
    </row>
    <row r="1912" spans="5:16" x14ac:dyDescent="0.25">
      <c r="E1912" s="2">
        <f t="shared" si="178"/>
        <v>273.14999999999998</v>
      </c>
      <c r="F1912" s="2">
        <v>1887</v>
      </c>
      <c r="G1912" s="2">
        <f t="shared" si="179"/>
        <v>311.14999999999998</v>
      </c>
      <c r="H1912" s="24">
        <v>789</v>
      </c>
      <c r="I1912" s="24">
        <v>772</v>
      </c>
      <c r="J1912" s="93">
        <v>793.42149532710289</v>
      </c>
      <c r="K1912" s="24">
        <f t="shared" si="174"/>
        <v>776.01155783305205</v>
      </c>
      <c r="L1912" s="24">
        <v>2000</v>
      </c>
      <c r="M1912" s="24">
        <v>2000</v>
      </c>
      <c r="N1912" s="24">
        <f t="shared" si="175"/>
        <v>0</v>
      </c>
      <c r="O1912" s="24">
        <f t="shared" si="176"/>
        <v>0</v>
      </c>
      <c r="P1912" s="24">
        <f t="shared" si="177"/>
        <v>0</v>
      </c>
    </row>
    <row r="1913" spans="5:16" x14ac:dyDescent="0.25">
      <c r="E1913" s="2">
        <f t="shared" si="178"/>
        <v>273.14999999999998</v>
      </c>
      <c r="F1913" s="2">
        <v>1888</v>
      </c>
      <c r="G1913" s="2">
        <f t="shared" si="179"/>
        <v>311.14999999999998</v>
      </c>
      <c r="H1913" s="24">
        <v>789</v>
      </c>
      <c r="I1913" s="24">
        <v>772</v>
      </c>
      <c r="J1913" s="93">
        <v>793.42149532710289</v>
      </c>
      <c r="K1913" s="24">
        <f t="shared" si="174"/>
        <v>776.01181780546165</v>
      </c>
      <c r="L1913" s="24">
        <v>2000</v>
      </c>
      <c r="M1913" s="24">
        <v>2000</v>
      </c>
      <c r="N1913" s="24">
        <f t="shared" si="175"/>
        <v>0</v>
      </c>
      <c r="O1913" s="24">
        <f t="shared" si="176"/>
        <v>0</v>
      </c>
      <c r="P1913" s="24">
        <f t="shared" si="177"/>
        <v>0</v>
      </c>
    </row>
    <row r="1914" spans="5:16" x14ac:dyDescent="0.25">
      <c r="E1914" s="2">
        <f t="shared" si="178"/>
        <v>273.14999999999998</v>
      </c>
      <c r="F1914" s="2">
        <v>1889</v>
      </c>
      <c r="G1914" s="2">
        <f t="shared" si="179"/>
        <v>311.14999999999998</v>
      </c>
      <c r="H1914" s="24">
        <v>789</v>
      </c>
      <c r="I1914" s="24">
        <v>772</v>
      </c>
      <c r="J1914" s="93">
        <v>793.42149532710289</v>
      </c>
      <c r="K1914" s="24">
        <f t="shared" ref="K1914:K1977" si="180">J1914+((I1914-H1914)*((E1914-F1914)/(G1914-F1914)))</f>
        <v>776.0120774483438</v>
      </c>
      <c r="L1914" s="24">
        <v>2000</v>
      </c>
      <c r="M1914" s="24">
        <v>2000</v>
      </c>
      <c r="N1914" s="24">
        <f t="shared" ref="N1914:N1977" si="181">C1914*(SQRT(K1914/I1914))*(H1914/J1914)*(L1914/M1914)</f>
        <v>0</v>
      </c>
      <c r="O1914" s="24">
        <f t="shared" ref="O1914:O1977" si="182">N1914*J1914/24</f>
        <v>0</v>
      </c>
      <c r="P1914" s="24">
        <f t="shared" ref="P1914:P1977" si="183">N1914/159</f>
        <v>0</v>
      </c>
    </row>
    <row r="1915" spans="5:16" x14ac:dyDescent="0.25">
      <c r="E1915" s="2">
        <f t="shared" si="178"/>
        <v>273.14999999999998</v>
      </c>
      <c r="F1915" s="2">
        <v>1890</v>
      </c>
      <c r="G1915" s="2">
        <f t="shared" si="179"/>
        <v>311.14999999999998</v>
      </c>
      <c r="H1915" s="24">
        <v>789</v>
      </c>
      <c r="I1915" s="24">
        <v>772</v>
      </c>
      <c r="J1915" s="93">
        <v>793.42149532710289</v>
      </c>
      <c r="K1915" s="24">
        <f t="shared" si="180"/>
        <v>776.01233676232471</v>
      </c>
      <c r="L1915" s="24">
        <v>2000</v>
      </c>
      <c r="M1915" s="24">
        <v>2000</v>
      </c>
      <c r="N1915" s="24">
        <f t="shared" si="181"/>
        <v>0</v>
      </c>
      <c r="O1915" s="24">
        <f t="shared" si="182"/>
        <v>0</v>
      </c>
      <c r="P1915" s="24">
        <f t="shared" si="183"/>
        <v>0</v>
      </c>
    </row>
    <row r="1916" spans="5:16" x14ac:dyDescent="0.25">
      <c r="E1916" s="2">
        <f t="shared" si="178"/>
        <v>273.14999999999998</v>
      </c>
      <c r="F1916" s="2">
        <v>1891</v>
      </c>
      <c r="G1916" s="2">
        <f t="shared" si="179"/>
        <v>311.14999999999998</v>
      </c>
      <c r="H1916" s="24">
        <v>789</v>
      </c>
      <c r="I1916" s="24">
        <v>772</v>
      </c>
      <c r="J1916" s="93">
        <v>793.42149532710289</v>
      </c>
      <c r="K1916" s="24">
        <f t="shared" si="180"/>
        <v>776.01259574802896</v>
      </c>
      <c r="L1916" s="24">
        <v>2000</v>
      </c>
      <c r="M1916" s="24">
        <v>2000</v>
      </c>
      <c r="N1916" s="24">
        <f t="shared" si="181"/>
        <v>0</v>
      </c>
      <c r="O1916" s="24">
        <f t="shared" si="182"/>
        <v>0</v>
      </c>
      <c r="P1916" s="24">
        <f t="shared" si="183"/>
        <v>0</v>
      </c>
    </row>
    <row r="1917" spans="5:16" x14ac:dyDescent="0.25">
      <c r="E1917" s="2">
        <f t="shared" si="178"/>
        <v>273.14999999999998</v>
      </c>
      <c r="F1917" s="2">
        <v>1892</v>
      </c>
      <c r="G1917" s="2">
        <f t="shared" si="179"/>
        <v>311.14999999999998</v>
      </c>
      <c r="H1917" s="24">
        <v>789</v>
      </c>
      <c r="I1917" s="24">
        <v>772</v>
      </c>
      <c r="J1917" s="93">
        <v>793.42149532710289</v>
      </c>
      <c r="K1917" s="24">
        <f t="shared" si="180"/>
        <v>776.01285440607944</v>
      </c>
      <c r="L1917" s="24">
        <v>2000</v>
      </c>
      <c r="M1917" s="24">
        <v>2000</v>
      </c>
      <c r="N1917" s="24">
        <f t="shared" si="181"/>
        <v>0</v>
      </c>
      <c r="O1917" s="24">
        <f t="shared" si="182"/>
        <v>0</v>
      </c>
      <c r="P1917" s="24">
        <f t="shared" si="183"/>
        <v>0</v>
      </c>
    </row>
    <row r="1918" spans="5:16" x14ac:dyDescent="0.25">
      <c r="E1918" s="2">
        <f t="shared" si="178"/>
        <v>273.14999999999998</v>
      </c>
      <c r="F1918" s="2">
        <v>1893</v>
      </c>
      <c r="G1918" s="2">
        <f t="shared" si="179"/>
        <v>311.14999999999998</v>
      </c>
      <c r="H1918" s="24">
        <v>789</v>
      </c>
      <c r="I1918" s="24">
        <v>772</v>
      </c>
      <c r="J1918" s="93">
        <v>793.42149532710289</v>
      </c>
      <c r="K1918" s="24">
        <f t="shared" si="180"/>
        <v>776.01311273709757</v>
      </c>
      <c r="L1918" s="24">
        <v>2000</v>
      </c>
      <c r="M1918" s="24">
        <v>2000</v>
      </c>
      <c r="N1918" s="24">
        <f t="shared" si="181"/>
        <v>0</v>
      </c>
      <c r="O1918" s="24">
        <f t="shared" si="182"/>
        <v>0</v>
      </c>
      <c r="P1918" s="24">
        <f t="shared" si="183"/>
        <v>0</v>
      </c>
    </row>
    <row r="1919" spans="5:16" x14ac:dyDescent="0.25">
      <c r="E1919" s="2">
        <f t="shared" si="178"/>
        <v>273.14999999999998</v>
      </c>
      <c r="F1919" s="2">
        <v>1894</v>
      </c>
      <c r="G1919" s="2">
        <f t="shared" si="179"/>
        <v>311.14999999999998</v>
      </c>
      <c r="H1919" s="24">
        <v>789</v>
      </c>
      <c r="I1919" s="24">
        <v>772</v>
      </c>
      <c r="J1919" s="93">
        <v>793.42149532710289</v>
      </c>
      <c r="K1919" s="24">
        <f t="shared" si="180"/>
        <v>776.01337074170317</v>
      </c>
      <c r="L1919" s="24">
        <v>2000</v>
      </c>
      <c r="M1919" s="24">
        <v>2000</v>
      </c>
      <c r="N1919" s="24">
        <f t="shared" si="181"/>
        <v>0</v>
      </c>
      <c r="O1919" s="24">
        <f t="shared" si="182"/>
        <v>0</v>
      </c>
      <c r="P1919" s="24">
        <f t="shared" si="183"/>
        <v>0</v>
      </c>
    </row>
    <row r="1920" spans="5:16" x14ac:dyDescent="0.25">
      <c r="E1920" s="2">
        <f t="shared" si="178"/>
        <v>273.14999999999998</v>
      </c>
      <c r="F1920" s="2">
        <v>1895</v>
      </c>
      <c r="G1920" s="2">
        <f t="shared" si="179"/>
        <v>311.14999999999998</v>
      </c>
      <c r="H1920" s="24">
        <v>789</v>
      </c>
      <c r="I1920" s="24">
        <v>772</v>
      </c>
      <c r="J1920" s="93">
        <v>793.42149532710289</v>
      </c>
      <c r="K1920" s="24">
        <f t="shared" si="180"/>
        <v>776.01362842051446</v>
      </c>
      <c r="L1920" s="24">
        <v>2000</v>
      </c>
      <c r="M1920" s="24">
        <v>2000</v>
      </c>
      <c r="N1920" s="24">
        <f t="shared" si="181"/>
        <v>0</v>
      </c>
      <c r="O1920" s="24">
        <f t="shared" si="182"/>
        <v>0</v>
      </c>
      <c r="P1920" s="24">
        <f t="shared" si="183"/>
        <v>0</v>
      </c>
    </row>
    <row r="1921" spans="5:16" x14ac:dyDescent="0.25">
      <c r="E1921" s="2">
        <f t="shared" si="178"/>
        <v>273.14999999999998</v>
      </c>
      <c r="F1921" s="2">
        <v>1896</v>
      </c>
      <c r="G1921" s="2">
        <f t="shared" si="179"/>
        <v>311.14999999999998</v>
      </c>
      <c r="H1921" s="24">
        <v>789</v>
      </c>
      <c r="I1921" s="24">
        <v>772</v>
      </c>
      <c r="J1921" s="93">
        <v>793.42149532710289</v>
      </c>
      <c r="K1921" s="24">
        <f t="shared" si="180"/>
        <v>776.01388577414832</v>
      </c>
      <c r="L1921" s="24">
        <v>2000</v>
      </c>
      <c r="M1921" s="24">
        <v>2000</v>
      </c>
      <c r="N1921" s="24">
        <f t="shared" si="181"/>
        <v>0</v>
      </c>
      <c r="O1921" s="24">
        <f t="shared" si="182"/>
        <v>0</v>
      </c>
      <c r="P1921" s="24">
        <f t="shared" si="183"/>
        <v>0</v>
      </c>
    </row>
    <row r="1922" spans="5:16" x14ac:dyDescent="0.25">
      <c r="E1922" s="2">
        <f t="shared" si="178"/>
        <v>273.14999999999998</v>
      </c>
      <c r="F1922" s="2">
        <v>1897</v>
      </c>
      <c r="G1922" s="2">
        <f t="shared" si="179"/>
        <v>311.14999999999998</v>
      </c>
      <c r="H1922" s="24">
        <v>789</v>
      </c>
      <c r="I1922" s="24">
        <v>772</v>
      </c>
      <c r="J1922" s="93">
        <v>793.42149532710289</v>
      </c>
      <c r="K1922" s="24">
        <f t="shared" si="180"/>
        <v>776.01414280321978</v>
      </c>
      <c r="L1922" s="24">
        <v>2000</v>
      </c>
      <c r="M1922" s="24">
        <v>2000</v>
      </c>
      <c r="N1922" s="24">
        <f t="shared" si="181"/>
        <v>0</v>
      </c>
      <c r="O1922" s="24">
        <f t="shared" si="182"/>
        <v>0</v>
      </c>
      <c r="P1922" s="24">
        <f t="shared" si="183"/>
        <v>0</v>
      </c>
    </row>
    <row r="1923" spans="5:16" x14ac:dyDescent="0.25">
      <c r="E1923" s="2">
        <f t="shared" si="178"/>
        <v>273.14999999999998</v>
      </c>
      <c r="F1923" s="2">
        <v>1898</v>
      </c>
      <c r="G1923" s="2">
        <f t="shared" si="179"/>
        <v>311.14999999999998</v>
      </c>
      <c r="H1923" s="24">
        <v>789</v>
      </c>
      <c r="I1923" s="24">
        <v>772</v>
      </c>
      <c r="J1923" s="93">
        <v>793.42149532710289</v>
      </c>
      <c r="K1923" s="24">
        <f t="shared" si="180"/>
        <v>776.01439950834242</v>
      </c>
      <c r="L1923" s="24">
        <v>2000</v>
      </c>
      <c r="M1923" s="24">
        <v>2000</v>
      </c>
      <c r="N1923" s="24">
        <f t="shared" si="181"/>
        <v>0</v>
      </c>
      <c r="O1923" s="24">
        <f t="shared" si="182"/>
        <v>0</v>
      </c>
      <c r="P1923" s="24">
        <f t="shared" si="183"/>
        <v>0</v>
      </c>
    </row>
    <row r="1924" spans="5:16" x14ac:dyDescent="0.25">
      <c r="E1924" s="2">
        <f t="shared" si="178"/>
        <v>273.14999999999998</v>
      </c>
      <c r="F1924" s="2">
        <v>1899</v>
      </c>
      <c r="G1924" s="2">
        <f t="shared" si="179"/>
        <v>311.14999999999998</v>
      </c>
      <c r="H1924" s="24">
        <v>789</v>
      </c>
      <c r="I1924" s="24">
        <v>772</v>
      </c>
      <c r="J1924" s="93">
        <v>793.42149532710289</v>
      </c>
      <c r="K1924" s="24">
        <f t="shared" si="180"/>
        <v>776.01465589012832</v>
      </c>
      <c r="L1924" s="24">
        <v>2000</v>
      </c>
      <c r="M1924" s="24">
        <v>2000</v>
      </c>
      <c r="N1924" s="24">
        <f t="shared" si="181"/>
        <v>0</v>
      </c>
      <c r="O1924" s="24">
        <f t="shared" si="182"/>
        <v>0</v>
      </c>
      <c r="P1924" s="24">
        <f t="shared" si="183"/>
        <v>0</v>
      </c>
    </row>
    <row r="1925" spans="5:16" x14ac:dyDescent="0.25">
      <c r="E1925" s="2">
        <f t="shared" si="178"/>
        <v>273.14999999999998</v>
      </c>
      <c r="F1925" s="2">
        <v>1900</v>
      </c>
      <c r="G1925" s="2">
        <f t="shared" si="179"/>
        <v>311.14999999999998</v>
      </c>
      <c r="H1925" s="24">
        <v>789</v>
      </c>
      <c r="I1925" s="24">
        <v>772</v>
      </c>
      <c r="J1925" s="93">
        <v>793.42149532710289</v>
      </c>
      <c r="K1925" s="24">
        <f t="shared" si="180"/>
        <v>776.01491194918799</v>
      </c>
      <c r="L1925" s="24">
        <v>2000</v>
      </c>
      <c r="M1925" s="24">
        <v>2000</v>
      </c>
      <c r="N1925" s="24">
        <f t="shared" si="181"/>
        <v>0</v>
      </c>
      <c r="O1925" s="24">
        <f t="shared" si="182"/>
        <v>0</v>
      </c>
      <c r="P1925" s="24">
        <f t="shared" si="183"/>
        <v>0</v>
      </c>
    </row>
    <row r="1926" spans="5:16" x14ac:dyDescent="0.25">
      <c r="E1926" s="2">
        <f t="shared" si="178"/>
        <v>273.14999999999998</v>
      </c>
      <c r="F1926" s="2">
        <v>1901</v>
      </c>
      <c r="G1926" s="2">
        <f t="shared" si="179"/>
        <v>311.14999999999998</v>
      </c>
      <c r="H1926" s="24">
        <v>789</v>
      </c>
      <c r="I1926" s="24">
        <v>772</v>
      </c>
      <c r="J1926" s="93">
        <v>793.42149532710289</v>
      </c>
      <c r="K1926" s="24">
        <f t="shared" si="180"/>
        <v>776.01516768613044</v>
      </c>
      <c r="L1926" s="24">
        <v>2000</v>
      </c>
      <c r="M1926" s="24">
        <v>2000</v>
      </c>
      <c r="N1926" s="24">
        <f t="shared" si="181"/>
        <v>0</v>
      </c>
      <c r="O1926" s="24">
        <f t="shared" si="182"/>
        <v>0</v>
      </c>
      <c r="P1926" s="24">
        <f t="shared" si="183"/>
        <v>0</v>
      </c>
    </row>
    <row r="1927" spans="5:16" x14ac:dyDescent="0.25">
      <c r="E1927" s="2">
        <f t="shared" si="178"/>
        <v>273.14999999999998</v>
      </c>
      <c r="F1927" s="2">
        <v>1902</v>
      </c>
      <c r="G1927" s="2">
        <f t="shared" si="179"/>
        <v>311.14999999999998</v>
      </c>
      <c r="H1927" s="24">
        <v>789</v>
      </c>
      <c r="I1927" s="24">
        <v>772</v>
      </c>
      <c r="J1927" s="93">
        <v>793.42149532710289</v>
      </c>
      <c r="K1927" s="24">
        <f t="shared" si="180"/>
        <v>776.0154231015631</v>
      </c>
      <c r="L1927" s="24">
        <v>2000</v>
      </c>
      <c r="M1927" s="24">
        <v>2000</v>
      </c>
      <c r="N1927" s="24">
        <f t="shared" si="181"/>
        <v>0</v>
      </c>
      <c r="O1927" s="24">
        <f t="shared" si="182"/>
        <v>0</v>
      </c>
      <c r="P1927" s="24">
        <f t="shared" si="183"/>
        <v>0</v>
      </c>
    </row>
    <row r="1928" spans="5:16" x14ac:dyDescent="0.25">
      <c r="E1928" s="2">
        <f t="shared" si="178"/>
        <v>273.14999999999998</v>
      </c>
      <c r="F1928" s="2">
        <v>1903</v>
      </c>
      <c r="G1928" s="2">
        <f t="shared" si="179"/>
        <v>311.14999999999998</v>
      </c>
      <c r="H1928" s="24">
        <v>789</v>
      </c>
      <c r="I1928" s="24">
        <v>772</v>
      </c>
      <c r="J1928" s="93">
        <v>793.42149532710289</v>
      </c>
      <c r="K1928" s="24">
        <f t="shared" si="180"/>
        <v>776.01567819609181</v>
      </c>
      <c r="L1928" s="24">
        <v>2000</v>
      </c>
      <c r="M1928" s="24">
        <v>2000</v>
      </c>
      <c r="N1928" s="24">
        <f t="shared" si="181"/>
        <v>0</v>
      </c>
      <c r="O1928" s="24">
        <f t="shared" si="182"/>
        <v>0</v>
      </c>
      <c r="P1928" s="24">
        <f t="shared" si="183"/>
        <v>0</v>
      </c>
    </row>
    <row r="1929" spans="5:16" x14ac:dyDescent="0.25">
      <c r="E1929" s="2">
        <f t="shared" ref="E1929:E1992" si="184">D1929+273.15</f>
        <v>273.14999999999998</v>
      </c>
      <c r="F1929" s="2">
        <v>1904</v>
      </c>
      <c r="G1929" s="2">
        <f t="shared" ref="G1929:G1992" si="185">38+273.15</f>
        <v>311.14999999999998</v>
      </c>
      <c r="H1929" s="24">
        <v>789</v>
      </c>
      <c r="I1929" s="24">
        <v>772</v>
      </c>
      <c r="J1929" s="93">
        <v>793.42149532710289</v>
      </c>
      <c r="K1929" s="24">
        <f t="shared" si="180"/>
        <v>776.01593297032105</v>
      </c>
      <c r="L1929" s="24">
        <v>2000</v>
      </c>
      <c r="M1929" s="24">
        <v>2000</v>
      </c>
      <c r="N1929" s="24">
        <f t="shared" si="181"/>
        <v>0</v>
      </c>
      <c r="O1929" s="24">
        <f t="shared" si="182"/>
        <v>0</v>
      </c>
      <c r="P1929" s="24">
        <f t="shared" si="183"/>
        <v>0</v>
      </c>
    </row>
    <row r="1930" spans="5:16" x14ac:dyDescent="0.25">
      <c r="E1930" s="2">
        <f t="shared" si="184"/>
        <v>273.14999999999998</v>
      </c>
      <c r="F1930" s="2">
        <v>1905</v>
      </c>
      <c r="G1930" s="2">
        <f t="shared" si="185"/>
        <v>311.14999999999998</v>
      </c>
      <c r="H1930" s="24">
        <v>789</v>
      </c>
      <c r="I1930" s="24">
        <v>772</v>
      </c>
      <c r="J1930" s="93">
        <v>793.42149532710289</v>
      </c>
      <c r="K1930" s="24">
        <f t="shared" si="180"/>
        <v>776.01618742485357</v>
      </c>
      <c r="L1930" s="24">
        <v>2000</v>
      </c>
      <c r="M1930" s="24">
        <v>2000</v>
      </c>
      <c r="N1930" s="24">
        <f t="shared" si="181"/>
        <v>0</v>
      </c>
      <c r="O1930" s="24">
        <f t="shared" si="182"/>
        <v>0</v>
      </c>
      <c r="P1930" s="24">
        <f t="shared" si="183"/>
        <v>0</v>
      </c>
    </row>
    <row r="1931" spans="5:16" x14ac:dyDescent="0.25">
      <c r="E1931" s="2">
        <f t="shared" si="184"/>
        <v>273.14999999999998</v>
      </c>
      <c r="F1931" s="2">
        <v>1906</v>
      </c>
      <c r="G1931" s="2">
        <f t="shared" si="185"/>
        <v>311.14999999999998</v>
      </c>
      <c r="H1931" s="24">
        <v>789</v>
      </c>
      <c r="I1931" s="24">
        <v>772</v>
      </c>
      <c r="J1931" s="93">
        <v>793.42149532710289</v>
      </c>
      <c r="K1931" s="24">
        <f t="shared" si="180"/>
        <v>776.01644156029101</v>
      </c>
      <c r="L1931" s="24">
        <v>2000</v>
      </c>
      <c r="M1931" s="24">
        <v>2000</v>
      </c>
      <c r="N1931" s="24">
        <f t="shared" si="181"/>
        <v>0</v>
      </c>
      <c r="O1931" s="24">
        <f t="shared" si="182"/>
        <v>0</v>
      </c>
      <c r="P1931" s="24">
        <f t="shared" si="183"/>
        <v>0</v>
      </c>
    </row>
    <row r="1932" spans="5:16" x14ac:dyDescent="0.25">
      <c r="E1932" s="2">
        <f t="shared" si="184"/>
        <v>273.14999999999998</v>
      </c>
      <c r="F1932" s="2">
        <v>1907</v>
      </c>
      <c r="G1932" s="2">
        <f t="shared" si="185"/>
        <v>311.14999999999998</v>
      </c>
      <c r="H1932" s="24">
        <v>789</v>
      </c>
      <c r="I1932" s="24">
        <v>772</v>
      </c>
      <c r="J1932" s="93">
        <v>793.42149532710289</v>
      </c>
      <c r="K1932" s="24">
        <f t="shared" si="180"/>
        <v>776.01669537723296</v>
      </c>
      <c r="L1932" s="24">
        <v>2000</v>
      </c>
      <c r="M1932" s="24">
        <v>2000</v>
      </c>
      <c r="N1932" s="24">
        <f t="shared" si="181"/>
        <v>0</v>
      </c>
      <c r="O1932" s="24">
        <f t="shared" si="182"/>
        <v>0</v>
      </c>
      <c r="P1932" s="24">
        <f t="shared" si="183"/>
        <v>0</v>
      </c>
    </row>
    <row r="1933" spans="5:16" x14ac:dyDescent="0.25">
      <c r="E1933" s="2">
        <f t="shared" si="184"/>
        <v>273.14999999999998</v>
      </c>
      <c r="F1933" s="2">
        <v>1908</v>
      </c>
      <c r="G1933" s="2">
        <f t="shared" si="185"/>
        <v>311.14999999999998</v>
      </c>
      <c r="H1933" s="24">
        <v>789</v>
      </c>
      <c r="I1933" s="24">
        <v>772</v>
      </c>
      <c r="J1933" s="93">
        <v>793.42149532710289</v>
      </c>
      <c r="K1933" s="24">
        <f t="shared" si="180"/>
        <v>776.01694887627787</v>
      </c>
      <c r="L1933" s="24">
        <v>2000</v>
      </c>
      <c r="M1933" s="24">
        <v>2000</v>
      </c>
      <c r="N1933" s="24">
        <f t="shared" si="181"/>
        <v>0</v>
      </c>
      <c r="O1933" s="24">
        <f t="shared" si="182"/>
        <v>0</v>
      </c>
      <c r="P1933" s="24">
        <f t="shared" si="183"/>
        <v>0</v>
      </c>
    </row>
    <row r="1934" spans="5:16" x14ac:dyDescent="0.25">
      <c r="E1934" s="2">
        <f t="shared" si="184"/>
        <v>273.14999999999998</v>
      </c>
      <c r="F1934" s="2">
        <v>1909</v>
      </c>
      <c r="G1934" s="2">
        <f t="shared" si="185"/>
        <v>311.14999999999998</v>
      </c>
      <c r="H1934" s="24">
        <v>789</v>
      </c>
      <c r="I1934" s="24">
        <v>772</v>
      </c>
      <c r="J1934" s="93">
        <v>793.42149532710289</v>
      </c>
      <c r="K1934" s="24">
        <f t="shared" si="180"/>
        <v>776.01720205802258</v>
      </c>
      <c r="L1934" s="24">
        <v>2000</v>
      </c>
      <c r="M1934" s="24">
        <v>2000</v>
      </c>
      <c r="N1934" s="24">
        <f t="shared" si="181"/>
        <v>0</v>
      </c>
      <c r="O1934" s="24">
        <f t="shared" si="182"/>
        <v>0</v>
      </c>
      <c r="P1934" s="24">
        <f t="shared" si="183"/>
        <v>0</v>
      </c>
    </row>
    <row r="1935" spans="5:16" x14ac:dyDescent="0.25">
      <c r="E1935" s="2">
        <f t="shared" si="184"/>
        <v>273.14999999999998</v>
      </c>
      <c r="F1935" s="2">
        <v>1910</v>
      </c>
      <c r="G1935" s="2">
        <f t="shared" si="185"/>
        <v>311.14999999999998</v>
      </c>
      <c r="H1935" s="24">
        <v>789</v>
      </c>
      <c r="I1935" s="24">
        <v>772</v>
      </c>
      <c r="J1935" s="93">
        <v>793.42149532710289</v>
      </c>
      <c r="K1935" s="24">
        <f t="shared" si="180"/>
        <v>776.01745492306247</v>
      </c>
      <c r="L1935" s="24">
        <v>2000</v>
      </c>
      <c r="M1935" s="24">
        <v>2000</v>
      </c>
      <c r="N1935" s="24">
        <f t="shared" si="181"/>
        <v>0</v>
      </c>
      <c r="O1935" s="24">
        <f t="shared" si="182"/>
        <v>0</v>
      </c>
      <c r="P1935" s="24">
        <f t="shared" si="183"/>
        <v>0</v>
      </c>
    </row>
    <row r="1936" spans="5:16" x14ac:dyDescent="0.25">
      <c r="E1936" s="2">
        <f t="shared" si="184"/>
        <v>273.14999999999998</v>
      </c>
      <c r="F1936" s="2">
        <v>1911</v>
      </c>
      <c r="G1936" s="2">
        <f t="shared" si="185"/>
        <v>311.14999999999998</v>
      </c>
      <c r="H1936" s="24">
        <v>789</v>
      </c>
      <c r="I1936" s="24">
        <v>772</v>
      </c>
      <c r="J1936" s="93">
        <v>793.42149532710289</v>
      </c>
      <c r="K1936" s="24">
        <f t="shared" si="180"/>
        <v>776.01770747199146</v>
      </c>
      <c r="L1936" s="24">
        <v>2000</v>
      </c>
      <c r="M1936" s="24">
        <v>2000</v>
      </c>
      <c r="N1936" s="24">
        <f t="shared" si="181"/>
        <v>0</v>
      </c>
      <c r="O1936" s="24">
        <f t="shared" si="182"/>
        <v>0</v>
      </c>
      <c r="P1936" s="24">
        <f t="shared" si="183"/>
        <v>0</v>
      </c>
    </row>
    <row r="1937" spans="5:16" x14ac:dyDescent="0.25">
      <c r="E1937" s="2">
        <f t="shared" si="184"/>
        <v>273.14999999999998</v>
      </c>
      <c r="F1937" s="2">
        <v>1912</v>
      </c>
      <c r="G1937" s="2">
        <f t="shared" si="185"/>
        <v>311.14999999999998</v>
      </c>
      <c r="H1937" s="24">
        <v>789</v>
      </c>
      <c r="I1937" s="24">
        <v>772</v>
      </c>
      <c r="J1937" s="93">
        <v>793.42149532710289</v>
      </c>
      <c r="K1937" s="24">
        <f t="shared" si="180"/>
        <v>776.01795970540195</v>
      </c>
      <c r="L1937" s="24">
        <v>2000</v>
      </c>
      <c r="M1937" s="24">
        <v>2000</v>
      </c>
      <c r="N1937" s="24">
        <f t="shared" si="181"/>
        <v>0</v>
      </c>
      <c r="O1937" s="24">
        <f t="shared" si="182"/>
        <v>0</v>
      </c>
      <c r="P1937" s="24">
        <f t="shared" si="183"/>
        <v>0</v>
      </c>
    </row>
    <row r="1938" spans="5:16" x14ac:dyDescent="0.25">
      <c r="E1938" s="2">
        <f t="shared" si="184"/>
        <v>273.14999999999998</v>
      </c>
      <c r="F1938" s="2">
        <v>1913</v>
      </c>
      <c r="G1938" s="2">
        <f t="shared" si="185"/>
        <v>311.14999999999998</v>
      </c>
      <c r="H1938" s="24">
        <v>789</v>
      </c>
      <c r="I1938" s="24">
        <v>772</v>
      </c>
      <c r="J1938" s="93">
        <v>793.42149532710289</v>
      </c>
      <c r="K1938" s="24">
        <f t="shared" si="180"/>
        <v>776.01821162388478</v>
      </c>
      <c r="L1938" s="24">
        <v>2000</v>
      </c>
      <c r="M1938" s="24">
        <v>2000</v>
      </c>
      <c r="N1938" s="24">
        <f t="shared" si="181"/>
        <v>0</v>
      </c>
      <c r="O1938" s="24">
        <f t="shared" si="182"/>
        <v>0</v>
      </c>
      <c r="P1938" s="24">
        <f t="shared" si="183"/>
        <v>0</v>
      </c>
    </row>
    <row r="1939" spans="5:16" x14ac:dyDescent="0.25">
      <c r="E1939" s="2">
        <f t="shared" si="184"/>
        <v>273.14999999999998</v>
      </c>
      <c r="F1939" s="2">
        <v>1914</v>
      </c>
      <c r="G1939" s="2">
        <f t="shared" si="185"/>
        <v>311.14999999999998</v>
      </c>
      <c r="H1939" s="24">
        <v>789</v>
      </c>
      <c r="I1939" s="24">
        <v>772</v>
      </c>
      <c r="J1939" s="93">
        <v>793.42149532710289</v>
      </c>
      <c r="K1939" s="24">
        <f t="shared" si="180"/>
        <v>776.01846322802942</v>
      </c>
      <c r="L1939" s="24">
        <v>2000</v>
      </c>
      <c r="M1939" s="24">
        <v>2000</v>
      </c>
      <c r="N1939" s="24">
        <f t="shared" si="181"/>
        <v>0</v>
      </c>
      <c r="O1939" s="24">
        <f t="shared" si="182"/>
        <v>0</v>
      </c>
      <c r="P1939" s="24">
        <f t="shared" si="183"/>
        <v>0</v>
      </c>
    </row>
    <row r="1940" spans="5:16" x14ac:dyDescent="0.25">
      <c r="E1940" s="2">
        <f t="shared" si="184"/>
        <v>273.14999999999998</v>
      </c>
      <c r="F1940" s="2">
        <v>1915</v>
      </c>
      <c r="G1940" s="2">
        <f t="shared" si="185"/>
        <v>311.14999999999998</v>
      </c>
      <c r="H1940" s="24">
        <v>789</v>
      </c>
      <c r="I1940" s="24">
        <v>772</v>
      </c>
      <c r="J1940" s="93">
        <v>793.42149532710289</v>
      </c>
      <c r="K1940" s="24">
        <f t="shared" si="180"/>
        <v>776.01871451842374</v>
      </c>
      <c r="L1940" s="24">
        <v>2000</v>
      </c>
      <c r="M1940" s="24">
        <v>2000</v>
      </c>
      <c r="N1940" s="24">
        <f t="shared" si="181"/>
        <v>0</v>
      </c>
      <c r="O1940" s="24">
        <f t="shared" si="182"/>
        <v>0</v>
      </c>
      <c r="P1940" s="24">
        <f t="shared" si="183"/>
        <v>0</v>
      </c>
    </row>
    <row r="1941" spans="5:16" x14ac:dyDescent="0.25">
      <c r="E1941" s="2">
        <f t="shared" si="184"/>
        <v>273.14999999999998</v>
      </c>
      <c r="F1941" s="2">
        <v>1916</v>
      </c>
      <c r="G1941" s="2">
        <f t="shared" si="185"/>
        <v>311.14999999999998</v>
      </c>
      <c r="H1941" s="24">
        <v>789</v>
      </c>
      <c r="I1941" s="24">
        <v>772</v>
      </c>
      <c r="J1941" s="93">
        <v>793.42149532710289</v>
      </c>
      <c r="K1941" s="24">
        <f t="shared" si="180"/>
        <v>776.01896549565447</v>
      </c>
      <c r="L1941" s="24">
        <v>2000</v>
      </c>
      <c r="M1941" s="24">
        <v>2000</v>
      </c>
      <c r="N1941" s="24">
        <f t="shared" si="181"/>
        <v>0</v>
      </c>
      <c r="O1941" s="24">
        <f t="shared" si="182"/>
        <v>0</v>
      </c>
      <c r="P1941" s="24">
        <f t="shared" si="183"/>
        <v>0</v>
      </c>
    </row>
    <row r="1942" spans="5:16" x14ac:dyDescent="0.25">
      <c r="E1942" s="2">
        <f t="shared" si="184"/>
        <v>273.14999999999998</v>
      </c>
      <c r="F1942" s="2">
        <v>1917</v>
      </c>
      <c r="G1942" s="2">
        <f t="shared" si="185"/>
        <v>311.14999999999998</v>
      </c>
      <c r="H1942" s="24">
        <v>789</v>
      </c>
      <c r="I1942" s="24">
        <v>772</v>
      </c>
      <c r="J1942" s="93">
        <v>793.42149532710289</v>
      </c>
      <c r="K1942" s="24">
        <f t="shared" si="180"/>
        <v>776.01921616030654</v>
      </c>
      <c r="L1942" s="24">
        <v>2000</v>
      </c>
      <c r="M1942" s="24">
        <v>2000</v>
      </c>
      <c r="N1942" s="24">
        <f t="shared" si="181"/>
        <v>0</v>
      </c>
      <c r="O1942" s="24">
        <f t="shared" si="182"/>
        <v>0</v>
      </c>
      <c r="P1942" s="24">
        <f t="shared" si="183"/>
        <v>0</v>
      </c>
    </row>
    <row r="1943" spans="5:16" x14ac:dyDescent="0.25">
      <c r="E1943" s="2">
        <f t="shared" si="184"/>
        <v>273.14999999999998</v>
      </c>
      <c r="F1943" s="2">
        <v>1918</v>
      </c>
      <c r="G1943" s="2">
        <f t="shared" si="185"/>
        <v>311.14999999999998</v>
      </c>
      <c r="H1943" s="24">
        <v>789</v>
      </c>
      <c r="I1943" s="24">
        <v>772</v>
      </c>
      <c r="J1943" s="93">
        <v>793.42149532710289</v>
      </c>
      <c r="K1943" s="24">
        <f t="shared" si="180"/>
        <v>776.01946651296339</v>
      </c>
      <c r="L1943" s="24">
        <v>2000</v>
      </c>
      <c r="M1943" s="24">
        <v>2000</v>
      </c>
      <c r="N1943" s="24">
        <f t="shared" si="181"/>
        <v>0</v>
      </c>
      <c r="O1943" s="24">
        <f t="shared" si="182"/>
        <v>0</v>
      </c>
      <c r="P1943" s="24">
        <f t="shared" si="183"/>
        <v>0</v>
      </c>
    </row>
    <row r="1944" spans="5:16" x14ac:dyDescent="0.25">
      <c r="E1944" s="2">
        <f t="shared" si="184"/>
        <v>273.14999999999998</v>
      </c>
      <c r="F1944" s="2">
        <v>1919</v>
      </c>
      <c r="G1944" s="2">
        <f t="shared" si="185"/>
        <v>311.14999999999998</v>
      </c>
      <c r="H1944" s="24">
        <v>789</v>
      </c>
      <c r="I1944" s="24">
        <v>772</v>
      </c>
      <c r="J1944" s="93">
        <v>793.42149532710289</v>
      </c>
      <c r="K1944" s="24">
        <f t="shared" si="180"/>
        <v>776.01971655420743</v>
      </c>
      <c r="L1944" s="24">
        <v>2000</v>
      </c>
      <c r="M1944" s="24">
        <v>2000</v>
      </c>
      <c r="N1944" s="24">
        <f t="shared" si="181"/>
        <v>0</v>
      </c>
      <c r="O1944" s="24">
        <f t="shared" si="182"/>
        <v>0</v>
      </c>
      <c r="P1944" s="24">
        <f t="shared" si="183"/>
        <v>0</v>
      </c>
    </row>
    <row r="1945" spans="5:16" x14ac:dyDescent="0.25">
      <c r="E1945" s="2">
        <f t="shared" si="184"/>
        <v>273.14999999999998</v>
      </c>
      <c r="F1945" s="2">
        <v>1920</v>
      </c>
      <c r="G1945" s="2">
        <f t="shared" si="185"/>
        <v>311.14999999999998</v>
      </c>
      <c r="H1945" s="24">
        <v>789</v>
      </c>
      <c r="I1945" s="24">
        <v>772</v>
      </c>
      <c r="J1945" s="93">
        <v>793.42149532710289</v>
      </c>
      <c r="K1945" s="24">
        <f t="shared" si="180"/>
        <v>776.01996628461916</v>
      </c>
      <c r="L1945" s="24">
        <v>2000</v>
      </c>
      <c r="M1945" s="24">
        <v>2000</v>
      </c>
      <c r="N1945" s="24">
        <f t="shared" si="181"/>
        <v>0</v>
      </c>
      <c r="O1945" s="24">
        <f t="shared" si="182"/>
        <v>0</v>
      </c>
      <c r="P1945" s="24">
        <f t="shared" si="183"/>
        <v>0</v>
      </c>
    </row>
    <row r="1946" spans="5:16" x14ac:dyDescent="0.25">
      <c r="E1946" s="2">
        <f t="shared" si="184"/>
        <v>273.14999999999998</v>
      </c>
      <c r="F1946" s="2">
        <v>1921</v>
      </c>
      <c r="G1946" s="2">
        <f t="shared" si="185"/>
        <v>311.14999999999998</v>
      </c>
      <c r="H1946" s="24">
        <v>789</v>
      </c>
      <c r="I1946" s="24">
        <v>772</v>
      </c>
      <c r="J1946" s="93">
        <v>793.42149532710289</v>
      </c>
      <c r="K1946" s="24">
        <f t="shared" si="180"/>
        <v>776.0202157047778</v>
      </c>
      <c r="L1946" s="24">
        <v>2000</v>
      </c>
      <c r="M1946" s="24">
        <v>2000</v>
      </c>
      <c r="N1946" s="24">
        <f t="shared" si="181"/>
        <v>0</v>
      </c>
      <c r="O1946" s="24">
        <f t="shared" si="182"/>
        <v>0</v>
      </c>
      <c r="P1946" s="24">
        <f t="shared" si="183"/>
        <v>0</v>
      </c>
    </row>
    <row r="1947" spans="5:16" x14ac:dyDescent="0.25">
      <c r="E1947" s="2">
        <f t="shared" si="184"/>
        <v>273.14999999999998</v>
      </c>
      <c r="F1947" s="2">
        <v>1922</v>
      </c>
      <c r="G1947" s="2">
        <f t="shared" si="185"/>
        <v>311.14999999999998</v>
      </c>
      <c r="H1947" s="24">
        <v>789</v>
      </c>
      <c r="I1947" s="24">
        <v>772</v>
      </c>
      <c r="J1947" s="93">
        <v>793.42149532710289</v>
      </c>
      <c r="K1947" s="24">
        <f t="shared" si="180"/>
        <v>776.02046481526133</v>
      </c>
      <c r="L1947" s="24">
        <v>2000</v>
      </c>
      <c r="M1947" s="24">
        <v>2000</v>
      </c>
      <c r="N1947" s="24">
        <f t="shared" si="181"/>
        <v>0</v>
      </c>
      <c r="O1947" s="24">
        <f t="shared" si="182"/>
        <v>0</v>
      </c>
      <c r="P1947" s="24">
        <f t="shared" si="183"/>
        <v>0</v>
      </c>
    </row>
    <row r="1948" spans="5:16" x14ac:dyDescent="0.25">
      <c r="E1948" s="2">
        <f t="shared" si="184"/>
        <v>273.14999999999998</v>
      </c>
      <c r="F1948" s="2">
        <v>1923</v>
      </c>
      <c r="G1948" s="2">
        <f t="shared" si="185"/>
        <v>311.14999999999998</v>
      </c>
      <c r="H1948" s="24">
        <v>789</v>
      </c>
      <c r="I1948" s="24">
        <v>772</v>
      </c>
      <c r="J1948" s="93">
        <v>793.42149532710289</v>
      </c>
      <c r="K1948" s="24">
        <f t="shared" si="180"/>
        <v>776.02071361664593</v>
      </c>
      <c r="L1948" s="24">
        <v>2000</v>
      </c>
      <c r="M1948" s="24">
        <v>2000</v>
      </c>
      <c r="N1948" s="24">
        <f t="shared" si="181"/>
        <v>0</v>
      </c>
      <c r="O1948" s="24">
        <f t="shared" si="182"/>
        <v>0</v>
      </c>
      <c r="P1948" s="24">
        <f t="shared" si="183"/>
        <v>0</v>
      </c>
    </row>
    <row r="1949" spans="5:16" x14ac:dyDescent="0.25">
      <c r="E1949" s="2">
        <f t="shared" si="184"/>
        <v>273.14999999999998</v>
      </c>
      <c r="F1949" s="2">
        <v>1924</v>
      </c>
      <c r="G1949" s="2">
        <f t="shared" si="185"/>
        <v>311.14999999999998</v>
      </c>
      <c r="H1949" s="24">
        <v>789</v>
      </c>
      <c r="I1949" s="24">
        <v>772</v>
      </c>
      <c r="J1949" s="93">
        <v>793.42149532710289</v>
      </c>
      <c r="K1949" s="24">
        <f t="shared" si="180"/>
        <v>776.02096210950674</v>
      </c>
      <c r="L1949" s="24">
        <v>2000</v>
      </c>
      <c r="M1949" s="24">
        <v>2000</v>
      </c>
      <c r="N1949" s="24">
        <f t="shared" si="181"/>
        <v>0</v>
      </c>
      <c r="O1949" s="24">
        <f t="shared" si="182"/>
        <v>0</v>
      </c>
      <c r="P1949" s="24">
        <f t="shared" si="183"/>
        <v>0</v>
      </c>
    </row>
    <row r="1950" spans="5:16" x14ac:dyDescent="0.25">
      <c r="E1950" s="2">
        <f t="shared" si="184"/>
        <v>273.14999999999998</v>
      </c>
      <c r="F1950" s="2">
        <v>1925</v>
      </c>
      <c r="G1950" s="2">
        <f t="shared" si="185"/>
        <v>311.14999999999998</v>
      </c>
      <c r="H1950" s="24">
        <v>789</v>
      </c>
      <c r="I1950" s="24">
        <v>772</v>
      </c>
      <c r="J1950" s="93">
        <v>793.42149532710289</v>
      </c>
      <c r="K1950" s="24">
        <f t="shared" si="180"/>
        <v>776.02121029441707</v>
      </c>
      <c r="L1950" s="24">
        <v>2000</v>
      </c>
      <c r="M1950" s="24">
        <v>2000</v>
      </c>
      <c r="N1950" s="24">
        <f t="shared" si="181"/>
        <v>0</v>
      </c>
      <c r="O1950" s="24">
        <f t="shared" si="182"/>
        <v>0</v>
      </c>
      <c r="P1950" s="24">
        <f t="shared" si="183"/>
        <v>0</v>
      </c>
    </row>
    <row r="1951" spans="5:16" x14ac:dyDescent="0.25">
      <c r="E1951" s="2">
        <f t="shared" si="184"/>
        <v>273.14999999999998</v>
      </c>
      <c r="F1951" s="2">
        <v>1926</v>
      </c>
      <c r="G1951" s="2">
        <f t="shared" si="185"/>
        <v>311.14999999999998</v>
      </c>
      <c r="H1951" s="24">
        <v>789</v>
      </c>
      <c r="I1951" s="24">
        <v>772</v>
      </c>
      <c r="J1951" s="93">
        <v>793.42149532710289</v>
      </c>
      <c r="K1951" s="24">
        <f t="shared" si="180"/>
        <v>776.02145817194912</v>
      </c>
      <c r="L1951" s="24">
        <v>2000</v>
      </c>
      <c r="M1951" s="24">
        <v>2000</v>
      </c>
      <c r="N1951" s="24">
        <f t="shared" si="181"/>
        <v>0</v>
      </c>
      <c r="O1951" s="24">
        <f t="shared" si="182"/>
        <v>0</v>
      </c>
      <c r="P1951" s="24">
        <f t="shared" si="183"/>
        <v>0</v>
      </c>
    </row>
    <row r="1952" spans="5:16" x14ac:dyDescent="0.25">
      <c r="E1952" s="2">
        <f t="shared" si="184"/>
        <v>273.14999999999998</v>
      </c>
      <c r="F1952" s="2">
        <v>1927</v>
      </c>
      <c r="G1952" s="2">
        <f t="shared" si="185"/>
        <v>311.14999999999998</v>
      </c>
      <c r="H1952" s="24">
        <v>789</v>
      </c>
      <c r="I1952" s="24">
        <v>772</v>
      </c>
      <c r="J1952" s="93">
        <v>793.42149532710289</v>
      </c>
      <c r="K1952" s="24">
        <f t="shared" si="180"/>
        <v>776.02170574267359</v>
      </c>
      <c r="L1952" s="24">
        <v>2000</v>
      </c>
      <c r="M1952" s="24">
        <v>2000</v>
      </c>
      <c r="N1952" s="24">
        <f t="shared" si="181"/>
        <v>0</v>
      </c>
      <c r="O1952" s="24">
        <f t="shared" si="182"/>
        <v>0</v>
      </c>
      <c r="P1952" s="24">
        <f t="shared" si="183"/>
        <v>0</v>
      </c>
    </row>
    <row r="1953" spans="5:16" x14ac:dyDescent="0.25">
      <c r="E1953" s="2">
        <f t="shared" si="184"/>
        <v>273.14999999999998</v>
      </c>
      <c r="F1953" s="2">
        <v>1928</v>
      </c>
      <c r="G1953" s="2">
        <f t="shared" si="185"/>
        <v>311.14999999999998</v>
      </c>
      <c r="H1953" s="24">
        <v>789</v>
      </c>
      <c r="I1953" s="24">
        <v>772</v>
      </c>
      <c r="J1953" s="93">
        <v>793.42149532710289</v>
      </c>
      <c r="K1953" s="24">
        <f t="shared" si="180"/>
        <v>776.02195300715982</v>
      </c>
      <c r="L1953" s="24">
        <v>2000</v>
      </c>
      <c r="M1953" s="24">
        <v>2000</v>
      </c>
      <c r="N1953" s="24">
        <f t="shared" si="181"/>
        <v>0</v>
      </c>
      <c r="O1953" s="24">
        <f t="shared" si="182"/>
        <v>0</v>
      </c>
      <c r="P1953" s="24">
        <f t="shared" si="183"/>
        <v>0</v>
      </c>
    </row>
    <row r="1954" spans="5:16" x14ac:dyDescent="0.25">
      <c r="E1954" s="2">
        <f t="shared" si="184"/>
        <v>273.14999999999998</v>
      </c>
      <c r="F1954" s="2">
        <v>1929</v>
      </c>
      <c r="G1954" s="2">
        <f t="shared" si="185"/>
        <v>311.14999999999998</v>
      </c>
      <c r="H1954" s="24">
        <v>789</v>
      </c>
      <c r="I1954" s="24">
        <v>772</v>
      </c>
      <c r="J1954" s="93">
        <v>793.42149532710289</v>
      </c>
      <c r="K1954" s="24">
        <f t="shared" si="180"/>
        <v>776.02219996597546</v>
      </c>
      <c r="L1954" s="24">
        <v>2000</v>
      </c>
      <c r="M1954" s="24">
        <v>2000</v>
      </c>
      <c r="N1954" s="24">
        <f t="shared" si="181"/>
        <v>0</v>
      </c>
      <c r="O1954" s="24">
        <f t="shared" si="182"/>
        <v>0</v>
      </c>
      <c r="P1954" s="24">
        <f t="shared" si="183"/>
        <v>0</v>
      </c>
    </row>
    <row r="1955" spans="5:16" x14ac:dyDescent="0.25">
      <c r="E1955" s="2">
        <f t="shared" si="184"/>
        <v>273.14999999999998</v>
      </c>
      <c r="F1955" s="2">
        <v>1930</v>
      </c>
      <c r="G1955" s="2">
        <f t="shared" si="185"/>
        <v>311.14999999999998</v>
      </c>
      <c r="H1955" s="24">
        <v>789</v>
      </c>
      <c r="I1955" s="24">
        <v>772</v>
      </c>
      <c r="J1955" s="93">
        <v>793.42149532710289</v>
      </c>
      <c r="K1955" s="24">
        <f t="shared" si="180"/>
        <v>776.02244661968712</v>
      </c>
      <c r="L1955" s="24">
        <v>2000</v>
      </c>
      <c r="M1955" s="24">
        <v>2000</v>
      </c>
      <c r="N1955" s="24">
        <f t="shared" si="181"/>
        <v>0</v>
      </c>
      <c r="O1955" s="24">
        <f t="shared" si="182"/>
        <v>0</v>
      </c>
      <c r="P1955" s="24">
        <f t="shared" si="183"/>
        <v>0</v>
      </c>
    </row>
    <row r="1956" spans="5:16" x14ac:dyDescent="0.25">
      <c r="E1956" s="2">
        <f t="shared" si="184"/>
        <v>273.14999999999998</v>
      </c>
      <c r="F1956" s="2">
        <v>1931</v>
      </c>
      <c r="G1956" s="2">
        <f t="shared" si="185"/>
        <v>311.14999999999998</v>
      </c>
      <c r="H1956" s="24">
        <v>789</v>
      </c>
      <c r="I1956" s="24">
        <v>772</v>
      </c>
      <c r="J1956" s="93">
        <v>793.42149532710289</v>
      </c>
      <c r="K1956" s="24">
        <f t="shared" si="180"/>
        <v>776.02269296885981</v>
      </c>
      <c r="L1956" s="24">
        <v>2000</v>
      </c>
      <c r="M1956" s="24">
        <v>2000</v>
      </c>
      <c r="N1956" s="24">
        <f t="shared" si="181"/>
        <v>0</v>
      </c>
      <c r="O1956" s="24">
        <f t="shared" si="182"/>
        <v>0</v>
      </c>
      <c r="P1956" s="24">
        <f t="shared" si="183"/>
        <v>0</v>
      </c>
    </row>
    <row r="1957" spans="5:16" x14ac:dyDescent="0.25">
      <c r="E1957" s="2">
        <f t="shared" si="184"/>
        <v>273.14999999999998</v>
      </c>
      <c r="F1957" s="2">
        <v>1932</v>
      </c>
      <c r="G1957" s="2">
        <f t="shared" si="185"/>
        <v>311.14999999999998</v>
      </c>
      <c r="H1957" s="24">
        <v>789</v>
      </c>
      <c r="I1957" s="24">
        <v>772</v>
      </c>
      <c r="J1957" s="93">
        <v>793.42149532710289</v>
      </c>
      <c r="K1957" s="24">
        <f t="shared" si="180"/>
        <v>776.02293901405721</v>
      </c>
      <c r="L1957" s="24">
        <v>2000</v>
      </c>
      <c r="M1957" s="24">
        <v>2000</v>
      </c>
      <c r="N1957" s="24">
        <f t="shared" si="181"/>
        <v>0</v>
      </c>
      <c r="O1957" s="24">
        <f t="shared" si="182"/>
        <v>0</v>
      </c>
      <c r="P1957" s="24">
        <f t="shared" si="183"/>
        <v>0</v>
      </c>
    </row>
    <row r="1958" spans="5:16" x14ac:dyDescent="0.25">
      <c r="E1958" s="2">
        <f t="shared" si="184"/>
        <v>273.14999999999998</v>
      </c>
      <c r="F1958" s="2">
        <v>1933</v>
      </c>
      <c r="G1958" s="2">
        <f t="shared" si="185"/>
        <v>311.14999999999998</v>
      </c>
      <c r="H1958" s="24">
        <v>789</v>
      </c>
      <c r="I1958" s="24">
        <v>772</v>
      </c>
      <c r="J1958" s="93">
        <v>793.42149532710289</v>
      </c>
      <c r="K1958" s="24">
        <f t="shared" si="180"/>
        <v>776.02318475584173</v>
      </c>
      <c r="L1958" s="24">
        <v>2000</v>
      </c>
      <c r="M1958" s="24">
        <v>2000</v>
      </c>
      <c r="N1958" s="24">
        <f t="shared" si="181"/>
        <v>0</v>
      </c>
      <c r="O1958" s="24">
        <f t="shared" si="182"/>
        <v>0</v>
      </c>
      <c r="P1958" s="24">
        <f t="shared" si="183"/>
        <v>0</v>
      </c>
    </row>
    <row r="1959" spans="5:16" x14ac:dyDescent="0.25">
      <c r="E1959" s="2">
        <f t="shared" si="184"/>
        <v>273.14999999999998</v>
      </c>
      <c r="F1959" s="2">
        <v>1934</v>
      </c>
      <c r="G1959" s="2">
        <f t="shared" si="185"/>
        <v>311.14999999999998</v>
      </c>
      <c r="H1959" s="24">
        <v>789</v>
      </c>
      <c r="I1959" s="24">
        <v>772</v>
      </c>
      <c r="J1959" s="93">
        <v>793.42149532710289</v>
      </c>
      <c r="K1959" s="24">
        <f t="shared" si="180"/>
        <v>776.02343019477394</v>
      </c>
      <c r="L1959" s="24">
        <v>2000</v>
      </c>
      <c r="M1959" s="24">
        <v>2000</v>
      </c>
      <c r="N1959" s="24">
        <f t="shared" si="181"/>
        <v>0</v>
      </c>
      <c r="O1959" s="24">
        <f t="shared" si="182"/>
        <v>0</v>
      </c>
      <c r="P1959" s="24">
        <f t="shared" si="183"/>
        <v>0</v>
      </c>
    </row>
    <row r="1960" spans="5:16" x14ac:dyDescent="0.25">
      <c r="E1960" s="2">
        <f t="shared" si="184"/>
        <v>273.14999999999998</v>
      </c>
      <c r="F1960" s="2">
        <v>1935</v>
      </c>
      <c r="G1960" s="2">
        <f t="shared" si="185"/>
        <v>311.14999999999998</v>
      </c>
      <c r="H1960" s="24">
        <v>789</v>
      </c>
      <c r="I1960" s="24">
        <v>772</v>
      </c>
      <c r="J1960" s="93">
        <v>793.42149532710289</v>
      </c>
      <c r="K1960" s="24">
        <f t="shared" si="180"/>
        <v>776.02367533141364</v>
      </c>
      <c r="L1960" s="24">
        <v>2000</v>
      </c>
      <c r="M1960" s="24">
        <v>2000</v>
      </c>
      <c r="N1960" s="24">
        <f t="shared" si="181"/>
        <v>0</v>
      </c>
      <c r="O1960" s="24">
        <f t="shared" si="182"/>
        <v>0</v>
      </c>
      <c r="P1960" s="24">
        <f t="shared" si="183"/>
        <v>0</v>
      </c>
    </row>
    <row r="1961" spans="5:16" x14ac:dyDescent="0.25">
      <c r="E1961" s="2">
        <f t="shared" si="184"/>
        <v>273.14999999999998</v>
      </c>
      <c r="F1961" s="2">
        <v>1936</v>
      </c>
      <c r="G1961" s="2">
        <f t="shared" si="185"/>
        <v>311.14999999999998</v>
      </c>
      <c r="H1961" s="24">
        <v>789</v>
      </c>
      <c r="I1961" s="24">
        <v>772</v>
      </c>
      <c r="J1961" s="93">
        <v>793.42149532710289</v>
      </c>
      <c r="K1961" s="24">
        <f t="shared" si="180"/>
        <v>776.02392016631882</v>
      </c>
      <c r="L1961" s="24">
        <v>2000</v>
      </c>
      <c r="M1961" s="24">
        <v>2000</v>
      </c>
      <c r="N1961" s="24">
        <f t="shared" si="181"/>
        <v>0</v>
      </c>
      <c r="O1961" s="24">
        <f t="shared" si="182"/>
        <v>0</v>
      </c>
      <c r="P1961" s="24">
        <f t="shared" si="183"/>
        <v>0</v>
      </c>
    </row>
    <row r="1962" spans="5:16" x14ac:dyDescent="0.25">
      <c r="E1962" s="2">
        <f t="shared" si="184"/>
        <v>273.14999999999998</v>
      </c>
      <c r="F1962" s="2">
        <v>1937</v>
      </c>
      <c r="G1962" s="2">
        <f t="shared" si="185"/>
        <v>311.14999999999998</v>
      </c>
      <c r="H1962" s="24">
        <v>789</v>
      </c>
      <c r="I1962" s="24">
        <v>772</v>
      </c>
      <c r="J1962" s="93">
        <v>793.42149532710289</v>
      </c>
      <c r="K1962" s="24">
        <f t="shared" si="180"/>
        <v>776.0241647000463</v>
      </c>
      <c r="L1962" s="24">
        <v>2000</v>
      </c>
      <c r="M1962" s="24">
        <v>2000</v>
      </c>
      <c r="N1962" s="24">
        <f t="shared" si="181"/>
        <v>0</v>
      </c>
      <c r="O1962" s="24">
        <f t="shared" si="182"/>
        <v>0</v>
      </c>
      <c r="P1962" s="24">
        <f t="shared" si="183"/>
        <v>0</v>
      </c>
    </row>
    <row r="1963" spans="5:16" x14ac:dyDescent="0.25">
      <c r="E1963" s="2">
        <f t="shared" si="184"/>
        <v>273.14999999999998</v>
      </c>
      <c r="F1963" s="2">
        <v>1938</v>
      </c>
      <c r="G1963" s="2">
        <f t="shared" si="185"/>
        <v>311.14999999999998</v>
      </c>
      <c r="H1963" s="24">
        <v>789</v>
      </c>
      <c r="I1963" s="24">
        <v>772</v>
      </c>
      <c r="J1963" s="93">
        <v>793.42149532710289</v>
      </c>
      <c r="K1963" s="24">
        <f t="shared" si="180"/>
        <v>776.02440893315134</v>
      </c>
      <c r="L1963" s="24">
        <v>2000</v>
      </c>
      <c r="M1963" s="24">
        <v>2000</v>
      </c>
      <c r="N1963" s="24">
        <f t="shared" si="181"/>
        <v>0</v>
      </c>
      <c r="O1963" s="24">
        <f t="shared" si="182"/>
        <v>0</v>
      </c>
      <c r="P1963" s="24">
        <f t="shared" si="183"/>
        <v>0</v>
      </c>
    </row>
    <row r="1964" spans="5:16" x14ac:dyDescent="0.25">
      <c r="E1964" s="2">
        <f t="shared" si="184"/>
        <v>273.14999999999998</v>
      </c>
      <c r="F1964" s="2">
        <v>1939</v>
      </c>
      <c r="G1964" s="2">
        <f t="shared" si="185"/>
        <v>311.14999999999998</v>
      </c>
      <c r="H1964" s="24">
        <v>789</v>
      </c>
      <c r="I1964" s="24">
        <v>772</v>
      </c>
      <c r="J1964" s="93">
        <v>793.42149532710289</v>
      </c>
      <c r="K1964" s="24">
        <f t="shared" si="180"/>
        <v>776.02465286618815</v>
      </c>
      <c r="L1964" s="24">
        <v>2000</v>
      </c>
      <c r="M1964" s="24">
        <v>2000</v>
      </c>
      <c r="N1964" s="24">
        <f t="shared" si="181"/>
        <v>0</v>
      </c>
      <c r="O1964" s="24">
        <f t="shared" si="182"/>
        <v>0</v>
      </c>
      <c r="P1964" s="24">
        <f t="shared" si="183"/>
        <v>0</v>
      </c>
    </row>
    <row r="1965" spans="5:16" x14ac:dyDescent="0.25">
      <c r="E1965" s="2">
        <f t="shared" si="184"/>
        <v>273.14999999999998</v>
      </c>
      <c r="F1965" s="2">
        <v>1940</v>
      </c>
      <c r="G1965" s="2">
        <f t="shared" si="185"/>
        <v>311.14999999999998</v>
      </c>
      <c r="H1965" s="24">
        <v>789</v>
      </c>
      <c r="I1965" s="24">
        <v>772</v>
      </c>
      <c r="J1965" s="93">
        <v>793.42149532710289</v>
      </c>
      <c r="K1965" s="24">
        <f t="shared" si="180"/>
        <v>776.02489649970937</v>
      </c>
      <c r="L1965" s="24">
        <v>2000</v>
      </c>
      <c r="M1965" s="24">
        <v>2000</v>
      </c>
      <c r="N1965" s="24">
        <f t="shared" si="181"/>
        <v>0</v>
      </c>
      <c r="O1965" s="24">
        <f t="shared" si="182"/>
        <v>0</v>
      </c>
      <c r="P1965" s="24">
        <f t="shared" si="183"/>
        <v>0</v>
      </c>
    </row>
    <row r="1966" spans="5:16" x14ac:dyDescent="0.25">
      <c r="E1966" s="2">
        <f t="shared" si="184"/>
        <v>273.14999999999998</v>
      </c>
      <c r="F1966" s="2">
        <v>1941</v>
      </c>
      <c r="G1966" s="2">
        <f t="shared" si="185"/>
        <v>311.14999999999998</v>
      </c>
      <c r="H1966" s="24">
        <v>789</v>
      </c>
      <c r="I1966" s="24">
        <v>772</v>
      </c>
      <c r="J1966" s="93">
        <v>793.42149532710289</v>
      </c>
      <c r="K1966" s="24">
        <f t="shared" si="180"/>
        <v>776.02513983426616</v>
      </c>
      <c r="L1966" s="24">
        <v>2000</v>
      </c>
      <c r="M1966" s="24">
        <v>2000</v>
      </c>
      <c r="N1966" s="24">
        <f t="shared" si="181"/>
        <v>0</v>
      </c>
      <c r="O1966" s="24">
        <f t="shared" si="182"/>
        <v>0</v>
      </c>
      <c r="P1966" s="24">
        <f t="shared" si="183"/>
        <v>0</v>
      </c>
    </row>
    <row r="1967" spans="5:16" x14ac:dyDescent="0.25">
      <c r="E1967" s="2">
        <f t="shared" si="184"/>
        <v>273.14999999999998</v>
      </c>
      <c r="F1967" s="2">
        <v>1942</v>
      </c>
      <c r="G1967" s="2">
        <f t="shared" si="185"/>
        <v>311.14999999999998</v>
      </c>
      <c r="H1967" s="24">
        <v>789</v>
      </c>
      <c r="I1967" s="24">
        <v>772</v>
      </c>
      <c r="J1967" s="93">
        <v>793.42149532710289</v>
      </c>
      <c r="K1967" s="24">
        <f t="shared" si="180"/>
        <v>776.02538287040852</v>
      </c>
      <c r="L1967" s="24">
        <v>2000</v>
      </c>
      <c r="M1967" s="24">
        <v>2000</v>
      </c>
      <c r="N1967" s="24">
        <f t="shared" si="181"/>
        <v>0</v>
      </c>
      <c r="O1967" s="24">
        <f t="shared" si="182"/>
        <v>0</v>
      </c>
      <c r="P1967" s="24">
        <f t="shared" si="183"/>
        <v>0</v>
      </c>
    </row>
    <row r="1968" spans="5:16" x14ac:dyDescent="0.25">
      <c r="E1968" s="2">
        <f t="shared" si="184"/>
        <v>273.14999999999998</v>
      </c>
      <c r="F1968" s="2">
        <v>1943</v>
      </c>
      <c r="G1968" s="2">
        <f t="shared" si="185"/>
        <v>311.14999999999998</v>
      </c>
      <c r="H1968" s="24">
        <v>789</v>
      </c>
      <c r="I1968" s="24">
        <v>772</v>
      </c>
      <c r="J1968" s="93">
        <v>793.42149532710289</v>
      </c>
      <c r="K1968" s="24">
        <f t="shared" si="180"/>
        <v>776.02562560868512</v>
      </c>
      <c r="L1968" s="24">
        <v>2000</v>
      </c>
      <c r="M1968" s="24">
        <v>2000</v>
      </c>
      <c r="N1968" s="24">
        <f t="shared" si="181"/>
        <v>0</v>
      </c>
      <c r="O1968" s="24">
        <f t="shared" si="182"/>
        <v>0</v>
      </c>
      <c r="P1968" s="24">
        <f t="shared" si="183"/>
        <v>0</v>
      </c>
    </row>
    <row r="1969" spans="5:16" x14ac:dyDescent="0.25">
      <c r="E1969" s="2">
        <f t="shared" si="184"/>
        <v>273.14999999999998</v>
      </c>
      <c r="F1969" s="2">
        <v>1944</v>
      </c>
      <c r="G1969" s="2">
        <f t="shared" si="185"/>
        <v>311.14999999999998</v>
      </c>
      <c r="H1969" s="24">
        <v>789</v>
      </c>
      <c r="I1969" s="24">
        <v>772</v>
      </c>
      <c r="J1969" s="93">
        <v>793.42149532710289</v>
      </c>
      <c r="K1969" s="24">
        <f t="shared" si="180"/>
        <v>776.02586804964324</v>
      </c>
      <c r="L1969" s="24">
        <v>2000</v>
      </c>
      <c r="M1969" s="24">
        <v>2000</v>
      </c>
      <c r="N1969" s="24">
        <f t="shared" si="181"/>
        <v>0</v>
      </c>
      <c r="O1969" s="24">
        <f t="shared" si="182"/>
        <v>0</v>
      </c>
      <c r="P1969" s="24">
        <f t="shared" si="183"/>
        <v>0</v>
      </c>
    </row>
    <row r="1970" spans="5:16" x14ac:dyDescent="0.25">
      <c r="E1970" s="2">
        <f t="shared" si="184"/>
        <v>273.14999999999998</v>
      </c>
      <c r="F1970" s="2">
        <v>1945</v>
      </c>
      <c r="G1970" s="2">
        <f t="shared" si="185"/>
        <v>311.14999999999998</v>
      </c>
      <c r="H1970" s="24">
        <v>789</v>
      </c>
      <c r="I1970" s="24">
        <v>772</v>
      </c>
      <c r="J1970" s="93">
        <v>793.42149532710289</v>
      </c>
      <c r="K1970" s="24">
        <f t="shared" si="180"/>
        <v>776.02611019382869</v>
      </c>
      <c r="L1970" s="24">
        <v>2000</v>
      </c>
      <c r="M1970" s="24">
        <v>2000</v>
      </c>
      <c r="N1970" s="24">
        <f t="shared" si="181"/>
        <v>0</v>
      </c>
      <c r="O1970" s="24">
        <f t="shared" si="182"/>
        <v>0</v>
      </c>
      <c r="P1970" s="24">
        <f t="shared" si="183"/>
        <v>0</v>
      </c>
    </row>
    <row r="1971" spans="5:16" x14ac:dyDescent="0.25">
      <c r="E1971" s="2">
        <f t="shared" si="184"/>
        <v>273.14999999999998</v>
      </c>
      <c r="F1971" s="2">
        <v>1946</v>
      </c>
      <c r="G1971" s="2">
        <f t="shared" si="185"/>
        <v>311.14999999999998</v>
      </c>
      <c r="H1971" s="24">
        <v>789</v>
      </c>
      <c r="I1971" s="24">
        <v>772</v>
      </c>
      <c r="J1971" s="93">
        <v>793.42149532710289</v>
      </c>
      <c r="K1971" s="24">
        <f t="shared" si="180"/>
        <v>776.02635204178614</v>
      </c>
      <c r="L1971" s="24">
        <v>2000</v>
      </c>
      <c r="M1971" s="24">
        <v>2000</v>
      </c>
      <c r="N1971" s="24">
        <f t="shared" si="181"/>
        <v>0</v>
      </c>
      <c r="O1971" s="24">
        <f t="shared" si="182"/>
        <v>0</v>
      </c>
      <c r="P1971" s="24">
        <f t="shared" si="183"/>
        <v>0</v>
      </c>
    </row>
    <row r="1972" spans="5:16" x14ac:dyDescent="0.25">
      <c r="E1972" s="2">
        <f t="shared" si="184"/>
        <v>273.14999999999998</v>
      </c>
      <c r="F1972" s="2">
        <v>1947</v>
      </c>
      <c r="G1972" s="2">
        <f t="shared" si="185"/>
        <v>311.14999999999998</v>
      </c>
      <c r="H1972" s="24">
        <v>789</v>
      </c>
      <c r="I1972" s="24">
        <v>772</v>
      </c>
      <c r="J1972" s="93">
        <v>793.42149532710289</v>
      </c>
      <c r="K1972" s="24">
        <f t="shared" si="180"/>
        <v>776.02659359405891</v>
      </c>
      <c r="L1972" s="24">
        <v>2000</v>
      </c>
      <c r="M1972" s="24">
        <v>2000</v>
      </c>
      <c r="N1972" s="24">
        <f t="shared" si="181"/>
        <v>0</v>
      </c>
      <c r="O1972" s="24">
        <f t="shared" si="182"/>
        <v>0</v>
      </c>
      <c r="P1972" s="24">
        <f t="shared" si="183"/>
        <v>0</v>
      </c>
    </row>
    <row r="1973" spans="5:16" x14ac:dyDescent="0.25">
      <c r="E1973" s="2">
        <f t="shared" si="184"/>
        <v>273.14999999999998</v>
      </c>
      <c r="F1973" s="2">
        <v>1948</v>
      </c>
      <c r="G1973" s="2">
        <f t="shared" si="185"/>
        <v>311.14999999999998</v>
      </c>
      <c r="H1973" s="24">
        <v>789</v>
      </c>
      <c r="I1973" s="24">
        <v>772</v>
      </c>
      <c r="J1973" s="93">
        <v>793.42149532710289</v>
      </c>
      <c r="K1973" s="24">
        <f t="shared" si="180"/>
        <v>776.02683485118882</v>
      </c>
      <c r="L1973" s="24">
        <v>2000</v>
      </c>
      <c r="M1973" s="24">
        <v>2000</v>
      </c>
      <c r="N1973" s="24">
        <f t="shared" si="181"/>
        <v>0</v>
      </c>
      <c r="O1973" s="24">
        <f t="shared" si="182"/>
        <v>0</v>
      </c>
      <c r="P1973" s="24">
        <f t="shared" si="183"/>
        <v>0</v>
      </c>
    </row>
    <row r="1974" spans="5:16" x14ac:dyDescent="0.25">
      <c r="E1974" s="2">
        <f t="shared" si="184"/>
        <v>273.14999999999998</v>
      </c>
      <c r="F1974" s="2">
        <v>1949</v>
      </c>
      <c r="G1974" s="2">
        <f t="shared" si="185"/>
        <v>311.14999999999998</v>
      </c>
      <c r="H1974" s="24">
        <v>789</v>
      </c>
      <c r="I1974" s="24">
        <v>772</v>
      </c>
      <c r="J1974" s="93">
        <v>793.42149532710289</v>
      </c>
      <c r="K1974" s="24">
        <f t="shared" si="180"/>
        <v>776.02707581371646</v>
      </c>
      <c r="L1974" s="24">
        <v>2000</v>
      </c>
      <c r="M1974" s="24">
        <v>2000</v>
      </c>
      <c r="N1974" s="24">
        <f t="shared" si="181"/>
        <v>0</v>
      </c>
      <c r="O1974" s="24">
        <f t="shared" si="182"/>
        <v>0</v>
      </c>
      <c r="P1974" s="24">
        <f t="shared" si="183"/>
        <v>0</v>
      </c>
    </row>
    <row r="1975" spans="5:16" x14ac:dyDescent="0.25">
      <c r="E1975" s="2">
        <f t="shared" si="184"/>
        <v>273.14999999999998</v>
      </c>
      <c r="F1975" s="2">
        <v>1950</v>
      </c>
      <c r="G1975" s="2">
        <f t="shared" si="185"/>
        <v>311.14999999999998</v>
      </c>
      <c r="H1975" s="24">
        <v>789</v>
      </c>
      <c r="I1975" s="24">
        <v>772</v>
      </c>
      <c r="J1975" s="93">
        <v>793.42149532710289</v>
      </c>
      <c r="K1975" s="24">
        <f t="shared" si="180"/>
        <v>776.02731648218116</v>
      </c>
      <c r="L1975" s="24">
        <v>2000</v>
      </c>
      <c r="M1975" s="24">
        <v>2000</v>
      </c>
      <c r="N1975" s="24">
        <f t="shared" si="181"/>
        <v>0</v>
      </c>
      <c r="O1975" s="24">
        <f t="shared" si="182"/>
        <v>0</v>
      </c>
      <c r="P1975" s="24">
        <f t="shared" si="183"/>
        <v>0</v>
      </c>
    </row>
    <row r="1976" spans="5:16" x14ac:dyDescent="0.25">
      <c r="E1976" s="2">
        <f t="shared" si="184"/>
        <v>273.14999999999998</v>
      </c>
      <c r="F1976" s="2">
        <v>1951</v>
      </c>
      <c r="G1976" s="2">
        <f t="shared" si="185"/>
        <v>311.14999999999998</v>
      </c>
      <c r="H1976" s="24">
        <v>789</v>
      </c>
      <c r="I1976" s="24">
        <v>772</v>
      </c>
      <c r="J1976" s="93">
        <v>793.42149532710289</v>
      </c>
      <c r="K1976" s="24">
        <f t="shared" si="180"/>
        <v>776.02755685712089</v>
      </c>
      <c r="L1976" s="24">
        <v>2000</v>
      </c>
      <c r="M1976" s="24">
        <v>2000</v>
      </c>
      <c r="N1976" s="24">
        <f t="shared" si="181"/>
        <v>0</v>
      </c>
      <c r="O1976" s="24">
        <f t="shared" si="182"/>
        <v>0</v>
      </c>
      <c r="P1976" s="24">
        <f t="shared" si="183"/>
        <v>0</v>
      </c>
    </row>
    <row r="1977" spans="5:16" x14ac:dyDescent="0.25">
      <c r="E1977" s="2">
        <f t="shared" si="184"/>
        <v>273.14999999999998</v>
      </c>
      <c r="F1977" s="2">
        <v>1952</v>
      </c>
      <c r="G1977" s="2">
        <f t="shared" si="185"/>
        <v>311.14999999999998</v>
      </c>
      <c r="H1977" s="24">
        <v>789</v>
      </c>
      <c r="I1977" s="24">
        <v>772</v>
      </c>
      <c r="J1977" s="93">
        <v>793.42149532710289</v>
      </c>
      <c r="K1977" s="24">
        <f t="shared" si="180"/>
        <v>776.02779693907235</v>
      </c>
      <c r="L1977" s="24">
        <v>2000</v>
      </c>
      <c r="M1977" s="24">
        <v>2000</v>
      </c>
      <c r="N1977" s="24">
        <f t="shared" si="181"/>
        <v>0</v>
      </c>
      <c r="O1977" s="24">
        <f t="shared" si="182"/>
        <v>0</v>
      </c>
      <c r="P1977" s="24">
        <f t="shared" si="183"/>
        <v>0</v>
      </c>
    </row>
    <row r="1978" spans="5:16" x14ac:dyDescent="0.25">
      <c r="E1978" s="2">
        <f t="shared" si="184"/>
        <v>273.14999999999998</v>
      </c>
      <c r="F1978" s="2">
        <v>1953</v>
      </c>
      <c r="G1978" s="2">
        <f t="shared" si="185"/>
        <v>311.14999999999998</v>
      </c>
      <c r="H1978" s="24">
        <v>789</v>
      </c>
      <c r="I1978" s="24">
        <v>772</v>
      </c>
      <c r="J1978" s="93">
        <v>793.42149532710289</v>
      </c>
      <c r="K1978" s="24">
        <f t="shared" ref="K1978:K2041" si="186">J1978+((I1978-H1978)*((E1978-F1978)/(G1978-F1978)))</f>
        <v>776.02803672857078</v>
      </c>
      <c r="L1978" s="24">
        <v>2000</v>
      </c>
      <c r="M1978" s="24">
        <v>2000</v>
      </c>
      <c r="N1978" s="24">
        <f t="shared" ref="N1978:N2041" si="187">C1978*(SQRT(K1978/I1978))*(H1978/J1978)*(L1978/M1978)</f>
        <v>0</v>
      </c>
      <c r="O1978" s="24">
        <f t="shared" ref="O1978:O2041" si="188">N1978*J1978/24</f>
        <v>0</v>
      </c>
      <c r="P1978" s="24">
        <f t="shared" ref="P1978:P2041" si="189">N1978/159</f>
        <v>0</v>
      </c>
    </row>
    <row r="1979" spans="5:16" x14ac:dyDescent="0.25">
      <c r="E1979" s="2">
        <f t="shared" si="184"/>
        <v>273.14999999999998</v>
      </c>
      <c r="F1979" s="2">
        <v>1954</v>
      </c>
      <c r="G1979" s="2">
        <f t="shared" si="185"/>
        <v>311.14999999999998</v>
      </c>
      <c r="H1979" s="24">
        <v>789</v>
      </c>
      <c r="I1979" s="24">
        <v>772</v>
      </c>
      <c r="J1979" s="93">
        <v>793.42149532710289</v>
      </c>
      <c r="K1979" s="24">
        <f t="shared" si="186"/>
        <v>776.0282762261503</v>
      </c>
      <c r="L1979" s="24">
        <v>2000</v>
      </c>
      <c r="M1979" s="24">
        <v>2000</v>
      </c>
      <c r="N1979" s="24">
        <f t="shared" si="187"/>
        <v>0</v>
      </c>
      <c r="O1979" s="24">
        <f t="shared" si="188"/>
        <v>0</v>
      </c>
      <c r="P1979" s="24">
        <f t="shared" si="189"/>
        <v>0</v>
      </c>
    </row>
    <row r="1980" spans="5:16" x14ac:dyDescent="0.25">
      <c r="E1980" s="2">
        <f t="shared" si="184"/>
        <v>273.14999999999998</v>
      </c>
      <c r="F1980" s="2">
        <v>1955</v>
      </c>
      <c r="G1980" s="2">
        <f t="shared" si="185"/>
        <v>311.14999999999998</v>
      </c>
      <c r="H1980" s="24">
        <v>789</v>
      </c>
      <c r="I1980" s="24">
        <v>772</v>
      </c>
      <c r="J1980" s="93">
        <v>793.42149532710289</v>
      </c>
      <c r="K1980" s="24">
        <f t="shared" si="186"/>
        <v>776.02851543234362</v>
      </c>
      <c r="L1980" s="24">
        <v>2000</v>
      </c>
      <c r="M1980" s="24">
        <v>2000</v>
      </c>
      <c r="N1980" s="24">
        <f t="shared" si="187"/>
        <v>0</v>
      </c>
      <c r="O1980" s="24">
        <f t="shared" si="188"/>
        <v>0</v>
      </c>
      <c r="P1980" s="24">
        <f t="shared" si="189"/>
        <v>0</v>
      </c>
    </row>
    <row r="1981" spans="5:16" x14ac:dyDescent="0.25">
      <c r="E1981" s="2">
        <f t="shared" si="184"/>
        <v>273.14999999999998</v>
      </c>
      <c r="F1981" s="2">
        <v>1956</v>
      </c>
      <c r="G1981" s="2">
        <f t="shared" si="185"/>
        <v>311.14999999999998</v>
      </c>
      <c r="H1981" s="24">
        <v>789</v>
      </c>
      <c r="I1981" s="24">
        <v>772</v>
      </c>
      <c r="J1981" s="93">
        <v>793.42149532710289</v>
      </c>
      <c r="K1981" s="24">
        <f t="shared" si="186"/>
        <v>776.02875434768225</v>
      </c>
      <c r="L1981" s="24">
        <v>2000</v>
      </c>
      <c r="M1981" s="24">
        <v>2000</v>
      </c>
      <c r="N1981" s="24">
        <f t="shared" si="187"/>
        <v>0</v>
      </c>
      <c r="O1981" s="24">
        <f t="shared" si="188"/>
        <v>0</v>
      </c>
      <c r="P1981" s="24">
        <f t="shared" si="189"/>
        <v>0</v>
      </c>
    </row>
    <row r="1982" spans="5:16" x14ac:dyDescent="0.25">
      <c r="E1982" s="2">
        <f t="shared" si="184"/>
        <v>273.14999999999998</v>
      </c>
      <c r="F1982" s="2">
        <v>1957</v>
      </c>
      <c r="G1982" s="2">
        <f t="shared" si="185"/>
        <v>311.14999999999998</v>
      </c>
      <c r="H1982" s="24">
        <v>789</v>
      </c>
      <c r="I1982" s="24">
        <v>772</v>
      </c>
      <c r="J1982" s="93">
        <v>793.42149532710289</v>
      </c>
      <c r="K1982" s="24">
        <f t="shared" si="186"/>
        <v>776.0289929726963</v>
      </c>
      <c r="L1982" s="24">
        <v>2000</v>
      </c>
      <c r="M1982" s="24">
        <v>2000</v>
      </c>
      <c r="N1982" s="24">
        <f t="shared" si="187"/>
        <v>0</v>
      </c>
      <c r="O1982" s="24">
        <f t="shared" si="188"/>
        <v>0</v>
      </c>
      <c r="P1982" s="24">
        <f t="shared" si="189"/>
        <v>0</v>
      </c>
    </row>
    <row r="1983" spans="5:16" x14ac:dyDescent="0.25">
      <c r="E1983" s="2">
        <f t="shared" si="184"/>
        <v>273.14999999999998</v>
      </c>
      <c r="F1983" s="2">
        <v>1958</v>
      </c>
      <c r="G1983" s="2">
        <f t="shared" si="185"/>
        <v>311.14999999999998</v>
      </c>
      <c r="H1983" s="24">
        <v>789</v>
      </c>
      <c r="I1983" s="24">
        <v>772</v>
      </c>
      <c r="J1983" s="93">
        <v>793.42149532710289</v>
      </c>
      <c r="K1983" s="24">
        <f t="shared" si="186"/>
        <v>776.02923130791476</v>
      </c>
      <c r="L1983" s="24">
        <v>2000</v>
      </c>
      <c r="M1983" s="24">
        <v>2000</v>
      </c>
      <c r="N1983" s="24">
        <f t="shared" si="187"/>
        <v>0</v>
      </c>
      <c r="O1983" s="24">
        <f t="shared" si="188"/>
        <v>0</v>
      </c>
      <c r="P1983" s="24">
        <f t="shared" si="189"/>
        <v>0</v>
      </c>
    </row>
    <row r="1984" spans="5:16" x14ac:dyDescent="0.25">
      <c r="E1984" s="2">
        <f t="shared" si="184"/>
        <v>273.14999999999998</v>
      </c>
      <c r="F1984" s="2">
        <v>1959</v>
      </c>
      <c r="G1984" s="2">
        <f t="shared" si="185"/>
        <v>311.14999999999998</v>
      </c>
      <c r="H1984" s="24">
        <v>789</v>
      </c>
      <c r="I1984" s="24">
        <v>772</v>
      </c>
      <c r="J1984" s="93">
        <v>793.42149532710289</v>
      </c>
      <c r="K1984" s="24">
        <f t="shared" si="186"/>
        <v>776.02946935386501</v>
      </c>
      <c r="L1984" s="24">
        <v>2000</v>
      </c>
      <c r="M1984" s="24">
        <v>2000</v>
      </c>
      <c r="N1984" s="24">
        <f t="shared" si="187"/>
        <v>0</v>
      </c>
      <c r="O1984" s="24">
        <f t="shared" si="188"/>
        <v>0</v>
      </c>
      <c r="P1984" s="24">
        <f t="shared" si="189"/>
        <v>0</v>
      </c>
    </row>
    <row r="1985" spans="5:16" x14ac:dyDescent="0.25">
      <c r="E1985" s="2">
        <f t="shared" si="184"/>
        <v>273.14999999999998</v>
      </c>
      <c r="F1985" s="2">
        <v>1960</v>
      </c>
      <c r="G1985" s="2">
        <f t="shared" si="185"/>
        <v>311.14999999999998</v>
      </c>
      <c r="H1985" s="24">
        <v>789</v>
      </c>
      <c r="I1985" s="24">
        <v>772</v>
      </c>
      <c r="J1985" s="93">
        <v>793.42149532710289</v>
      </c>
      <c r="K1985" s="24">
        <f t="shared" si="186"/>
        <v>776.02970711107355</v>
      </c>
      <c r="L1985" s="24">
        <v>2000</v>
      </c>
      <c r="M1985" s="24">
        <v>2000</v>
      </c>
      <c r="N1985" s="24">
        <f t="shared" si="187"/>
        <v>0</v>
      </c>
      <c r="O1985" s="24">
        <f t="shared" si="188"/>
        <v>0</v>
      </c>
      <c r="P1985" s="24">
        <f t="shared" si="189"/>
        <v>0</v>
      </c>
    </row>
    <row r="1986" spans="5:16" x14ac:dyDescent="0.25">
      <c r="E1986" s="2">
        <f t="shared" si="184"/>
        <v>273.14999999999998</v>
      </c>
      <c r="F1986" s="2">
        <v>1961</v>
      </c>
      <c r="G1986" s="2">
        <f t="shared" si="185"/>
        <v>311.14999999999998</v>
      </c>
      <c r="H1986" s="24">
        <v>789</v>
      </c>
      <c r="I1986" s="24">
        <v>772</v>
      </c>
      <c r="J1986" s="93">
        <v>793.42149532710289</v>
      </c>
      <c r="K1986" s="24">
        <f t="shared" si="186"/>
        <v>776.02994458006526</v>
      </c>
      <c r="L1986" s="24">
        <v>2000</v>
      </c>
      <c r="M1986" s="24">
        <v>2000</v>
      </c>
      <c r="N1986" s="24">
        <f t="shared" si="187"/>
        <v>0</v>
      </c>
      <c r="O1986" s="24">
        <f t="shared" si="188"/>
        <v>0</v>
      </c>
      <c r="P1986" s="24">
        <f t="shared" si="189"/>
        <v>0</v>
      </c>
    </row>
    <row r="1987" spans="5:16" x14ac:dyDescent="0.25">
      <c r="E1987" s="2">
        <f t="shared" si="184"/>
        <v>273.14999999999998</v>
      </c>
      <c r="F1987" s="2">
        <v>1962</v>
      </c>
      <c r="G1987" s="2">
        <f t="shared" si="185"/>
        <v>311.14999999999998</v>
      </c>
      <c r="H1987" s="24">
        <v>789</v>
      </c>
      <c r="I1987" s="24">
        <v>772</v>
      </c>
      <c r="J1987" s="93">
        <v>793.42149532710289</v>
      </c>
      <c r="K1987" s="24">
        <f t="shared" si="186"/>
        <v>776.03018176136402</v>
      </c>
      <c r="L1987" s="24">
        <v>2000</v>
      </c>
      <c r="M1987" s="24">
        <v>2000</v>
      </c>
      <c r="N1987" s="24">
        <f t="shared" si="187"/>
        <v>0</v>
      </c>
      <c r="O1987" s="24">
        <f t="shared" si="188"/>
        <v>0</v>
      </c>
      <c r="P1987" s="24">
        <f t="shared" si="189"/>
        <v>0</v>
      </c>
    </row>
    <row r="1988" spans="5:16" x14ac:dyDescent="0.25">
      <c r="E1988" s="2">
        <f t="shared" si="184"/>
        <v>273.14999999999998</v>
      </c>
      <c r="F1988" s="2">
        <v>1963</v>
      </c>
      <c r="G1988" s="2">
        <f t="shared" si="185"/>
        <v>311.14999999999998</v>
      </c>
      <c r="H1988" s="24">
        <v>789</v>
      </c>
      <c r="I1988" s="24">
        <v>772</v>
      </c>
      <c r="J1988" s="93">
        <v>793.42149532710289</v>
      </c>
      <c r="K1988" s="24">
        <f t="shared" si="186"/>
        <v>776.03041865549221</v>
      </c>
      <c r="L1988" s="24">
        <v>2000</v>
      </c>
      <c r="M1988" s="24">
        <v>2000</v>
      </c>
      <c r="N1988" s="24">
        <f t="shared" si="187"/>
        <v>0</v>
      </c>
      <c r="O1988" s="24">
        <f t="shared" si="188"/>
        <v>0</v>
      </c>
      <c r="P1988" s="24">
        <f t="shared" si="189"/>
        <v>0</v>
      </c>
    </row>
    <row r="1989" spans="5:16" x14ac:dyDescent="0.25">
      <c r="E1989" s="2">
        <f t="shared" si="184"/>
        <v>273.14999999999998</v>
      </c>
      <c r="F1989" s="2">
        <v>1964</v>
      </c>
      <c r="G1989" s="2">
        <f t="shared" si="185"/>
        <v>311.14999999999998</v>
      </c>
      <c r="H1989" s="24">
        <v>789</v>
      </c>
      <c r="I1989" s="24">
        <v>772</v>
      </c>
      <c r="J1989" s="93">
        <v>793.42149532710289</v>
      </c>
      <c r="K1989" s="24">
        <f t="shared" si="186"/>
        <v>776.03065526297121</v>
      </c>
      <c r="L1989" s="24">
        <v>2000</v>
      </c>
      <c r="M1989" s="24">
        <v>2000</v>
      </c>
      <c r="N1989" s="24">
        <f t="shared" si="187"/>
        <v>0</v>
      </c>
      <c r="O1989" s="24">
        <f t="shared" si="188"/>
        <v>0</v>
      </c>
      <c r="P1989" s="24">
        <f t="shared" si="189"/>
        <v>0</v>
      </c>
    </row>
    <row r="1990" spans="5:16" x14ac:dyDescent="0.25">
      <c r="E1990" s="2">
        <f t="shared" si="184"/>
        <v>273.14999999999998</v>
      </c>
      <c r="F1990" s="2">
        <v>1965</v>
      </c>
      <c r="G1990" s="2">
        <f t="shared" si="185"/>
        <v>311.14999999999998</v>
      </c>
      <c r="H1990" s="24">
        <v>789</v>
      </c>
      <c r="I1990" s="24">
        <v>772</v>
      </c>
      <c r="J1990" s="93">
        <v>793.42149532710289</v>
      </c>
      <c r="K1990" s="24">
        <f t="shared" si="186"/>
        <v>776.0308915843209</v>
      </c>
      <c r="L1990" s="24">
        <v>2000</v>
      </c>
      <c r="M1990" s="24">
        <v>2000</v>
      </c>
      <c r="N1990" s="24">
        <f t="shared" si="187"/>
        <v>0</v>
      </c>
      <c r="O1990" s="24">
        <f t="shared" si="188"/>
        <v>0</v>
      </c>
      <c r="P1990" s="24">
        <f t="shared" si="189"/>
        <v>0</v>
      </c>
    </row>
    <row r="1991" spans="5:16" x14ac:dyDescent="0.25">
      <c r="E1991" s="2">
        <f t="shared" si="184"/>
        <v>273.14999999999998</v>
      </c>
      <c r="F1991" s="2">
        <v>1966</v>
      </c>
      <c r="G1991" s="2">
        <f t="shared" si="185"/>
        <v>311.14999999999998</v>
      </c>
      <c r="H1991" s="24">
        <v>789</v>
      </c>
      <c r="I1991" s="24">
        <v>772</v>
      </c>
      <c r="J1991" s="93">
        <v>793.42149532710289</v>
      </c>
      <c r="K1991" s="24">
        <f t="shared" si="186"/>
        <v>776.03112762005992</v>
      </c>
      <c r="L1991" s="24">
        <v>2000</v>
      </c>
      <c r="M1991" s="24">
        <v>2000</v>
      </c>
      <c r="N1991" s="24">
        <f t="shared" si="187"/>
        <v>0</v>
      </c>
      <c r="O1991" s="24">
        <f t="shared" si="188"/>
        <v>0</v>
      </c>
      <c r="P1991" s="24">
        <f t="shared" si="189"/>
        <v>0</v>
      </c>
    </row>
    <row r="1992" spans="5:16" x14ac:dyDescent="0.25">
      <c r="E1992" s="2">
        <f t="shared" si="184"/>
        <v>273.14999999999998</v>
      </c>
      <c r="F1992" s="2">
        <v>1967</v>
      </c>
      <c r="G1992" s="2">
        <f t="shared" si="185"/>
        <v>311.14999999999998</v>
      </c>
      <c r="H1992" s="24">
        <v>789</v>
      </c>
      <c r="I1992" s="24">
        <v>772</v>
      </c>
      <c r="J1992" s="93">
        <v>793.42149532710289</v>
      </c>
      <c r="K1992" s="24">
        <f t="shared" si="186"/>
        <v>776.03136337070589</v>
      </c>
      <c r="L1992" s="24">
        <v>2000</v>
      </c>
      <c r="M1992" s="24">
        <v>2000</v>
      </c>
      <c r="N1992" s="24">
        <f t="shared" si="187"/>
        <v>0</v>
      </c>
      <c r="O1992" s="24">
        <f t="shared" si="188"/>
        <v>0</v>
      </c>
      <c r="P1992" s="24">
        <f t="shared" si="189"/>
        <v>0</v>
      </c>
    </row>
    <row r="1993" spans="5:16" x14ac:dyDescent="0.25">
      <c r="E1993" s="2">
        <f t="shared" ref="E1993:E2056" si="190">D1993+273.15</f>
        <v>273.14999999999998</v>
      </c>
      <c r="F1993" s="2">
        <v>1968</v>
      </c>
      <c r="G1993" s="2">
        <f t="shared" ref="G1993:G2056" si="191">38+273.15</f>
        <v>311.14999999999998</v>
      </c>
      <c r="H1993" s="24">
        <v>789</v>
      </c>
      <c r="I1993" s="24">
        <v>772</v>
      </c>
      <c r="J1993" s="93">
        <v>793.42149532710289</v>
      </c>
      <c r="K1993" s="24">
        <f t="shared" si="186"/>
        <v>776.03159883677483</v>
      </c>
      <c r="L1993" s="24">
        <v>2000</v>
      </c>
      <c r="M1993" s="24">
        <v>2000</v>
      </c>
      <c r="N1993" s="24">
        <f t="shared" si="187"/>
        <v>0</v>
      </c>
      <c r="O1993" s="24">
        <f t="shared" si="188"/>
        <v>0</v>
      </c>
      <c r="P1993" s="24">
        <f t="shared" si="189"/>
        <v>0</v>
      </c>
    </row>
    <row r="1994" spans="5:16" x14ac:dyDescent="0.25">
      <c r="E1994" s="2">
        <f t="shared" si="190"/>
        <v>273.14999999999998</v>
      </c>
      <c r="F1994" s="2">
        <v>1969</v>
      </c>
      <c r="G1994" s="2">
        <f t="shared" si="191"/>
        <v>311.14999999999998</v>
      </c>
      <c r="H1994" s="24">
        <v>789</v>
      </c>
      <c r="I1994" s="24">
        <v>772</v>
      </c>
      <c r="J1994" s="93">
        <v>793.42149532710289</v>
      </c>
      <c r="K1994" s="24">
        <f t="shared" si="186"/>
        <v>776.03183401878186</v>
      </c>
      <c r="L1994" s="24">
        <v>2000</v>
      </c>
      <c r="M1994" s="24">
        <v>2000</v>
      </c>
      <c r="N1994" s="24">
        <f t="shared" si="187"/>
        <v>0</v>
      </c>
      <c r="O1994" s="24">
        <f t="shared" si="188"/>
        <v>0</v>
      </c>
      <c r="P1994" s="24">
        <f t="shared" si="189"/>
        <v>0</v>
      </c>
    </row>
    <row r="1995" spans="5:16" x14ac:dyDescent="0.25">
      <c r="E1995" s="2">
        <f t="shared" si="190"/>
        <v>273.14999999999998</v>
      </c>
      <c r="F1995" s="2">
        <v>1970</v>
      </c>
      <c r="G1995" s="2">
        <f t="shared" si="191"/>
        <v>311.14999999999998</v>
      </c>
      <c r="H1995" s="24">
        <v>789</v>
      </c>
      <c r="I1995" s="24">
        <v>772</v>
      </c>
      <c r="J1995" s="93">
        <v>793.42149532710289</v>
      </c>
      <c r="K1995" s="24">
        <f t="shared" si="186"/>
        <v>776.03206891724062</v>
      </c>
      <c r="L1995" s="24">
        <v>2000</v>
      </c>
      <c r="M1995" s="24">
        <v>2000</v>
      </c>
      <c r="N1995" s="24">
        <f t="shared" si="187"/>
        <v>0</v>
      </c>
      <c r="O1995" s="24">
        <f t="shared" si="188"/>
        <v>0</v>
      </c>
      <c r="P1995" s="24">
        <f t="shared" si="189"/>
        <v>0</v>
      </c>
    </row>
    <row r="1996" spans="5:16" x14ac:dyDescent="0.25">
      <c r="E1996" s="2">
        <f t="shared" si="190"/>
        <v>273.14999999999998</v>
      </c>
      <c r="F1996" s="2">
        <v>1971</v>
      </c>
      <c r="G1996" s="2">
        <f t="shared" si="191"/>
        <v>311.14999999999998</v>
      </c>
      <c r="H1996" s="24">
        <v>789</v>
      </c>
      <c r="I1996" s="24">
        <v>772</v>
      </c>
      <c r="J1996" s="93">
        <v>793.42149532710289</v>
      </c>
      <c r="K1996" s="24">
        <f t="shared" si="186"/>
        <v>776.0323035326636</v>
      </c>
      <c r="L1996" s="24">
        <v>2000</v>
      </c>
      <c r="M1996" s="24">
        <v>2000</v>
      </c>
      <c r="N1996" s="24">
        <f t="shared" si="187"/>
        <v>0</v>
      </c>
      <c r="O1996" s="24">
        <f t="shared" si="188"/>
        <v>0</v>
      </c>
      <c r="P1996" s="24">
        <f t="shared" si="189"/>
        <v>0</v>
      </c>
    </row>
    <row r="1997" spans="5:16" x14ac:dyDescent="0.25">
      <c r="E1997" s="2">
        <f t="shared" si="190"/>
        <v>273.14999999999998</v>
      </c>
      <c r="F1997" s="2">
        <v>1972</v>
      </c>
      <c r="G1997" s="2">
        <f t="shared" si="191"/>
        <v>311.14999999999998</v>
      </c>
      <c r="H1997" s="24">
        <v>789</v>
      </c>
      <c r="I1997" s="24">
        <v>772</v>
      </c>
      <c r="J1997" s="93">
        <v>793.42149532710289</v>
      </c>
      <c r="K1997" s="24">
        <f t="shared" si="186"/>
        <v>776.03253786556206</v>
      </c>
      <c r="L1997" s="24">
        <v>2000</v>
      </c>
      <c r="M1997" s="24">
        <v>2000</v>
      </c>
      <c r="N1997" s="24">
        <f t="shared" si="187"/>
        <v>0</v>
      </c>
      <c r="O1997" s="24">
        <f t="shared" si="188"/>
        <v>0</v>
      </c>
      <c r="P1997" s="24">
        <f t="shared" si="189"/>
        <v>0</v>
      </c>
    </row>
    <row r="1998" spans="5:16" x14ac:dyDescent="0.25">
      <c r="E1998" s="2">
        <f t="shared" si="190"/>
        <v>273.14999999999998</v>
      </c>
      <c r="F1998" s="2">
        <v>1973</v>
      </c>
      <c r="G1998" s="2">
        <f t="shared" si="191"/>
        <v>311.14999999999998</v>
      </c>
      <c r="H1998" s="24">
        <v>789</v>
      </c>
      <c r="I1998" s="24">
        <v>772</v>
      </c>
      <c r="J1998" s="93">
        <v>793.42149532710289</v>
      </c>
      <c r="K1998" s="24">
        <f t="shared" si="186"/>
        <v>776.03277191644611</v>
      </c>
      <c r="L1998" s="24">
        <v>2000</v>
      </c>
      <c r="M1998" s="24">
        <v>2000</v>
      </c>
      <c r="N1998" s="24">
        <f t="shared" si="187"/>
        <v>0</v>
      </c>
      <c r="O1998" s="24">
        <f t="shared" si="188"/>
        <v>0</v>
      </c>
      <c r="P1998" s="24">
        <f t="shared" si="189"/>
        <v>0</v>
      </c>
    </row>
    <row r="1999" spans="5:16" x14ac:dyDescent="0.25">
      <c r="E1999" s="2">
        <f t="shared" si="190"/>
        <v>273.14999999999998</v>
      </c>
      <c r="F1999" s="2">
        <v>1974</v>
      </c>
      <c r="G1999" s="2">
        <f t="shared" si="191"/>
        <v>311.14999999999998</v>
      </c>
      <c r="H1999" s="24">
        <v>789</v>
      </c>
      <c r="I1999" s="24">
        <v>772</v>
      </c>
      <c r="J1999" s="93">
        <v>793.42149532710289</v>
      </c>
      <c r="K1999" s="24">
        <f t="shared" si="186"/>
        <v>776.03300568582438</v>
      </c>
      <c r="L1999" s="24">
        <v>2000</v>
      </c>
      <c r="M1999" s="24">
        <v>2000</v>
      </c>
      <c r="N1999" s="24">
        <f t="shared" si="187"/>
        <v>0</v>
      </c>
      <c r="O1999" s="24">
        <f t="shared" si="188"/>
        <v>0</v>
      </c>
      <c r="P1999" s="24">
        <f t="shared" si="189"/>
        <v>0</v>
      </c>
    </row>
    <row r="2000" spans="5:16" x14ac:dyDescent="0.25">
      <c r="E2000" s="2">
        <f t="shared" si="190"/>
        <v>273.14999999999998</v>
      </c>
      <c r="F2000" s="2">
        <v>1975</v>
      </c>
      <c r="G2000" s="2">
        <f t="shared" si="191"/>
        <v>311.14999999999998</v>
      </c>
      <c r="H2000" s="24">
        <v>789</v>
      </c>
      <c r="I2000" s="24">
        <v>772</v>
      </c>
      <c r="J2000" s="93">
        <v>793.42149532710289</v>
      </c>
      <c r="K2000" s="24">
        <f t="shared" si="186"/>
        <v>776.03323917420448</v>
      </c>
      <c r="L2000" s="24">
        <v>2000</v>
      </c>
      <c r="M2000" s="24">
        <v>2000</v>
      </c>
      <c r="N2000" s="24">
        <f t="shared" si="187"/>
        <v>0</v>
      </c>
      <c r="O2000" s="24">
        <f t="shared" si="188"/>
        <v>0</v>
      </c>
      <c r="P2000" s="24">
        <f t="shared" si="189"/>
        <v>0</v>
      </c>
    </row>
    <row r="2001" spans="5:16" x14ac:dyDescent="0.25">
      <c r="E2001" s="2">
        <f t="shared" si="190"/>
        <v>273.14999999999998</v>
      </c>
      <c r="F2001" s="2">
        <v>1976</v>
      </c>
      <c r="G2001" s="2">
        <f t="shared" si="191"/>
        <v>311.14999999999998</v>
      </c>
      <c r="H2001" s="24">
        <v>789</v>
      </c>
      <c r="I2001" s="24">
        <v>772</v>
      </c>
      <c r="J2001" s="93">
        <v>793.42149532710289</v>
      </c>
      <c r="K2001" s="24">
        <f t="shared" si="186"/>
        <v>776.03347238209278</v>
      </c>
      <c r="L2001" s="24">
        <v>2000</v>
      </c>
      <c r="M2001" s="24">
        <v>2000</v>
      </c>
      <c r="N2001" s="24">
        <f t="shared" si="187"/>
        <v>0</v>
      </c>
      <c r="O2001" s="24">
        <f t="shared" si="188"/>
        <v>0</v>
      </c>
      <c r="P2001" s="24">
        <f t="shared" si="189"/>
        <v>0</v>
      </c>
    </row>
    <row r="2002" spans="5:16" x14ac:dyDescent="0.25">
      <c r="E2002" s="2">
        <f t="shared" si="190"/>
        <v>273.14999999999998</v>
      </c>
      <c r="F2002" s="2">
        <v>1977</v>
      </c>
      <c r="G2002" s="2">
        <f t="shared" si="191"/>
        <v>311.14999999999998</v>
      </c>
      <c r="H2002" s="24">
        <v>789</v>
      </c>
      <c r="I2002" s="24">
        <v>772</v>
      </c>
      <c r="J2002" s="93">
        <v>793.42149532710289</v>
      </c>
      <c r="K2002" s="24">
        <f t="shared" si="186"/>
        <v>776.0337053099945</v>
      </c>
      <c r="L2002" s="24">
        <v>2000</v>
      </c>
      <c r="M2002" s="24">
        <v>2000</v>
      </c>
      <c r="N2002" s="24">
        <f t="shared" si="187"/>
        <v>0</v>
      </c>
      <c r="O2002" s="24">
        <f t="shared" si="188"/>
        <v>0</v>
      </c>
      <c r="P2002" s="24">
        <f t="shared" si="189"/>
        <v>0</v>
      </c>
    </row>
    <row r="2003" spans="5:16" x14ac:dyDescent="0.25">
      <c r="E2003" s="2">
        <f t="shared" si="190"/>
        <v>273.14999999999998</v>
      </c>
      <c r="F2003" s="2">
        <v>1978</v>
      </c>
      <c r="G2003" s="2">
        <f t="shared" si="191"/>
        <v>311.14999999999998</v>
      </c>
      <c r="H2003" s="24">
        <v>789</v>
      </c>
      <c r="I2003" s="24">
        <v>772</v>
      </c>
      <c r="J2003" s="93">
        <v>793.42149532710289</v>
      </c>
      <c r="K2003" s="24">
        <f t="shared" si="186"/>
        <v>776.03393795841339</v>
      </c>
      <c r="L2003" s="24">
        <v>2000</v>
      </c>
      <c r="M2003" s="24">
        <v>2000</v>
      </c>
      <c r="N2003" s="24">
        <f t="shared" si="187"/>
        <v>0</v>
      </c>
      <c r="O2003" s="24">
        <f t="shared" si="188"/>
        <v>0</v>
      </c>
      <c r="P2003" s="24">
        <f t="shared" si="189"/>
        <v>0</v>
      </c>
    </row>
    <row r="2004" spans="5:16" x14ac:dyDescent="0.25">
      <c r="E2004" s="2">
        <f t="shared" si="190"/>
        <v>273.14999999999998</v>
      </c>
      <c r="F2004" s="2">
        <v>1979</v>
      </c>
      <c r="G2004" s="2">
        <f t="shared" si="191"/>
        <v>311.14999999999998</v>
      </c>
      <c r="H2004" s="24">
        <v>789</v>
      </c>
      <c r="I2004" s="24">
        <v>772</v>
      </c>
      <c r="J2004" s="93">
        <v>793.42149532710289</v>
      </c>
      <c r="K2004" s="24">
        <f t="shared" si="186"/>
        <v>776.03417032785239</v>
      </c>
      <c r="L2004" s="24">
        <v>2000</v>
      </c>
      <c r="M2004" s="24">
        <v>2000</v>
      </c>
      <c r="N2004" s="24">
        <f t="shared" si="187"/>
        <v>0</v>
      </c>
      <c r="O2004" s="24">
        <f t="shared" si="188"/>
        <v>0</v>
      </c>
      <c r="P2004" s="24">
        <f t="shared" si="189"/>
        <v>0</v>
      </c>
    </row>
    <row r="2005" spans="5:16" x14ac:dyDescent="0.25">
      <c r="E2005" s="2">
        <f t="shared" si="190"/>
        <v>273.14999999999998</v>
      </c>
      <c r="F2005" s="2">
        <v>1980</v>
      </c>
      <c r="G2005" s="2">
        <f t="shared" si="191"/>
        <v>311.14999999999998</v>
      </c>
      <c r="H2005" s="24">
        <v>789</v>
      </c>
      <c r="I2005" s="24">
        <v>772</v>
      </c>
      <c r="J2005" s="93">
        <v>793.42149532710289</v>
      </c>
      <c r="K2005" s="24">
        <f t="shared" si="186"/>
        <v>776.03440241881276</v>
      </c>
      <c r="L2005" s="24">
        <v>2000</v>
      </c>
      <c r="M2005" s="24">
        <v>2000</v>
      </c>
      <c r="N2005" s="24">
        <f t="shared" si="187"/>
        <v>0</v>
      </c>
      <c r="O2005" s="24">
        <f t="shared" si="188"/>
        <v>0</v>
      </c>
      <c r="P2005" s="24">
        <f t="shared" si="189"/>
        <v>0</v>
      </c>
    </row>
    <row r="2006" spans="5:16" x14ac:dyDescent="0.25">
      <c r="E2006" s="2">
        <f t="shared" si="190"/>
        <v>273.14999999999998</v>
      </c>
      <c r="F2006" s="2">
        <v>1981</v>
      </c>
      <c r="G2006" s="2">
        <f t="shared" si="191"/>
        <v>311.14999999999998</v>
      </c>
      <c r="H2006" s="24">
        <v>789</v>
      </c>
      <c r="I2006" s="24">
        <v>772</v>
      </c>
      <c r="J2006" s="93">
        <v>793.42149532710289</v>
      </c>
      <c r="K2006" s="24">
        <f t="shared" si="186"/>
        <v>776.03463423179494</v>
      </c>
      <c r="L2006" s="24">
        <v>2000</v>
      </c>
      <c r="M2006" s="24">
        <v>2000</v>
      </c>
      <c r="N2006" s="24">
        <f t="shared" si="187"/>
        <v>0</v>
      </c>
      <c r="O2006" s="24">
        <f t="shared" si="188"/>
        <v>0</v>
      </c>
      <c r="P2006" s="24">
        <f t="shared" si="189"/>
        <v>0</v>
      </c>
    </row>
    <row r="2007" spans="5:16" x14ac:dyDescent="0.25">
      <c r="E2007" s="2">
        <f t="shared" si="190"/>
        <v>273.14999999999998</v>
      </c>
      <c r="F2007" s="2">
        <v>1982</v>
      </c>
      <c r="G2007" s="2">
        <f t="shared" si="191"/>
        <v>311.14999999999998</v>
      </c>
      <c r="H2007" s="24">
        <v>789</v>
      </c>
      <c r="I2007" s="24">
        <v>772</v>
      </c>
      <c r="J2007" s="93">
        <v>793.42149532710289</v>
      </c>
      <c r="K2007" s="24">
        <f t="shared" si="186"/>
        <v>776.03486576729802</v>
      </c>
      <c r="L2007" s="24">
        <v>2000</v>
      </c>
      <c r="M2007" s="24">
        <v>2000</v>
      </c>
      <c r="N2007" s="24">
        <f t="shared" si="187"/>
        <v>0</v>
      </c>
      <c r="O2007" s="24">
        <f t="shared" si="188"/>
        <v>0</v>
      </c>
      <c r="P2007" s="24">
        <f t="shared" si="189"/>
        <v>0</v>
      </c>
    </row>
    <row r="2008" spans="5:16" x14ac:dyDescent="0.25">
      <c r="E2008" s="2">
        <f t="shared" si="190"/>
        <v>273.14999999999998</v>
      </c>
      <c r="F2008" s="2">
        <v>1983</v>
      </c>
      <c r="G2008" s="2">
        <f t="shared" si="191"/>
        <v>311.14999999999998</v>
      </c>
      <c r="H2008" s="24">
        <v>789</v>
      </c>
      <c r="I2008" s="24">
        <v>772</v>
      </c>
      <c r="J2008" s="93">
        <v>793.42149532710289</v>
      </c>
      <c r="K2008" s="24">
        <f t="shared" si="186"/>
        <v>776.03509702581982</v>
      </c>
      <c r="L2008" s="24">
        <v>2000</v>
      </c>
      <c r="M2008" s="24">
        <v>2000</v>
      </c>
      <c r="N2008" s="24">
        <f t="shared" si="187"/>
        <v>0</v>
      </c>
      <c r="O2008" s="24">
        <f t="shared" si="188"/>
        <v>0</v>
      </c>
      <c r="P2008" s="24">
        <f t="shared" si="189"/>
        <v>0</v>
      </c>
    </row>
    <row r="2009" spans="5:16" x14ac:dyDescent="0.25">
      <c r="E2009" s="2">
        <f t="shared" si="190"/>
        <v>273.14999999999998</v>
      </c>
      <c r="F2009" s="2">
        <v>1984</v>
      </c>
      <c r="G2009" s="2">
        <f t="shared" si="191"/>
        <v>311.14999999999998</v>
      </c>
      <c r="H2009" s="24">
        <v>789</v>
      </c>
      <c r="I2009" s="24">
        <v>772</v>
      </c>
      <c r="J2009" s="93">
        <v>793.42149532710289</v>
      </c>
      <c r="K2009" s="24">
        <f t="shared" si="186"/>
        <v>776.03532800785729</v>
      </c>
      <c r="L2009" s="24">
        <v>2000</v>
      </c>
      <c r="M2009" s="24">
        <v>2000</v>
      </c>
      <c r="N2009" s="24">
        <f t="shared" si="187"/>
        <v>0</v>
      </c>
      <c r="O2009" s="24">
        <f t="shared" si="188"/>
        <v>0</v>
      </c>
      <c r="P2009" s="24">
        <f t="shared" si="189"/>
        <v>0</v>
      </c>
    </row>
    <row r="2010" spans="5:16" x14ac:dyDescent="0.25">
      <c r="E2010" s="2">
        <f t="shared" si="190"/>
        <v>273.14999999999998</v>
      </c>
      <c r="F2010" s="2">
        <v>1985</v>
      </c>
      <c r="G2010" s="2">
        <f t="shared" si="191"/>
        <v>311.14999999999998</v>
      </c>
      <c r="H2010" s="24">
        <v>789</v>
      </c>
      <c r="I2010" s="24">
        <v>772</v>
      </c>
      <c r="J2010" s="93">
        <v>793.42149532710289</v>
      </c>
      <c r="K2010" s="24">
        <f t="shared" si="186"/>
        <v>776.03555871390574</v>
      </c>
      <c r="L2010" s="24">
        <v>2000</v>
      </c>
      <c r="M2010" s="24">
        <v>2000</v>
      </c>
      <c r="N2010" s="24">
        <f t="shared" si="187"/>
        <v>0</v>
      </c>
      <c r="O2010" s="24">
        <f t="shared" si="188"/>
        <v>0</v>
      </c>
      <c r="P2010" s="24">
        <f t="shared" si="189"/>
        <v>0</v>
      </c>
    </row>
    <row r="2011" spans="5:16" x14ac:dyDescent="0.25">
      <c r="E2011" s="2">
        <f t="shared" si="190"/>
        <v>273.14999999999998</v>
      </c>
      <c r="F2011" s="2">
        <v>1986</v>
      </c>
      <c r="G2011" s="2">
        <f t="shared" si="191"/>
        <v>311.14999999999998</v>
      </c>
      <c r="H2011" s="24">
        <v>789</v>
      </c>
      <c r="I2011" s="24">
        <v>772</v>
      </c>
      <c r="J2011" s="93">
        <v>793.42149532710289</v>
      </c>
      <c r="K2011" s="24">
        <f t="shared" si="186"/>
        <v>776.03578914445961</v>
      </c>
      <c r="L2011" s="24">
        <v>2000</v>
      </c>
      <c r="M2011" s="24">
        <v>2000</v>
      </c>
      <c r="N2011" s="24">
        <f t="shared" si="187"/>
        <v>0</v>
      </c>
      <c r="O2011" s="24">
        <f t="shared" si="188"/>
        <v>0</v>
      </c>
      <c r="P2011" s="24">
        <f t="shared" si="189"/>
        <v>0</v>
      </c>
    </row>
    <row r="2012" spans="5:16" x14ac:dyDescent="0.25">
      <c r="E2012" s="2">
        <f t="shared" si="190"/>
        <v>273.14999999999998</v>
      </c>
      <c r="F2012" s="2">
        <v>1987</v>
      </c>
      <c r="G2012" s="2">
        <f t="shared" si="191"/>
        <v>311.14999999999998</v>
      </c>
      <c r="H2012" s="24">
        <v>789</v>
      </c>
      <c r="I2012" s="24">
        <v>772</v>
      </c>
      <c r="J2012" s="93">
        <v>793.42149532710289</v>
      </c>
      <c r="K2012" s="24">
        <f t="shared" si="186"/>
        <v>776.03601930001219</v>
      </c>
      <c r="L2012" s="24">
        <v>2000</v>
      </c>
      <c r="M2012" s="24">
        <v>2000</v>
      </c>
      <c r="N2012" s="24">
        <f t="shared" si="187"/>
        <v>0</v>
      </c>
      <c r="O2012" s="24">
        <f t="shared" si="188"/>
        <v>0</v>
      </c>
      <c r="P2012" s="24">
        <f t="shared" si="189"/>
        <v>0</v>
      </c>
    </row>
    <row r="2013" spans="5:16" x14ac:dyDescent="0.25">
      <c r="E2013" s="2">
        <f t="shared" si="190"/>
        <v>273.14999999999998</v>
      </c>
      <c r="F2013" s="2">
        <v>1988</v>
      </c>
      <c r="G2013" s="2">
        <f t="shared" si="191"/>
        <v>311.14999999999998</v>
      </c>
      <c r="H2013" s="24">
        <v>789</v>
      </c>
      <c r="I2013" s="24">
        <v>772</v>
      </c>
      <c r="J2013" s="93">
        <v>793.42149532710289</v>
      </c>
      <c r="K2013" s="24">
        <f t="shared" si="186"/>
        <v>776.03624918105527</v>
      </c>
      <c r="L2013" s="24">
        <v>2000</v>
      </c>
      <c r="M2013" s="24">
        <v>2000</v>
      </c>
      <c r="N2013" s="24">
        <f t="shared" si="187"/>
        <v>0</v>
      </c>
      <c r="O2013" s="24">
        <f t="shared" si="188"/>
        <v>0</v>
      </c>
      <c r="P2013" s="24">
        <f t="shared" si="189"/>
        <v>0</v>
      </c>
    </row>
    <row r="2014" spans="5:16" x14ac:dyDescent="0.25">
      <c r="E2014" s="2">
        <f t="shared" si="190"/>
        <v>273.14999999999998</v>
      </c>
      <c r="F2014" s="2">
        <v>1989</v>
      </c>
      <c r="G2014" s="2">
        <f t="shared" si="191"/>
        <v>311.14999999999998</v>
      </c>
      <c r="H2014" s="24">
        <v>789</v>
      </c>
      <c r="I2014" s="24">
        <v>772</v>
      </c>
      <c r="J2014" s="93">
        <v>793.42149532710289</v>
      </c>
      <c r="K2014" s="24">
        <f t="shared" si="186"/>
        <v>776.03647878807976</v>
      </c>
      <c r="L2014" s="24">
        <v>2000</v>
      </c>
      <c r="M2014" s="24">
        <v>2000</v>
      </c>
      <c r="N2014" s="24">
        <f t="shared" si="187"/>
        <v>0</v>
      </c>
      <c r="O2014" s="24">
        <f t="shared" si="188"/>
        <v>0</v>
      </c>
      <c r="P2014" s="24">
        <f t="shared" si="189"/>
        <v>0</v>
      </c>
    </row>
    <row r="2015" spans="5:16" x14ac:dyDescent="0.25">
      <c r="E2015" s="2">
        <f t="shared" si="190"/>
        <v>273.14999999999998</v>
      </c>
      <c r="F2015" s="2">
        <v>1990</v>
      </c>
      <c r="G2015" s="2">
        <f t="shared" si="191"/>
        <v>311.14999999999998</v>
      </c>
      <c r="H2015" s="24">
        <v>789</v>
      </c>
      <c r="I2015" s="24">
        <v>772</v>
      </c>
      <c r="J2015" s="93">
        <v>793.42149532710289</v>
      </c>
      <c r="K2015" s="24">
        <f t="shared" si="186"/>
        <v>776.03670812157532</v>
      </c>
      <c r="L2015" s="24">
        <v>2000</v>
      </c>
      <c r="M2015" s="24">
        <v>2000</v>
      </c>
      <c r="N2015" s="24">
        <f t="shared" si="187"/>
        <v>0</v>
      </c>
      <c r="O2015" s="24">
        <f t="shared" si="188"/>
        <v>0</v>
      </c>
      <c r="P2015" s="24">
        <f t="shared" si="189"/>
        <v>0</v>
      </c>
    </row>
    <row r="2016" spans="5:16" x14ac:dyDescent="0.25">
      <c r="E2016" s="2">
        <f t="shared" si="190"/>
        <v>273.14999999999998</v>
      </c>
      <c r="F2016" s="2">
        <v>1991</v>
      </c>
      <c r="G2016" s="2">
        <f t="shared" si="191"/>
        <v>311.14999999999998</v>
      </c>
      <c r="H2016" s="24">
        <v>789</v>
      </c>
      <c r="I2016" s="24">
        <v>772</v>
      </c>
      <c r="J2016" s="93">
        <v>793.42149532710289</v>
      </c>
      <c r="K2016" s="24">
        <f t="shared" si="186"/>
        <v>776.03693718203044</v>
      </c>
      <c r="L2016" s="24">
        <v>2000</v>
      </c>
      <c r="M2016" s="24">
        <v>2000</v>
      </c>
      <c r="N2016" s="24">
        <f t="shared" si="187"/>
        <v>0</v>
      </c>
      <c r="O2016" s="24">
        <f t="shared" si="188"/>
        <v>0</v>
      </c>
      <c r="P2016" s="24">
        <f t="shared" si="189"/>
        <v>0</v>
      </c>
    </row>
    <row r="2017" spans="5:16" x14ac:dyDescent="0.25">
      <c r="E2017" s="2">
        <f t="shared" si="190"/>
        <v>273.14999999999998</v>
      </c>
      <c r="F2017" s="2">
        <v>1992</v>
      </c>
      <c r="G2017" s="2">
        <f t="shared" si="191"/>
        <v>311.14999999999998</v>
      </c>
      <c r="H2017" s="24">
        <v>789</v>
      </c>
      <c r="I2017" s="24">
        <v>772</v>
      </c>
      <c r="J2017" s="93">
        <v>793.42149532710289</v>
      </c>
      <c r="K2017" s="24">
        <f t="shared" si="186"/>
        <v>776.0371659699324</v>
      </c>
      <c r="L2017" s="24">
        <v>2000</v>
      </c>
      <c r="M2017" s="24">
        <v>2000</v>
      </c>
      <c r="N2017" s="24">
        <f t="shared" si="187"/>
        <v>0</v>
      </c>
      <c r="O2017" s="24">
        <f t="shared" si="188"/>
        <v>0</v>
      </c>
      <c r="P2017" s="24">
        <f t="shared" si="189"/>
        <v>0</v>
      </c>
    </row>
    <row r="2018" spans="5:16" x14ac:dyDescent="0.25">
      <c r="E2018" s="2">
        <f t="shared" si="190"/>
        <v>273.14999999999998</v>
      </c>
      <c r="F2018" s="2">
        <v>1993</v>
      </c>
      <c r="G2018" s="2">
        <f t="shared" si="191"/>
        <v>311.14999999999998</v>
      </c>
      <c r="H2018" s="24">
        <v>789</v>
      </c>
      <c r="I2018" s="24">
        <v>772</v>
      </c>
      <c r="J2018" s="93">
        <v>793.42149532710289</v>
      </c>
      <c r="K2018" s="24">
        <f t="shared" si="186"/>
        <v>776.03739448576744</v>
      </c>
      <c r="L2018" s="24">
        <v>2000</v>
      </c>
      <c r="M2018" s="24">
        <v>2000</v>
      </c>
      <c r="N2018" s="24">
        <f t="shared" si="187"/>
        <v>0</v>
      </c>
      <c r="O2018" s="24">
        <f t="shared" si="188"/>
        <v>0</v>
      </c>
      <c r="P2018" s="24">
        <f t="shared" si="189"/>
        <v>0</v>
      </c>
    </row>
    <row r="2019" spans="5:16" x14ac:dyDescent="0.25">
      <c r="E2019" s="2">
        <f t="shared" si="190"/>
        <v>273.14999999999998</v>
      </c>
      <c r="F2019" s="2">
        <v>1994</v>
      </c>
      <c r="G2019" s="2">
        <f t="shared" si="191"/>
        <v>311.14999999999998</v>
      </c>
      <c r="H2019" s="24">
        <v>789</v>
      </c>
      <c r="I2019" s="24">
        <v>772</v>
      </c>
      <c r="J2019" s="93">
        <v>793.42149532710289</v>
      </c>
      <c r="K2019" s="24">
        <f t="shared" si="186"/>
        <v>776.03762273002053</v>
      </c>
      <c r="L2019" s="24">
        <v>2000</v>
      </c>
      <c r="M2019" s="24">
        <v>2000</v>
      </c>
      <c r="N2019" s="24">
        <f t="shared" si="187"/>
        <v>0</v>
      </c>
      <c r="O2019" s="24">
        <f t="shared" si="188"/>
        <v>0</v>
      </c>
      <c r="P2019" s="24">
        <f t="shared" si="189"/>
        <v>0</v>
      </c>
    </row>
    <row r="2020" spans="5:16" x14ac:dyDescent="0.25">
      <c r="E2020" s="2">
        <f t="shared" si="190"/>
        <v>273.14999999999998</v>
      </c>
      <c r="F2020" s="2">
        <v>1995</v>
      </c>
      <c r="G2020" s="2">
        <f t="shared" si="191"/>
        <v>311.14999999999998</v>
      </c>
      <c r="H2020" s="24">
        <v>789</v>
      </c>
      <c r="I2020" s="24">
        <v>772</v>
      </c>
      <c r="J2020" s="93">
        <v>793.42149532710289</v>
      </c>
      <c r="K2020" s="24">
        <f t="shared" si="186"/>
        <v>776.03785070317554</v>
      </c>
      <c r="L2020" s="24">
        <v>2000</v>
      </c>
      <c r="M2020" s="24">
        <v>2000</v>
      </c>
      <c r="N2020" s="24">
        <f t="shared" si="187"/>
        <v>0</v>
      </c>
      <c r="O2020" s="24">
        <f t="shared" si="188"/>
        <v>0</v>
      </c>
      <c r="P2020" s="24">
        <f t="shared" si="189"/>
        <v>0</v>
      </c>
    </row>
    <row r="2021" spans="5:16" x14ac:dyDescent="0.25">
      <c r="E2021" s="2">
        <f t="shared" si="190"/>
        <v>273.14999999999998</v>
      </c>
      <c r="F2021" s="2">
        <v>1996</v>
      </c>
      <c r="G2021" s="2">
        <f t="shared" si="191"/>
        <v>311.14999999999998</v>
      </c>
      <c r="H2021" s="24">
        <v>789</v>
      </c>
      <c r="I2021" s="24">
        <v>772</v>
      </c>
      <c r="J2021" s="93">
        <v>793.42149532710289</v>
      </c>
      <c r="K2021" s="24">
        <f t="shared" si="186"/>
        <v>776.03807840571528</v>
      </c>
      <c r="L2021" s="24">
        <v>2000</v>
      </c>
      <c r="M2021" s="24">
        <v>2000</v>
      </c>
      <c r="N2021" s="24">
        <f t="shared" si="187"/>
        <v>0</v>
      </c>
      <c r="O2021" s="24">
        <f t="shared" si="188"/>
        <v>0</v>
      </c>
      <c r="P2021" s="24">
        <f t="shared" si="189"/>
        <v>0</v>
      </c>
    </row>
    <row r="2022" spans="5:16" x14ac:dyDescent="0.25">
      <c r="E2022" s="2">
        <f t="shared" si="190"/>
        <v>273.14999999999998</v>
      </c>
      <c r="F2022" s="2">
        <v>1997</v>
      </c>
      <c r="G2022" s="2">
        <f t="shared" si="191"/>
        <v>311.14999999999998</v>
      </c>
      <c r="H2022" s="24">
        <v>789</v>
      </c>
      <c r="I2022" s="24">
        <v>772</v>
      </c>
      <c r="J2022" s="93">
        <v>793.42149532710289</v>
      </c>
      <c r="K2022" s="24">
        <f t="shared" si="186"/>
        <v>776.03830583812112</v>
      </c>
      <c r="L2022" s="24">
        <v>2000</v>
      </c>
      <c r="M2022" s="24">
        <v>2000</v>
      </c>
      <c r="N2022" s="24">
        <f t="shared" si="187"/>
        <v>0</v>
      </c>
      <c r="O2022" s="24">
        <f t="shared" si="188"/>
        <v>0</v>
      </c>
      <c r="P2022" s="24">
        <f t="shared" si="189"/>
        <v>0</v>
      </c>
    </row>
    <row r="2023" spans="5:16" x14ac:dyDescent="0.25">
      <c r="E2023" s="2">
        <f t="shared" si="190"/>
        <v>273.14999999999998</v>
      </c>
      <c r="F2023" s="2">
        <v>1998</v>
      </c>
      <c r="G2023" s="2">
        <f t="shared" si="191"/>
        <v>311.14999999999998</v>
      </c>
      <c r="H2023" s="24">
        <v>789</v>
      </c>
      <c r="I2023" s="24">
        <v>772</v>
      </c>
      <c r="J2023" s="93">
        <v>793.42149532710289</v>
      </c>
      <c r="K2023" s="24">
        <f t="shared" si="186"/>
        <v>776.03853300087349</v>
      </c>
      <c r="L2023" s="24">
        <v>2000</v>
      </c>
      <c r="M2023" s="24">
        <v>2000</v>
      </c>
      <c r="N2023" s="24">
        <f t="shared" si="187"/>
        <v>0</v>
      </c>
      <c r="O2023" s="24">
        <f t="shared" si="188"/>
        <v>0</v>
      </c>
      <c r="P2023" s="24">
        <f t="shared" si="189"/>
        <v>0</v>
      </c>
    </row>
    <row r="2024" spans="5:16" x14ac:dyDescent="0.25">
      <c r="E2024" s="2">
        <f t="shared" si="190"/>
        <v>273.14999999999998</v>
      </c>
      <c r="F2024" s="2">
        <v>1999</v>
      </c>
      <c r="G2024" s="2">
        <f t="shared" si="191"/>
        <v>311.14999999999998</v>
      </c>
      <c r="H2024" s="24">
        <v>789</v>
      </c>
      <c r="I2024" s="24">
        <v>772</v>
      </c>
      <c r="J2024" s="93">
        <v>793.42149532710289</v>
      </c>
      <c r="K2024" s="24">
        <f t="shared" si="186"/>
        <v>776.03875989445191</v>
      </c>
      <c r="L2024" s="24">
        <v>2000</v>
      </c>
      <c r="M2024" s="24">
        <v>2000</v>
      </c>
      <c r="N2024" s="24">
        <f t="shared" si="187"/>
        <v>0</v>
      </c>
      <c r="O2024" s="24">
        <f t="shared" si="188"/>
        <v>0</v>
      </c>
      <c r="P2024" s="24">
        <f t="shared" si="189"/>
        <v>0</v>
      </c>
    </row>
    <row r="2025" spans="5:16" x14ac:dyDescent="0.25">
      <c r="E2025" s="2">
        <f t="shared" si="190"/>
        <v>273.14999999999998</v>
      </c>
      <c r="F2025" s="2">
        <v>2000</v>
      </c>
      <c r="G2025" s="2">
        <f t="shared" si="191"/>
        <v>311.14999999999998</v>
      </c>
      <c r="H2025" s="24">
        <v>789</v>
      </c>
      <c r="I2025" s="24">
        <v>772</v>
      </c>
      <c r="J2025" s="93">
        <v>793.42149532710289</v>
      </c>
      <c r="K2025" s="24">
        <f t="shared" si="186"/>
        <v>776.03898651933434</v>
      </c>
      <c r="L2025" s="24">
        <v>2000</v>
      </c>
      <c r="M2025" s="24">
        <v>2000</v>
      </c>
      <c r="N2025" s="24">
        <f t="shared" si="187"/>
        <v>0</v>
      </c>
      <c r="O2025" s="24">
        <f t="shared" si="188"/>
        <v>0</v>
      </c>
      <c r="P2025" s="24">
        <f t="shared" si="189"/>
        <v>0</v>
      </c>
    </row>
    <row r="2026" spans="5:16" x14ac:dyDescent="0.25">
      <c r="E2026" s="2">
        <f t="shared" si="190"/>
        <v>273.14999999999998</v>
      </c>
      <c r="F2026" s="2">
        <v>2001</v>
      </c>
      <c r="G2026" s="2">
        <f t="shared" si="191"/>
        <v>311.14999999999998</v>
      </c>
      <c r="H2026" s="24">
        <v>789</v>
      </c>
      <c r="I2026" s="24">
        <v>772</v>
      </c>
      <c r="J2026" s="93">
        <v>793.42149532710289</v>
      </c>
      <c r="K2026" s="24">
        <f t="shared" si="186"/>
        <v>776.0392128759978</v>
      </c>
      <c r="L2026" s="24">
        <v>2000</v>
      </c>
      <c r="M2026" s="24">
        <v>2000</v>
      </c>
      <c r="N2026" s="24">
        <f t="shared" si="187"/>
        <v>0</v>
      </c>
      <c r="O2026" s="24">
        <f t="shared" si="188"/>
        <v>0</v>
      </c>
      <c r="P2026" s="24">
        <f t="shared" si="189"/>
        <v>0</v>
      </c>
    </row>
    <row r="2027" spans="5:16" x14ac:dyDescent="0.25">
      <c r="E2027" s="2">
        <f t="shared" si="190"/>
        <v>273.14999999999998</v>
      </c>
      <c r="F2027" s="2">
        <v>2002</v>
      </c>
      <c r="G2027" s="2">
        <f t="shared" si="191"/>
        <v>311.14999999999998</v>
      </c>
      <c r="H2027" s="24">
        <v>789</v>
      </c>
      <c r="I2027" s="24">
        <v>772</v>
      </c>
      <c r="J2027" s="93">
        <v>793.42149532710289</v>
      </c>
      <c r="K2027" s="24">
        <f t="shared" si="186"/>
        <v>776.03943896491819</v>
      </c>
      <c r="L2027" s="24">
        <v>2000</v>
      </c>
      <c r="M2027" s="24">
        <v>2000</v>
      </c>
      <c r="N2027" s="24">
        <f t="shared" si="187"/>
        <v>0</v>
      </c>
      <c r="O2027" s="24">
        <f t="shared" si="188"/>
        <v>0</v>
      </c>
      <c r="P2027" s="24">
        <f t="shared" si="189"/>
        <v>0</v>
      </c>
    </row>
    <row r="2028" spans="5:16" x14ac:dyDescent="0.25">
      <c r="E2028" s="2">
        <f t="shared" si="190"/>
        <v>273.14999999999998</v>
      </c>
      <c r="F2028" s="2">
        <v>2003</v>
      </c>
      <c r="G2028" s="2">
        <f t="shared" si="191"/>
        <v>311.14999999999998</v>
      </c>
      <c r="H2028" s="24">
        <v>789</v>
      </c>
      <c r="I2028" s="24">
        <v>772</v>
      </c>
      <c r="J2028" s="93">
        <v>793.42149532710289</v>
      </c>
      <c r="K2028" s="24">
        <f t="shared" si="186"/>
        <v>776.03966478657037</v>
      </c>
      <c r="L2028" s="24">
        <v>2000</v>
      </c>
      <c r="M2028" s="24">
        <v>2000</v>
      </c>
      <c r="N2028" s="24">
        <f t="shared" si="187"/>
        <v>0</v>
      </c>
      <c r="O2028" s="24">
        <f t="shared" si="188"/>
        <v>0</v>
      </c>
      <c r="P2028" s="24">
        <f t="shared" si="189"/>
        <v>0</v>
      </c>
    </row>
    <row r="2029" spans="5:16" x14ac:dyDescent="0.25">
      <c r="E2029" s="2">
        <f t="shared" si="190"/>
        <v>273.14999999999998</v>
      </c>
      <c r="F2029" s="2">
        <v>2004</v>
      </c>
      <c r="G2029" s="2">
        <f t="shared" si="191"/>
        <v>311.14999999999998</v>
      </c>
      <c r="H2029" s="24">
        <v>789</v>
      </c>
      <c r="I2029" s="24">
        <v>772</v>
      </c>
      <c r="J2029" s="93">
        <v>793.42149532710289</v>
      </c>
      <c r="K2029" s="24">
        <f t="shared" si="186"/>
        <v>776.03989034142785</v>
      </c>
      <c r="L2029" s="24">
        <v>2000</v>
      </c>
      <c r="M2029" s="24">
        <v>2000</v>
      </c>
      <c r="N2029" s="24">
        <f t="shared" si="187"/>
        <v>0</v>
      </c>
      <c r="O2029" s="24">
        <f t="shared" si="188"/>
        <v>0</v>
      </c>
      <c r="P2029" s="24">
        <f t="shared" si="189"/>
        <v>0</v>
      </c>
    </row>
    <row r="2030" spans="5:16" x14ac:dyDescent="0.25">
      <c r="E2030" s="2">
        <f t="shared" si="190"/>
        <v>273.14999999999998</v>
      </c>
      <c r="F2030" s="2">
        <v>2005</v>
      </c>
      <c r="G2030" s="2">
        <f t="shared" si="191"/>
        <v>311.14999999999998</v>
      </c>
      <c r="H2030" s="24">
        <v>789</v>
      </c>
      <c r="I2030" s="24">
        <v>772</v>
      </c>
      <c r="J2030" s="93">
        <v>793.42149532710289</v>
      </c>
      <c r="K2030" s="24">
        <f t="shared" si="186"/>
        <v>776.04011562996322</v>
      </c>
      <c r="L2030" s="24">
        <v>2000</v>
      </c>
      <c r="M2030" s="24">
        <v>2000</v>
      </c>
      <c r="N2030" s="24">
        <f t="shared" si="187"/>
        <v>0</v>
      </c>
      <c r="O2030" s="24">
        <f t="shared" si="188"/>
        <v>0</v>
      </c>
      <c r="P2030" s="24">
        <f t="shared" si="189"/>
        <v>0</v>
      </c>
    </row>
    <row r="2031" spans="5:16" x14ac:dyDescent="0.25">
      <c r="E2031" s="2">
        <f t="shared" si="190"/>
        <v>273.14999999999998</v>
      </c>
      <c r="F2031" s="2">
        <v>2006</v>
      </c>
      <c r="G2031" s="2">
        <f t="shared" si="191"/>
        <v>311.14999999999998</v>
      </c>
      <c r="H2031" s="24">
        <v>789</v>
      </c>
      <c r="I2031" s="24">
        <v>772</v>
      </c>
      <c r="J2031" s="93">
        <v>793.42149532710289</v>
      </c>
      <c r="K2031" s="24">
        <f t="shared" si="186"/>
        <v>776.04034065264796</v>
      </c>
      <c r="L2031" s="24">
        <v>2000</v>
      </c>
      <c r="M2031" s="24">
        <v>2000</v>
      </c>
      <c r="N2031" s="24">
        <f t="shared" si="187"/>
        <v>0</v>
      </c>
      <c r="O2031" s="24">
        <f t="shared" si="188"/>
        <v>0</v>
      </c>
      <c r="P2031" s="24">
        <f t="shared" si="189"/>
        <v>0</v>
      </c>
    </row>
    <row r="2032" spans="5:16" x14ac:dyDescent="0.25">
      <c r="E2032" s="2">
        <f t="shared" si="190"/>
        <v>273.14999999999998</v>
      </c>
      <c r="F2032" s="2">
        <v>2007</v>
      </c>
      <c r="G2032" s="2">
        <f t="shared" si="191"/>
        <v>311.14999999999998</v>
      </c>
      <c r="H2032" s="24">
        <v>789</v>
      </c>
      <c r="I2032" s="24">
        <v>772</v>
      </c>
      <c r="J2032" s="93">
        <v>793.42149532710289</v>
      </c>
      <c r="K2032" s="24">
        <f t="shared" si="186"/>
        <v>776.04056540995225</v>
      </c>
      <c r="L2032" s="24">
        <v>2000</v>
      </c>
      <c r="M2032" s="24">
        <v>2000</v>
      </c>
      <c r="N2032" s="24">
        <f t="shared" si="187"/>
        <v>0</v>
      </c>
      <c r="O2032" s="24">
        <f t="shared" si="188"/>
        <v>0</v>
      </c>
      <c r="P2032" s="24">
        <f t="shared" si="189"/>
        <v>0</v>
      </c>
    </row>
    <row r="2033" spans="5:16" x14ac:dyDescent="0.25">
      <c r="E2033" s="2">
        <f t="shared" si="190"/>
        <v>273.14999999999998</v>
      </c>
      <c r="F2033" s="2">
        <v>2008</v>
      </c>
      <c r="G2033" s="2">
        <f t="shared" si="191"/>
        <v>311.14999999999998</v>
      </c>
      <c r="H2033" s="24">
        <v>789</v>
      </c>
      <c r="I2033" s="24">
        <v>772</v>
      </c>
      <c r="J2033" s="93">
        <v>793.42149532710289</v>
      </c>
      <c r="K2033" s="24">
        <f t="shared" si="186"/>
        <v>776.0407899023453</v>
      </c>
      <c r="L2033" s="24">
        <v>2000</v>
      </c>
      <c r="M2033" s="24">
        <v>2000</v>
      </c>
      <c r="N2033" s="24">
        <f t="shared" si="187"/>
        <v>0</v>
      </c>
      <c r="O2033" s="24">
        <f t="shared" si="188"/>
        <v>0</v>
      </c>
      <c r="P2033" s="24">
        <f t="shared" si="189"/>
        <v>0</v>
      </c>
    </row>
    <row r="2034" spans="5:16" x14ac:dyDescent="0.25">
      <c r="E2034" s="2">
        <f t="shared" si="190"/>
        <v>273.14999999999998</v>
      </c>
      <c r="F2034" s="2">
        <v>2009</v>
      </c>
      <c r="G2034" s="2">
        <f t="shared" si="191"/>
        <v>311.14999999999998</v>
      </c>
      <c r="H2034" s="24">
        <v>789</v>
      </c>
      <c r="I2034" s="24">
        <v>772</v>
      </c>
      <c r="J2034" s="93">
        <v>793.42149532710289</v>
      </c>
      <c r="K2034" s="24">
        <f t="shared" si="186"/>
        <v>776.04101413029514</v>
      </c>
      <c r="L2034" s="24">
        <v>2000</v>
      </c>
      <c r="M2034" s="24">
        <v>2000</v>
      </c>
      <c r="N2034" s="24">
        <f t="shared" si="187"/>
        <v>0</v>
      </c>
      <c r="O2034" s="24">
        <f t="shared" si="188"/>
        <v>0</v>
      </c>
      <c r="P2034" s="24">
        <f t="shared" si="189"/>
        <v>0</v>
      </c>
    </row>
    <row r="2035" spans="5:16" x14ac:dyDescent="0.25">
      <c r="E2035" s="2">
        <f t="shared" si="190"/>
        <v>273.14999999999998</v>
      </c>
      <c r="F2035" s="2">
        <v>2010</v>
      </c>
      <c r="G2035" s="2">
        <f t="shared" si="191"/>
        <v>311.14999999999998</v>
      </c>
      <c r="H2035" s="24">
        <v>789</v>
      </c>
      <c r="I2035" s="24">
        <v>772</v>
      </c>
      <c r="J2035" s="93">
        <v>793.42149532710289</v>
      </c>
      <c r="K2035" s="24">
        <f t="shared" si="186"/>
        <v>776.04123809426892</v>
      </c>
      <c r="L2035" s="24">
        <v>2000</v>
      </c>
      <c r="M2035" s="24">
        <v>2000</v>
      </c>
      <c r="N2035" s="24">
        <f t="shared" si="187"/>
        <v>0</v>
      </c>
      <c r="O2035" s="24">
        <f t="shared" si="188"/>
        <v>0</v>
      </c>
      <c r="P2035" s="24">
        <f t="shared" si="189"/>
        <v>0</v>
      </c>
    </row>
    <row r="2036" spans="5:16" x14ac:dyDescent="0.25">
      <c r="E2036" s="2">
        <f t="shared" si="190"/>
        <v>273.14999999999998</v>
      </c>
      <c r="F2036" s="2">
        <v>2011</v>
      </c>
      <c r="G2036" s="2">
        <f t="shared" si="191"/>
        <v>311.14999999999998</v>
      </c>
      <c r="H2036" s="24">
        <v>789</v>
      </c>
      <c r="I2036" s="24">
        <v>772</v>
      </c>
      <c r="J2036" s="93">
        <v>793.42149532710289</v>
      </c>
      <c r="K2036" s="24">
        <f t="shared" si="186"/>
        <v>776.04146179473241</v>
      </c>
      <c r="L2036" s="24">
        <v>2000</v>
      </c>
      <c r="M2036" s="24">
        <v>2000</v>
      </c>
      <c r="N2036" s="24">
        <f t="shared" si="187"/>
        <v>0</v>
      </c>
      <c r="O2036" s="24">
        <f t="shared" si="188"/>
        <v>0</v>
      </c>
      <c r="P2036" s="24">
        <f t="shared" si="189"/>
        <v>0</v>
      </c>
    </row>
    <row r="2037" spans="5:16" x14ac:dyDescent="0.25">
      <c r="E2037" s="2">
        <f t="shared" si="190"/>
        <v>273.14999999999998</v>
      </c>
      <c r="F2037" s="2">
        <v>2012</v>
      </c>
      <c r="G2037" s="2">
        <f t="shared" si="191"/>
        <v>311.14999999999998</v>
      </c>
      <c r="H2037" s="24">
        <v>789</v>
      </c>
      <c r="I2037" s="24">
        <v>772</v>
      </c>
      <c r="J2037" s="93">
        <v>793.42149532710289</v>
      </c>
      <c r="K2037" s="24">
        <f t="shared" si="186"/>
        <v>776.04168523215037</v>
      </c>
      <c r="L2037" s="24">
        <v>2000</v>
      </c>
      <c r="M2037" s="24">
        <v>2000</v>
      </c>
      <c r="N2037" s="24">
        <f t="shared" si="187"/>
        <v>0</v>
      </c>
      <c r="O2037" s="24">
        <f t="shared" si="188"/>
        <v>0</v>
      </c>
      <c r="P2037" s="24">
        <f t="shared" si="189"/>
        <v>0</v>
      </c>
    </row>
    <row r="2038" spans="5:16" x14ac:dyDescent="0.25">
      <c r="E2038" s="2">
        <f t="shared" si="190"/>
        <v>273.14999999999998</v>
      </c>
      <c r="F2038" s="2">
        <v>2013</v>
      </c>
      <c r="G2038" s="2">
        <f t="shared" si="191"/>
        <v>311.14999999999998</v>
      </c>
      <c r="H2038" s="24">
        <v>789</v>
      </c>
      <c r="I2038" s="24">
        <v>772</v>
      </c>
      <c r="J2038" s="93">
        <v>793.42149532710289</v>
      </c>
      <c r="K2038" s="24">
        <f t="shared" si="186"/>
        <v>776.04190840698652</v>
      </c>
      <c r="L2038" s="24">
        <v>2000</v>
      </c>
      <c r="M2038" s="24">
        <v>2000</v>
      </c>
      <c r="N2038" s="24">
        <f t="shared" si="187"/>
        <v>0</v>
      </c>
      <c r="O2038" s="24">
        <f t="shared" si="188"/>
        <v>0</v>
      </c>
      <c r="P2038" s="24">
        <f t="shared" si="189"/>
        <v>0</v>
      </c>
    </row>
    <row r="2039" spans="5:16" x14ac:dyDescent="0.25">
      <c r="E2039" s="2">
        <f t="shared" si="190"/>
        <v>273.14999999999998</v>
      </c>
      <c r="F2039" s="2">
        <v>2014</v>
      </c>
      <c r="G2039" s="2">
        <f t="shared" si="191"/>
        <v>311.14999999999998</v>
      </c>
      <c r="H2039" s="24">
        <v>789</v>
      </c>
      <c r="I2039" s="24">
        <v>772</v>
      </c>
      <c r="J2039" s="93">
        <v>793.42149532710289</v>
      </c>
      <c r="K2039" s="24">
        <f t="shared" si="186"/>
        <v>776.04213131970357</v>
      </c>
      <c r="L2039" s="24">
        <v>2000</v>
      </c>
      <c r="M2039" s="24">
        <v>2000</v>
      </c>
      <c r="N2039" s="24">
        <f t="shared" si="187"/>
        <v>0</v>
      </c>
      <c r="O2039" s="24">
        <f t="shared" si="188"/>
        <v>0</v>
      </c>
      <c r="P2039" s="24">
        <f t="shared" si="189"/>
        <v>0</v>
      </c>
    </row>
    <row r="2040" spans="5:16" x14ac:dyDescent="0.25">
      <c r="E2040" s="2">
        <f t="shared" si="190"/>
        <v>273.14999999999998</v>
      </c>
      <c r="F2040" s="2">
        <v>2015</v>
      </c>
      <c r="G2040" s="2">
        <f t="shared" si="191"/>
        <v>311.14999999999998</v>
      </c>
      <c r="H2040" s="24">
        <v>789</v>
      </c>
      <c r="I2040" s="24">
        <v>772</v>
      </c>
      <c r="J2040" s="93">
        <v>793.42149532710289</v>
      </c>
      <c r="K2040" s="24">
        <f t="shared" si="186"/>
        <v>776.04235397076286</v>
      </c>
      <c r="L2040" s="24">
        <v>2000</v>
      </c>
      <c r="M2040" s="24">
        <v>2000</v>
      </c>
      <c r="N2040" s="24">
        <f t="shared" si="187"/>
        <v>0</v>
      </c>
      <c r="O2040" s="24">
        <f t="shared" si="188"/>
        <v>0</v>
      </c>
      <c r="P2040" s="24">
        <f t="shared" si="189"/>
        <v>0</v>
      </c>
    </row>
    <row r="2041" spans="5:16" x14ac:dyDescent="0.25">
      <c r="E2041" s="2">
        <f t="shared" si="190"/>
        <v>273.14999999999998</v>
      </c>
      <c r="F2041" s="2">
        <v>2016</v>
      </c>
      <c r="G2041" s="2">
        <f t="shared" si="191"/>
        <v>311.14999999999998</v>
      </c>
      <c r="H2041" s="24">
        <v>789</v>
      </c>
      <c r="I2041" s="24">
        <v>772</v>
      </c>
      <c r="J2041" s="93">
        <v>793.42149532710289</v>
      </c>
      <c r="K2041" s="24">
        <f t="shared" si="186"/>
        <v>776.04257636062493</v>
      </c>
      <c r="L2041" s="24">
        <v>2000</v>
      </c>
      <c r="M2041" s="24">
        <v>2000</v>
      </c>
      <c r="N2041" s="24">
        <f t="shared" si="187"/>
        <v>0</v>
      </c>
      <c r="O2041" s="24">
        <f t="shared" si="188"/>
        <v>0</v>
      </c>
      <c r="P2041" s="24">
        <f t="shared" si="189"/>
        <v>0</v>
      </c>
    </row>
    <row r="2042" spans="5:16" x14ac:dyDescent="0.25">
      <c r="E2042" s="2">
        <f t="shared" si="190"/>
        <v>273.14999999999998</v>
      </c>
      <c r="F2042" s="2">
        <v>2017</v>
      </c>
      <c r="G2042" s="2">
        <f t="shared" si="191"/>
        <v>311.14999999999998</v>
      </c>
      <c r="H2042" s="24">
        <v>789</v>
      </c>
      <c r="I2042" s="24">
        <v>772</v>
      </c>
      <c r="J2042" s="93">
        <v>793.42149532710289</v>
      </c>
      <c r="K2042" s="24">
        <f t="shared" ref="K2042:K2105" si="192">J2042+((I2042-H2042)*((E2042-F2042)/(G2042-F2042)))</f>
        <v>776.04279848974909</v>
      </c>
      <c r="L2042" s="24">
        <v>2000</v>
      </c>
      <c r="M2042" s="24">
        <v>2000</v>
      </c>
      <c r="N2042" s="24">
        <f t="shared" ref="N2042:N2105" si="193">C2042*(SQRT(K2042/I2042))*(H2042/J2042)*(L2042/M2042)</f>
        <v>0</v>
      </c>
      <c r="O2042" s="24">
        <f t="shared" ref="O2042:O2105" si="194">N2042*J2042/24</f>
        <v>0</v>
      </c>
      <c r="P2042" s="24">
        <f t="shared" ref="P2042:P2105" si="195">N2042/159</f>
        <v>0</v>
      </c>
    </row>
    <row r="2043" spans="5:16" x14ac:dyDescent="0.25">
      <c r="E2043" s="2">
        <f t="shared" si="190"/>
        <v>273.14999999999998</v>
      </c>
      <c r="F2043" s="2">
        <v>2018</v>
      </c>
      <c r="G2043" s="2">
        <f t="shared" si="191"/>
        <v>311.14999999999998</v>
      </c>
      <c r="H2043" s="24">
        <v>789</v>
      </c>
      <c r="I2043" s="24">
        <v>772</v>
      </c>
      <c r="J2043" s="93">
        <v>793.42149532710289</v>
      </c>
      <c r="K2043" s="24">
        <f t="shared" si="192"/>
        <v>776.04302035859359</v>
      </c>
      <c r="L2043" s="24">
        <v>2000</v>
      </c>
      <c r="M2043" s="24">
        <v>2000</v>
      </c>
      <c r="N2043" s="24">
        <f t="shared" si="193"/>
        <v>0</v>
      </c>
      <c r="O2043" s="24">
        <f t="shared" si="194"/>
        <v>0</v>
      </c>
      <c r="P2043" s="24">
        <f t="shared" si="195"/>
        <v>0</v>
      </c>
    </row>
    <row r="2044" spans="5:16" x14ac:dyDescent="0.25">
      <c r="E2044" s="2">
        <f t="shared" si="190"/>
        <v>273.14999999999998</v>
      </c>
      <c r="F2044" s="2">
        <v>2019</v>
      </c>
      <c r="G2044" s="2">
        <f t="shared" si="191"/>
        <v>311.14999999999998</v>
      </c>
      <c r="H2044" s="24">
        <v>789</v>
      </c>
      <c r="I2044" s="24">
        <v>772</v>
      </c>
      <c r="J2044" s="93">
        <v>793.42149532710289</v>
      </c>
      <c r="K2044" s="24">
        <f t="shared" si="192"/>
        <v>776.04324196761581</v>
      </c>
      <c r="L2044" s="24">
        <v>2000</v>
      </c>
      <c r="M2044" s="24">
        <v>2000</v>
      </c>
      <c r="N2044" s="24">
        <f t="shared" si="193"/>
        <v>0</v>
      </c>
      <c r="O2044" s="24">
        <f t="shared" si="194"/>
        <v>0</v>
      </c>
      <c r="P2044" s="24">
        <f t="shared" si="195"/>
        <v>0</v>
      </c>
    </row>
    <row r="2045" spans="5:16" x14ac:dyDescent="0.25">
      <c r="E2045" s="2">
        <f t="shared" si="190"/>
        <v>273.14999999999998</v>
      </c>
      <c r="F2045" s="2">
        <v>2020</v>
      </c>
      <c r="G2045" s="2">
        <f t="shared" si="191"/>
        <v>311.14999999999998</v>
      </c>
      <c r="H2045" s="24">
        <v>789</v>
      </c>
      <c r="I2045" s="24">
        <v>772</v>
      </c>
      <c r="J2045" s="93">
        <v>793.42149532710289</v>
      </c>
      <c r="K2045" s="24">
        <f t="shared" si="192"/>
        <v>776.04346331727174</v>
      </c>
      <c r="L2045" s="24">
        <v>2000</v>
      </c>
      <c r="M2045" s="24">
        <v>2000</v>
      </c>
      <c r="N2045" s="24">
        <f t="shared" si="193"/>
        <v>0</v>
      </c>
      <c r="O2045" s="24">
        <f t="shared" si="194"/>
        <v>0</v>
      </c>
      <c r="P2045" s="24">
        <f t="shared" si="195"/>
        <v>0</v>
      </c>
    </row>
    <row r="2046" spans="5:16" x14ac:dyDescent="0.25">
      <c r="E2046" s="2">
        <f t="shared" si="190"/>
        <v>273.14999999999998</v>
      </c>
      <c r="F2046" s="2">
        <v>2021</v>
      </c>
      <c r="G2046" s="2">
        <f t="shared" si="191"/>
        <v>311.14999999999998</v>
      </c>
      <c r="H2046" s="24">
        <v>789</v>
      </c>
      <c r="I2046" s="24">
        <v>772</v>
      </c>
      <c r="J2046" s="93">
        <v>793.42149532710289</v>
      </c>
      <c r="K2046" s="24">
        <f t="shared" si="192"/>
        <v>776.04368440801636</v>
      </c>
      <c r="L2046" s="24">
        <v>2000</v>
      </c>
      <c r="M2046" s="24">
        <v>2000</v>
      </c>
      <c r="N2046" s="24">
        <f t="shared" si="193"/>
        <v>0</v>
      </c>
      <c r="O2046" s="24">
        <f t="shared" si="194"/>
        <v>0</v>
      </c>
      <c r="P2046" s="24">
        <f t="shared" si="195"/>
        <v>0</v>
      </c>
    </row>
    <row r="2047" spans="5:16" x14ac:dyDescent="0.25">
      <c r="E2047" s="2">
        <f t="shared" si="190"/>
        <v>273.14999999999998</v>
      </c>
      <c r="F2047" s="2">
        <v>2022</v>
      </c>
      <c r="G2047" s="2">
        <f t="shared" si="191"/>
        <v>311.14999999999998</v>
      </c>
      <c r="H2047" s="24">
        <v>789</v>
      </c>
      <c r="I2047" s="24">
        <v>772</v>
      </c>
      <c r="J2047" s="93">
        <v>793.42149532710289</v>
      </c>
      <c r="K2047" s="24">
        <f t="shared" si="192"/>
        <v>776.04390524030396</v>
      </c>
      <c r="L2047" s="24">
        <v>2000</v>
      </c>
      <c r="M2047" s="24">
        <v>2000</v>
      </c>
      <c r="N2047" s="24">
        <f t="shared" si="193"/>
        <v>0</v>
      </c>
      <c r="O2047" s="24">
        <f t="shared" si="194"/>
        <v>0</v>
      </c>
      <c r="P2047" s="24">
        <f t="shared" si="195"/>
        <v>0</v>
      </c>
    </row>
    <row r="2048" spans="5:16" x14ac:dyDescent="0.25">
      <c r="E2048" s="2">
        <f t="shared" si="190"/>
        <v>273.14999999999998</v>
      </c>
      <c r="F2048" s="2">
        <v>2023</v>
      </c>
      <c r="G2048" s="2">
        <f t="shared" si="191"/>
        <v>311.14999999999998</v>
      </c>
      <c r="H2048" s="24">
        <v>789</v>
      </c>
      <c r="I2048" s="24">
        <v>772</v>
      </c>
      <c r="J2048" s="93">
        <v>793.42149532710289</v>
      </c>
      <c r="K2048" s="24">
        <f t="shared" si="192"/>
        <v>776.04412581458723</v>
      </c>
      <c r="L2048" s="24">
        <v>2000</v>
      </c>
      <c r="M2048" s="24">
        <v>2000</v>
      </c>
      <c r="N2048" s="24">
        <f t="shared" si="193"/>
        <v>0</v>
      </c>
      <c r="O2048" s="24">
        <f t="shared" si="194"/>
        <v>0</v>
      </c>
      <c r="P2048" s="24">
        <f t="shared" si="195"/>
        <v>0</v>
      </c>
    </row>
    <row r="2049" spans="5:16" x14ac:dyDescent="0.25">
      <c r="E2049" s="2">
        <f t="shared" si="190"/>
        <v>273.14999999999998</v>
      </c>
      <c r="F2049" s="2">
        <v>2024</v>
      </c>
      <c r="G2049" s="2">
        <f t="shared" si="191"/>
        <v>311.14999999999998</v>
      </c>
      <c r="H2049" s="24">
        <v>789</v>
      </c>
      <c r="I2049" s="24">
        <v>772</v>
      </c>
      <c r="J2049" s="93">
        <v>793.42149532710289</v>
      </c>
      <c r="K2049" s="24">
        <f t="shared" si="192"/>
        <v>776.04434613131809</v>
      </c>
      <c r="L2049" s="24">
        <v>2000</v>
      </c>
      <c r="M2049" s="24">
        <v>2000</v>
      </c>
      <c r="N2049" s="24">
        <f t="shared" si="193"/>
        <v>0</v>
      </c>
      <c r="O2049" s="24">
        <f t="shared" si="194"/>
        <v>0</v>
      </c>
      <c r="P2049" s="24">
        <f t="shared" si="195"/>
        <v>0</v>
      </c>
    </row>
    <row r="2050" spans="5:16" x14ac:dyDescent="0.25">
      <c r="E2050" s="2">
        <f t="shared" si="190"/>
        <v>273.14999999999998</v>
      </c>
      <c r="F2050" s="2">
        <v>2025</v>
      </c>
      <c r="G2050" s="2">
        <f t="shared" si="191"/>
        <v>311.14999999999998</v>
      </c>
      <c r="H2050" s="24">
        <v>789</v>
      </c>
      <c r="I2050" s="24">
        <v>772</v>
      </c>
      <c r="J2050" s="93">
        <v>793.42149532710289</v>
      </c>
      <c r="K2050" s="24">
        <f t="shared" si="192"/>
        <v>776.04456619094742</v>
      </c>
      <c r="L2050" s="24">
        <v>2000</v>
      </c>
      <c r="M2050" s="24">
        <v>2000</v>
      </c>
      <c r="N2050" s="24">
        <f t="shared" si="193"/>
        <v>0</v>
      </c>
      <c r="O2050" s="24">
        <f t="shared" si="194"/>
        <v>0</v>
      </c>
      <c r="P2050" s="24">
        <f t="shared" si="195"/>
        <v>0</v>
      </c>
    </row>
    <row r="2051" spans="5:16" x14ac:dyDescent="0.25">
      <c r="E2051" s="2">
        <f t="shared" si="190"/>
        <v>273.14999999999998</v>
      </c>
      <c r="F2051" s="2">
        <v>2026</v>
      </c>
      <c r="G2051" s="2">
        <f t="shared" si="191"/>
        <v>311.14999999999998</v>
      </c>
      <c r="H2051" s="24">
        <v>789</v>
      </c>
      <c r="I2051" s="24">
        <v>772</v>
      </c>
      <c r="J2051" s="93">
        <v>793.42149532710289</v>
      </c>
      <c r="K2051" s="24">
        <f t="shared" si="192"/>
        <v>776.04478599392507</v>
      </c>
      <c r="L2051" s="24">
        <v>2000</v>
      </c>
      <c r="M2051" s="24">
        <v>2000</v>
      </c>
      <c r="N2051" s="24">
        <f t="shared" si="193"/>
        <v>0</v>
      </c>
      <c r="O2051" s="24">
        <f t="shared" si="194"/>
        <v>0</v>
      </c>
      <c r="P2051" s="24">
        <f t="shared" si="195"/>
        <v>0</v>
      </c>
    </row>
    <row r="2052" spans="5:16" x14ac:dyDescent="0.25">
      <c r="E2052" s="2">
        <f t="shared" si="190"/>
        <v>273.14999999999998</v>
      </c>
      <c r="F2052" s="2">
        <v>2027</v>
      </c>
      <c r="G2052" s="2">
        <f t="shared" si="191"/>
        <v>311.14999999999998</v>
      </c>
      <c r="H2052" s="24">
        <v>789</v>
      </c>
      <c r="I2052" s="24">
        <v>772</v>
      </c>
      <c r="J2052" s="93">
        <v>793.42149532710289</v>
      </c>
      <c r="K2052" s="24">
        <f t="shared" si="192"/>
        <v>776.04500554069966</v>
      </c>
      <c r="L2052" s="24">
        <v>2000</v>
      </c>
      <c r="M2052" s="24">
        <v>2000</v>
      </c>
      <c r="N2052" s="24">
        <f t="shared" si="193"/>
        <v>0</v>
      </c>
      <c r="O2052" s="24">
        <f t="shared" si="194"/>
        <v>0</v>
      </c>
      <c r="P2052" s="24">
        <f t="shared" si="195"/>
        <v>0</v>
      </c>
    </row>
    <row r="2053" spans="5:16" x14ac:dyDescent="0.25">
      <c r="E2053" s="2">
        <f t="shared" si="190"/>
        <v>273.14999999999998</v>
      </c>
      <c r="F2053" s="2">
        <v>2028</v>
      </c>
      <c r="G2053" s="2">
        <f t="shared" si="191"/>
        <v>311.14999999999998</v>
      </c>
      <c r="H2053" s="24">
        <v>789</v>
      </c>
      <c r="I2053" s="24">
        <v>772</v>
      </c>
      <c r="J2053" s="93">
        <v>793.42149532710289</v>
      </c>
      <c r="K2053" s="24">
        <f t="shared" si="192"/>
        <v>776.04522483171888</v>
      </c>
      <c r="L2053" s="24">
        <v>2000</v>
      </c>
      <c r="M2053" s="24">
        <v>2000</v>
      </c>
      <c r="N2053" s="24">
        <f t="shared" si="193"/>
        <v>0</v>
      </c>
      <c r="O2053" s="24">
        <f t="shared" si="194"/>
        <v>0</v>
      </c>
      <c r="P2053" s="24">
        <f t="shared" si="195"/>
        <v>0</v>
      </c>
    </row>
    <row r="2054" spans="5:16" x14ac:dyDescent="0.25">
      <c r="E2054" s="2">
        <f t="shared" si="190"/>
        <v>273.14999999999998</v>
      </c>
      <c r="F2054" s="2">
        <v>2029</v>
      </c>
      <c r="G2054" s="2">
        <f t="shared" si="191"/>
        <v>311.14999999999998</v>
      </c>
      <c r="H2054" s="24">
        <v>789</v>
      </c>
      <c r="I2054" s="24">
        <v>772</v>
      </c>
      <c r="J2054" s="93">
        <v>793.42149532710289</v>
      </c>
      <c r="K2054" s="24">
        <f t="shared" si="192"/>
        <v>776.04544386742941</v>
      </c>
      <c r="L2054" s="24">
        <v>2000</v>
      </c>
      <c r="M2054" s="24">
        <v>2000</v>
      </c>
      <c r="N2054" s="24">
        <f t="shared" si="193"/>
        <v>0</v>
      </c>
      <c r="O2054" s="24">
        <f t="shared" si="194"/>
        <v>0</v>
      </c>
      <c r="P2054" s="24">
        <f t="shared" si="195"/>
        <v>0</v>
      </c>
    </row>
    <row r="2055" spans="5:16" x14ac:dyDescent="0.25">
      <c r="E2055" s="2">
        <f t="shared" si="190"/>
        <v>273.14999999999998</v>
      </c>
      <c r="F2055" s="2">
        <v>2030</v>
      </c>
      <c r="G2055" s="2">
        <f t="shared" si="191"/>
        <v>311.14999999999998</v>
      </c>
      <c r="H2055" s="24">
        <v>789</v>
      </c>
      <c r="I2055" s="24">
        <v>772</v>
      </c>
      <c r="J2055" s="93">
        <v>793.42149532710289</v>
      </c>
      <c r="K2055" s="24">
        <f t="shared" si="192"/>
        <v>776.0456626482769</v>
      </c>
      <c r="L2055" s="24">
        <v>2000</v>
      </c>
      <c r="M2055" s="24">
        <v>2000</v>
      </c>
      <c r="N2055" s="24">
        <f t="shared" si="193"/>
        <v>0</v>
      </c>
      <c r="O2055" s="24">
        <f t="shared" si="194"/>
        <v>0</v>
      </c>
      <c r="P2055" s="24">
        <f t="shared" si="195"/>
        <v>0</v>
      </c>
    </row>
    <row r="2056" spans="5:16" x14ac:dyDescent="0.25">
      <c r="E2056" s="2">
        <f t="shared" si="190"/>
        <v>273.14999999999998</v>
      </c>
      <c r="F2056" s="2">
        <v>2031</v>
      </c>
      <c r="G2056" s="2">
        <f t="shared" si="191"/>
        <v>311.14999999999998</v>
      </c>
      <c r="H2056" s="24">
        <v>789</v>
      </c>
      <c r="I2056" s="24">
        <v>772</v>
      </c>
      <c r="J2056" s="93">
        <v>793.42149532710289</v>
      </c>
      <c r="K2056" s="24">
        <f t="shared" si="192"/>
        <v>776.04588117470587</v>
      </c>
      <c r="L2056" s="24">
        <v>2000</v>
      </c>
      <c r="M2056" s="24">
        <v>2000</v>
      </c>
      <c r="N2056" s="24">
        <f t="shared" si="193"/>
        <v>0</v>
      </c>
      <c r="O2056" s="24">
        <f t="shared" si="194"/>
        <v>0</v>
      </c>
      <c r="P2056" s="24">
        <f t="shared" si="195"/>
        <v>0</v>
      </c>
    </row>
    <row r="2057" spans="5:16" x14ac:dyDescent="0.25">
      <c r="E2057" s="2">
        <f t="shared" ref="E2057:E2120" si="196">D2057+273.15</f>
        <v>273.14999999999998</v>
      </c>
      <c r="F2057" s="2">
        <v>2032</v>
      </c>
      <c r="G2057" s="2">
        <f t="shared" ref="G2057:G2120" si="197">38+273.15</f>
        <v>311.14999999999998</v>
      </c>
      <c r="H2057" s="24">
        <v>789</v>
      </c>
      <c r="I2057" s="24">
        <v>772</v>
      </c>
      <c r="J2057" s="93">
        <v>793.42149532710289</v>
      </c>
      <c r="K2057" s="24">
        <f t="shared" si="192"/>
        <v>776.0460994471598</v>
      </c>
      <c r="L2057" s="24">
        <v>2000</v>
      </c>
      <c r="M2057" s="24">
        <v>2000</v>
      </c>
      <c r="N2057" s="24">
        <f t="shared" si="193"/>
        <v>0</v>
      </c>
      <c r="O2057" s="24">
        <f t="shared" si="194"/>
        <v>0</v>
      </c>
      <c r="P2057" s="24">
        <f t="shared" si="195"/>
        <v>0</v>
      </c>
    </row>
    <row r="2058" spans="5:16" x14ac:dyDescent="0.25">
      <c r="E2058" s="2">
        <f t="shared" si="196"/>
        <v>273.14999999999998</v>
      </c>
      <c r="F2058" s="2">
        <v>2033</v>
      </c>
      <c r="G2058" s="2">
        <f t="shared" si="197"/>
        <v>311.14999999999998</v>
      </c>
      <c r="H2058" s="24">
        <v>789</v>
      </c>
      <c r="I2058" s="24">
        <v>772</v>
      </c>
      <c r="J2058" s="93">
        <v>793.42149532710289</v>
      </c>
      <c r="K2058" s="24">
        <f t="shared" si="192"/>
        <v>776.04631746608129</v>
      </c>
      <c r="L2058" s="24">
        <v>2000</v>
      </c>
      <c r="M2058" s="24">
        <v>2000</v>
      </c>
      <c r="N2058" s="24">
        <f t="shared" si="193"/>
        <v>0</v>
      </c>
      <c r="O2058" s="24">
        <f t="shared" si="194"/>
        <v>0</v>
      </c>
      <c r="P2058" s="24">
        <f t="shared" si="195"/>
        <v>0</v>
      </c>
    </row>
    <row r="2059" spans="5:16" x14ac:dyDescent="0.25">
      <c r="E2059" s="2">
        <f t="shared" si="196"/>
        <v>273.14999999999998</v>
      </c>
      <c r="F2059" s="2">
        <v>2034</v>
      </c>
      <c r="G2059" s="2">
        <f t="shared" si="197"/>
        <v>311.14999999999998</v>
      </c>
      <c r="H2059" s="24">
        <v>789</v>
      </c>
      <c r="I2059" s="24">
        <v>772</v>
      </c>
      <c r="J2059" s="93">
        <v>793.42149532710289</v>
      </c>
      <c r="K2059" s="24">
        <f t="shared" si="192"/>
        <v>776.04653523191178</v>
      </c>
      <c r="L2059" s="24">
        <v>2000</v>
      </c>
      <c r="M2059" s="24">
        <v>2000</v>
      </c>
      <c r="N2059" s="24">
        <f t="shared" si="193"/>
        <v>0</v>
      </c>
      <c r="O2059" s="24">
        <f t="shared" si="194"/>
        <v>0</v>
      </c>
      <c r="P2059" s="24">
        <f t="shared" si="195"/>
        <v>0</v>
      </c>
    </row>
    <row r="2060" spans="5:16" x14ac:dyDescent="0.25">
      <c r="E2060" s="2">
        <f t="shared" si="196"/>
        <v>273.14999999999998</v>
      </c>
      <c r="F2060" s="2">
        <v>2035</v>
      </c>
      <c r="G2060" s="2">
        <f t="shared" si="197"/>
        <v>311.14999999999998</v>
      </c>
      <c r="H2060" s="24">
        <v>789</v>
      </c>
      <c r="I2060" s="24">
        <v>772</v>
      </c>
      <c r="J2060" s="93">
        <v>793.42149532710289</v>
      </c>
      <c r="K2060" s="24">
        <f t="shared" si="192"/>
        <v>776.04675274509168</v>
      </c>
      <c r="L2060" s="24">
        <v>2000</v>
      </c>
      <c r="M2060" s="24">
        <v>2000</v>
      </c>
      <c r="N2060" s="24">
        <f t="shared" si="193"/>
        <v>0</v>
      </c>
      <c r="O2060" s="24">
        <f t="shared" si="194"/>
        <v>0</v>
      </c>
      <c r="P2060" s="24">
        <f t="shared" si="195"/>
        <v>0</v>
      </c>
    </row>
    <row r="2061" spans="5:16" x14ac:dyDescent="0.25">
      <c r="E2061" s="2">
        <f t="shared" si="196"/>
        <v>273.14999999999998</v>
      </c>
      <c r="F2061" s="2">
        <v>2036</v>
      </c>
      <c r="G2061" s="2">
        <f t="shared" si="197"/>
        <v>311.14999999999998</v>
      </c>
      <c r="H2061" s="24">
        <v>789</v>
      </c>
      <c r="I2061" s="24">
        <v>772</v>
      </c>
      <c r="J2061" s="93">
        <v>793.42149532710289</v>
      </c>
      <c r="K2061" s="24">
        <f t="shared" si="192"/>
        <v>776.04697000606052</v>
      </c>
      <c r="L2061" s="24">
        <v>2000</v>
      </c>
      <c r="M2061" s="24">
        <v>2000</v>
      </c>
      <c r="N2061" s="24">
        <f t="shared" si="193"/>
        <v>0</v>
      </c>
      <c r="O2061" s="24">
        <f t="shared" si="194"/>
        <v>0</v>
      </c>
      <c r="P2061" s="24">
        <f t="shared" si="195"/>
        <v>0</v>
      </c>
    </row>
    <row r="2062" spans="5:16" x14ac:dyDescent="0.25">
      <c r="E2062" s="2">
        <f t="shared" si="196"/>
        <v>273.14999999999998</v>
      </c>
      <c r="F2062" s="2">
        <v>2037</v>
      </c>
      <c r="G2062" s="2">
        <f t="shared" si="197"/>
        <v>311.14999999999998</v>
      </c>
      <c r="H2062" s="24">
        <v>789</v>
      </c>
      <c r="I2062" s="24">
        <v>772</v>
      </c>
      <c r="J2062" s="93">
        <v>793.42149532710289</v>
      </c>
      <c r="K2062" s="24">
        <f t="shared" si="192"/>
        <v>776.04718701525655</v>
      </c>
      <c r="L2062" s="24">
        <v>2000</v>
      </c>
      <c r="M2062" s="24">
        <v>2000</v>
      </c>
      <c r="N2062" s="24">
        <f t="shared" si="193"/>
        <v>0</v>
      </c>
      <c r="O2062" s="24">
        <f t="shared" si="194"/>
        <v>0</v>
      </c>
      <c r="P2062" s="24">
        <f t="shared" si="195"/>
        <v>0</v>
      </c>
    </row>
    <row r="2063" spans="5:16" x14ac:dyDescent="0.25">
      <c r="E2063" s="2">
        <f t="shared" si="196"/>
        <v>273.14999999999998</v>
      </c>
      <c r="F2063" s="2">
        <v>2038</v>
      </c>
      <c r="G2063" s="2">
        <f t="shared" si="197"/>
        <v>311.14999999999998</v>
      </c>
      <c r="H2063" s="24">
        <v>789</v>
      </c>
      <c r="I2063" s="24">
        <v>772</v>
      </c>
      <c r="J2063" s="93">
        <v>793.42149532710289</v>
      </c>
      <c r="K2063" s="24">
        <f t="shared" si="192"/>
        <v>776.04740377311737</v>
      </c>
      <c r="L2063" s="24">
        <v>2000</v>
      </c>
      <c r="M2063" s="24">
        <v>2000</v>
      </c>
      <c r="N2063" s="24">
        <f t="shared" si="193"/>
        <v>0</v>
      </c>
      <c r="O2063" s="24">
        <f t="shared" si="194"/>
        <v>0</v>
      </c>
      <c r="P2063" s="24">
        <f t="shared" si="195"/>
        <v>0</v>
      </c>
    </row>
    <row r="2064" spans="5:16" x14ac:dyDescent="0.25">
      <c r="E2064" s="2">
        <f t="shared" si="196"/>
        <v>273.14999999999998</v>
      </c>
      <c r="F2064" s="2">
        <v>2039</v>
      </c>
      <c r="G2064" s="2">
        <f t="shared" si="197"/>
        <v>311.14999999999998</v>
      </c>
      <c r="H2064" s="24">
        <v>789</v>
      </c>
      <c r="I2064" s="24">
        <v>772</v>
      </c>
      <c r="J2064" s="93">
        <v>793.42149532710289</v>
      </c>
      <c r="K2064" s="24">
        <f t="shared" si="192"/>
        <v>776.04762028007917</v>
      </c>
      <c r="L2064" s="24">
        <v>2000</v>
      </c>
      <c r="M2064" s="24">
        <v>2000</v>
      </c>
      <c r="N2064" s="24">
        <f t="shared" si="193"/>
        <v>0</v>
      </c>
      <c r="O2064" s="24">
        <f t="shared" si="194"/>
        <v>0</v>
      </c>
      <c r="P2064" s="24">
        <f t="shared" si="195"/>
        <v>0</v>
      </c>
    </row>
    <row r="2065" spans="5:16" x14ac:dyDescent="0.25">
      <c r="E2065" s="2">
        <f t="shared" si="196"/>
        <v>273.14999999999998</v>
      </c>
      <c r="F2065" s="2">
        <v>2040</v>
      </c>
      <c r="G2065" s="2">
        <f t="shared" si="197"/>
        <v>311.14999999999998</v>
      </c>
      <c r="H2065" s="24">
        <v>789</v>
      </c>
      <c r="I2065" s="24">
        <v>772</v>
      </c>
      <c r="J2065" s="93">
        <v>793.42149532710289</v>
      </c>
      <c r="K2065" s="24">
        <f t="shared" si="192"/>
        <v>776.04783653657739</v>
      </c>
      <c r="L2065" s="24">
        <v>2000</v>
      </c>
      <c r="M2065" s="24">
        <v>2000</v>
      </c>
      <c r="N2065" s="24">
        <f t="shared" si="193"/>
        <v>0</v>
      </c>
      <c r="O2065" s="24">
        <f t="shared" si="194"/>
        <v>0</v>
      </c>
      <c r="P2065" s="24">
        <f t="shared" si="195"/>
        <v>0</v>
      </c>
    </row>
    <row r="2066" spans="5:16" x14ac:dyDescent="0.25">
      <c r="E2066" s="2">
        <f t="shared" si="196"/>
        <v>273.14999999999998</v>
      </c>
      <c r="F2066" s="2">
        <v>2041</v>
      </c>
      <c r="G2066" s="2">
        <f t="shared" si="197"/>
        <v>311.14999999999998</v>
      </c>
      <c r="H2066" s="24">
        <v>789</v>
      </c>
      <c r="I2066" s="24">
        <v>772</v>
      </c>
      <c r="J2066" s="93">
        <v>793.42149532710289</v>
      </c>
      <c r="K2066" s="24">
        <f t="shared" si="192"/>
        <v>776.04805254304642</v>
      </c>
      <c r="L2066" s="24">
        <v>2000</v>
      </c>
      <c r="M2066" s="24">
        <v>2000</v>
      </c>
      <c r="N2066" s="24">
        <f t="shared" si="193"/>
        <v>0</v>
      </c>
      <c r="O2066" s="24">
        <f t="shared" si="194"/>
        <v>0</v>
      </c>
      <c r="P2066" s="24">
        <f t="shared" si="195"/>
        <v>0</v>
      </c>
    </row>
    <row r="2067" spans="5:16" x14ac:dyDescent="0.25">
      <c r="E2067" s="2">
        <f t="shared" si="196"/>
        <v>273.14999999999998</v>
      </c>
      <c r="F2067" s="2">
        <v>2042</v>
      </c>
      <c r="G2067" s="2">
        <f t="shared" si="197"/>
        <v>311.14999999999998</v>
      </c>
      <c r="H2067" s="24">
        <v>789</v>
      </c>
      <c r="I2067" s="24">
        <v>772</v>
      </c>
      <c r="J2067" s="93">
        <v>793.42149532710289</v>
      </c>
      <c r="K2067" s="24">
        <f t="shared" si="192"/>
        <v>776.04826829991976</v>
      </c>
      <c r="L2067" s="24">
        <v>2000</v>
      </c>
      <c r="M2067" s="24">
        <v>2000</v>
      </c>
      <c r="N2067" s="24">
        <f t="shared" si="193"/>
        <v>0</v>
      </c>
      <c r="O2067" s="24">
        <f t="shared" si="194"/>
        <v>0</v>
      </c>
      <c r="P2067" s="24">
        <f t="shared" si="195"/>
        <v>0</v>
      </c>
    </row>
    <row r="2068" spans="5:16" x14ac:dyDescent="0.25">
      <c r="E2068" s="2">
        <f t="shared" si="196"/>
        <v>273.14999999999998</v>
      </c>
      <c r="F2068" s="2">
        <v>2043</v>
      </c>
      <c r="G2068" s="2">
        <f t="shared" si="197"/>
        <v>311.14999999999998</v>
      </c>
      <c r="H2068" s="24">
        <v>789</v>
      </c>
      <c r="I2068" s="24">
        <v>772</v>
      </c>
      <c r="J2068" s="93">
        <v>793.42149532710289</v>
      </c>
      <c r="K2068" s="24">
        <f t="shared" si="192"/>
        <v>776.04848380762951</v>
      </c>
      <c r="L2068" s="24">
        <v>2000</v>
      </c>
      <c r="M2068" s="24">
        <v>2000</v>
      </c>
      <c r="N2068" s="24">
        <f t="shared" si="193"/>
        <v>0</v>
      </c>
      <c r="O2068" s="24">
        <f t="shared" si="194"/>
        <v>0</v>
      </c>
      <c r="P2068" s="24">
        <f t="shared" si="195"/>
        <v>0</v>
      </c>
    </row>
    <row r="2069" spans="5:16" x14ac:dyDescent="0.25">
      <c r="E2069" s="2">
        <f t="shared" si="196"/>
        <v>273.14999999999998</v>
      </c>
      <c r="F2069" s="2">
        <v>2044</v>
      </c>
      <c r="G2069" s="2">
        <f t="shared" si="197"/>
        <v>311.14999999999998</v>
      </c>
      <c r="H2069" s="24">
        <v>789</v>
      </c>
      <c r="I2069" s="24">
        <v>772</v>
      </c>
      <c r="J2069" s="93">
        <v>793.42149532710289</v>
      </c>
      <c r="K2069" s="24">
        <f t="shared" si="192"/>
        <v>776.04869906660713</v>
      </c>
      <c r="L2069" s="24">
        <v>2000</v>
      </c>
      <c r="M2069" s="24">
        <v>2000</v>
      </c>
      <c r="N2069" s="24">
        <f t="shared" si="193"/>
        <v>0</v>
      </c>
      <c r="O2069" s="24">
        <f t="shared" si="194"/>
        <v>0</v>
      </c>
      <c r="P2069" s="24">
        <f t="shared" si="195"/>
        <v>0</v>
      </c>
    </row>
    <row r="2070" spans="5:16" x14ac:dyDescent="0.25">
      <c r="E2070" s="2">
        <f t="shared" si="196"/>
        <v>273.14999999999998</v>
      </c>
      <c r="F2070" s="2">
        <v>2045</v>
      </c>
      <c r="G2070" s="2">
        <f t="shared" si="197"/>
        <v>311.14999999999998</v>
      </c>
      <c r="H2070" s="24">
        <v>789</v>
      </c>
      <c r="I2070" s="24">
        <v>772</v>
      </c>
      <c r="J2070" s="93">
        <v>793.42149532710289</v>
      </c>
      <c r="K2070" s="24">
        <f t="shared" si="192"/>
        <v>776.04891407728314</v>
      </c>
      <c r="L2070" s="24">
        <v>2000</v>
      </c>
      <c r="M2070" s="24">
        <v>2000</v>
      </c>
      <c r="N2070" s="24">
        <f t="shared" si="193"/>
        <v>0</v>
      </c>
      <c r="O2070" s="24">
        <f t="shared" si="194"/>
        <v>0</v>
      </c>
      <c r="P2070" s="24">
        <f t="shared" si="195"/>
        <v>0</v>
      </c>
    </row>
    <row r="2071" spans="5:16" x14ac:dyDescent="0.25">
      <c r="E2071" s="2">
        <f t="shared" si="196"/>
        <v>273.14999999999998</v>
      </c>
      <c r="F2071" s="2">
        <v>2046</v>
      </c>
      <c r="G2071" s="2">
        <f t="shared" si="197"/>
        <v>311.14999999999998</v>
      </c>
      <c r="H2071" s="24">
        <v>789</v>
      </c>
      <c r="I2071" s="24">
        <v>772</v>
      </c>
      <c r="J2071" s="93">
        <v>793.42149532710289</v>
      </c>
      <c r="K2071" s="24">
        <f t="shared" si="192"/>
        <v>776.04912884008672</v>
      </c>
      <c r="L2071" s="24">
        <v>2000</v>
      </c>
      <c r="M2071" s="24">
        <v>2000</v>
      </c>
      <c r="N2071" s="24">
        <f t="shared" si="193"/>
        <v>0</v>
      </c>
      <c r="O2071" s="24">
        <f t="shared" si="194"/>
        <v>0</v>
      </c>
      <c r="P2071" s="24">
        <f t="shared" si="195"/>
        <v>0</v>
      </c>
    </row>
    <row r="2072" spans="5:16" x14ac:dyDescent="0.25">
      <c r="E2072" s="2">
        <f t="shared" si="196"/>
        <v>273.14999999999998</v>
      </c>
      <c r="F2072" s="2">
        <v>2047</v>
      </c>
      <c r="G2072" s="2">
        <f t="shared" si="197"/>
        <v>311.14999999999998</v>
      </c>
      <c r="H2072" s="24">
        <v>789</v>
      </c>
      <c r="I2072" s="24">
        <v>772</v>
      </c>
      <c r="J2072" s="93">
        <v>793.42149532710289</v>
      </c>
      <c r="K2072" s="24">
        <f t="shared" si="192"/>
        <v>776.04934335544635</v>
      </c>
      <c r="L2072" s="24">
        <v>2000</v>
      </c>
      <c r="M2072" s="24">
        <v>2000</v>
      </c>
      <c r="N2072" s="24">
        <f t="shared" si="193"/>
        <v>0</v>
      </c>
      <c r="O2072" s="24">
        <f t="shared" si="194"/>
        <v>0</v>
      </c>
      <c r="P2072" s="24">
        <f t="shared" si="195"/>
        <v>0</v>
      </c>
    </row>
    <row r="2073" spans="5:16" x14ac:dyDescent="0.25">
      <c r="E2073" s="2">
        <f t="shared" si="196"/>
        <v>273.14999999999998</v>
      </c>
      <c r="F2073" s="2">
        <v>2048</v>
      </c>
      <c r="G2073" s="2">
        <f t="shared" si="197"/>
        <v>311.14999999999998</v>
      </c>
      <c r="H2073" s="24">
        <v>789</v>
      </c>
      <c r="I2073" s="24">
        <v>772</v>
      </c>
      <c r="J2073" s="93">
        <v>793.42149532710289</v>
      </c>
      <c r="K2073" s="24">
        <f t="shared" si="192"/>
        <v>776.04955762378938</v>
      </c>
      <c r="L2073" s="24">
        <v>2000</v>
      </c>
      <c r="M2073" s="24">
        <v>2000</v>
      </c>
      <c r="N2073" s="24">
        <f t="shared" si="193"/>
        <v>0</v>
      </c>
      <c r="O2073" s="24">
        <f t="shared" si="194"/>
        <v>0</v>
      </c>
      <c r="P2073" s="24">
        <f t="shared" si="195"/>
        <v>0</v>
      </c>
    </row>
    <row r="2074" spans="5:16" x14ac:dyDescent="0.25">
      <c r="E2074" s="2">
        <f t="shared" si="196"/>
        <v>273.14999999999998</v>
      </c>
      <c r="F2074" s="2">
        <v>2049</v>
      </c>
      <c r="G2074" s="2">
        <f t="shared" si="197"/>
        <v>311.14999999999998</v>
      </c>
      <c r="H2074" s="24">
        <v>789</v>
      </c>
      <c r="I2074" s="24">
        <v>772</v>
      </c>
      <c r="J2074" s="93">
        <v>793.42149532710289</v>
      </c>
      <c r="K2074" s="24">
        <f t="shared" si="192"/>
        <v>776.04977164554236</v>
      </c>
      <c r="L2074" s="24">
        <v>2000</v>
      </c>
      <c r="M2074" s="24">
        <v>2000</v>
      </c>
      <c r="N2074" s="24">
        <f t="shared" si="193"/>
        <v>0</v>
      </c>
      <c r="O2074" s="24">
        <f t="shared" si="194"/>
        <v>0</v>
      </c>
      <c r="P2074" s="24">
        <f t="shared" si="195"/>
        <v>0</v>
      </c>
    </row>
    <row r="2075" spans="5:16" x14ac:dyDescent="0.25">
      <c r="E2075" s="2">
        <f t="shared" si="196"/>
        <v>273.14999999999998</v>
      </c>
      <c r="F2075" s="2">
        <v>2050</v>
      </c>
      <c r="G2075" s="2">
        <f t="shared" si="197"/>
        <v>311.14999999999998</v>
      </c>
      <c r="H2075" s="24">
        <v>789</v>
      </c>
      <c r="I2075" s="24">
        <v>772</v>
      </c>
      <c r="J2075" s="93">
        <v>793.42149532710289</v>
      </c>
      <c r="K2075" s="24">
        <f t="shared" si="192"/>
        <v>776.0499854211306</v>
      </c>
      <c r="L2075" s="24">
        <v>2000</v>
      </c>
      <c r="M2075" s="24">
        <v>2000</v>
      </c>
      <c r="N2075" s="24">
        <f t="shared" si="193"/>
        <v>0</v>
      </c>
      <c r="O2075" s="24">
        <f t="shared" si="194"/>
        <v>0</v>
      </c>
      <c r="P2075" s="24">
        <f t="shared" si="195"/>
        <v>0</v>
      </c>
    </row>
    <row r="2076" spans="5:16" x14ac:dyDescent="0.25">
      <c r="E2076" s="2">
        <f t="shared" si="196"/>
        <v>273.14999999999998</v>
      </c>
      <c r="F2076" s="2">
        <v>2051</v>
      </c>
      <c r="G2076" s="2">
        <f t="shared" si="197"/>
        <v>311.14999999999998</v>
      </c>
      <c r="H2076" s="24">
        <v>789</v>
      </c>
      <c r="I2076" s="24">
        <v>772</v>
      </c>
      <c r="J2076" s="93">
        <v>793.42149532710289</v>
      </c>
      <c r="K2076" s="24">
        <f t="shared" si="192"/>
        <v>776.05019895097848</v>
      </c>
      <c r="L2076" s="24">
        <v>2000</v>
      </c>
      <c r="M2076" s="24">
        <v>2000</v>
      </c>
      <c r="N2076" s="24">
        <f t="shared" si="193"/>
        <v>0</v>
      </c>
      <c r="O2076" s="24">
        <f t="shared" si="194"/>
        <v>0</v>
      </c>
      <c r="P2076" s="24">
        <f t="shared" si="195"/>
        <v>0</v>
      </c>
    </row>
    <row r="2077" spans="5:16" x14ac:dyDescent="0.25">
      <c r="E2077" s="2">
        <f t="shared" si="196"/>
        <v>273.14999999999998</v>
      </c>
      <c r="F2077" s="2">
        <v>2052</v>
      </c>
      <c r="G2077" s="2">
        <f t="shared" si="197"/>
        <v>311.14999999999998</v>
      </c>
      <c r="H2077" s="24">
        <v>789</v>
      </c>
      <c r="I2077" s="24">
        <v>772</v>
      </c>
      <c r="J2077" s="93">
        <v>793.42149532710289</v>
      </c>
      <c r="K2077" s="24">
        <f t="shared" si="192"/>
        <v>776.05041223550973</v>
      </c>
      <c r="L2077" s="24">
        <v>2000</v>
      </c>
      <c r="M2077" s="24">
        <v>2000</v>
      </c>
      <c r="N2077" s="24">
        <f t="shared" si="193"/>
        <v>0</v>
      </c>
      <c r="O2077" s="24">
        <f t="shared" si="194"/>
        <v>0</v>
      </c>
      <c r="P2077" s="24">
        <f t="shared" si="195"/>
        <v>0</v>
      </c>
    </row>
    <row r="2078" spans="5:16" x14ac:dyDescent="0.25">
      <c r="E2078" s="2">
        <f t="shared" si="196"/>
        <v>273.14999999999998</v>
      </c>
      <c r="F2078" s="2">
        <v>2053</v>
      </c>
      <c r="G2078" s="2">
        <f t="shared" si="197"/>
        <v>311.14999999999998</v>
      </c>
      <c r="H2078" s="24">
        <v>789</v>
      </c>
      <c r="I2078" s="24">
        <v>772</v>
      </c>
      <c r="J2078" s="93">
        <v>793.42149532710289</v>
      </c>
      <c r="K2078" s="24">
        <f t="shared" si="192"/>
        <v>776.05062527514667</v>
      </c>
      <c r="L2078" s="24">
        <v>2000</v>
      </c>
      <c r="M2078" s="24">
        <v>2000</v>
      </c>
      <c r="N2078" s="24">
        <f t="shared" si="193"/>
        <v>0</v>
      </c>
      <c r="O2078" s="24">
        <f t="shared" si="194"/>
        <v>0</v>
      </c>
      <c r="P2078" s="24">
        <f t="shared" si="195"/>
        <v>0</v>
      </c>
    </row>
    <row r="2079" spans="5:16" x14ac:dyDescent="0.25">
      <c r="E2079" s="2">
        <f t="shared" si="196"/>
        <v>273.14999999999998</v>
      </c>
      <c r="F2079" s="2">
        <v>2054</v>
      </c>
      <c r="G2079" s="2">
        <f t="shared" si="197"/>
        <v>311.14999999999998</v>
      </c>
      <c r="H2079" s="24">
        <v>789</v>
      </c>
      <c r="I2079" s="24">
        <v>772</v>
      </c>
      <c r="J2079" s="93">
        <v>793.42149532710289</v>
      </c>
      <c r="K2079" s="24">
        <f t="shared" si="192"/>
        <v>776.05083807031087</v>
      </c>
      <c r="L2079" s="24">
        <v>2000</v>
      </c>
      <c r="M2079" s="24">
        <v>2000</v>
      </c>
      <c r="N2079" s="24">
        <f t="shared" si="193"/>
        <v>0</v>
      </c>
      <c r="O2079" s="24">
        <f t="shared" si="194"/>
        <v>0</v>
      </c>
      <c r="P2079" s="24">
        <f t="shared" si="195"/>
        <v>0</v>
      </c>
    </row>
    <row r="2080" spans="5:16" x14ac:dyDescent="0.25">
      <c r="E2080" s="2">
        <f t="shared" si="196"/>
        <v>273.14999999999998</v>
      </c>
      <c r="F2080" s="2">
        <v>2055</v>
      </c>
      <c r="G2080" s="2">
        <f t="shared" si="197"/>
        <v>311.14999999999998</v>
      </c>
      <c r="H2080" s="24">
        <v>789</v>
      </c>
      <c r="I2080" s="24">
        <v>772</v>
      </c>
      <c r="J2080" s="93">
        <v>793.42149532710289</v>
      </c>
      <c r="K2080" s="24">
        <f t="shared" si="192"/>
        <v>776.05105062142297</v>
      </c>
      <c r="L2080" s="24">
        <v>2000</v>
      </c>
      <c r="M2080" s="24">
        <v>2000</v>
      </c>
      <c r="N2080" s="24">
        <f t="shared" si="193"/>
        <v>0</v>
      </c>
      <c r="O2080" s="24">
        <f t="shared" si="194"/>
        <v>0</v>
      </c>
      <c r="P2080" s="24">
        <f t="shared" si="195"/>
        <v>0</v>
      </c>
    </row>
    <row r="2081" spans="5:16" x14ac:dyDescent="0.25">
      <c r="E2081" s="2">
        <f t="shared" si="196"/>
        <v>273.14999999999998</v>
      </c>
      <c r="F2081" s="2">
        <v>2056</v>
      </c>
      <c r="G2081" s="2">
        <f t="shared" si="197"/>
        <v>311.14999999999998</v>
      </c>
      <c r="H2081" s="24">
        <v>789</v>
      </c>
      <c r="I2081" s="24">
        <v>772</v>
      </c>
      <c r="J2081" s="93">
        <v>793.42149532710289</v>
      </c>
      <c r="K2081" s="24">
        <f t="shared" si="192"/>
        <v>776.05126292890247</v>
      </c>
      <c r="L2081" s="24">
        <v>2000</v>
      </c>
      <c r="M2081" s="24">
        <v>2000</v>
      </c>
      <c r="N2081" s="24">
        <f t="shared" si="193"/>
        <v>0</v>
      </c>
      <c r="O2081" s="24">
        <f t="shared" si="194"/>
        <v>0</v>
      </c>
      <c r="P2081" s="24">
        <f t="shared" si="195"/>
        <v>0</v>
      </c>
    </row>
    <row r="2082" spans="5:16" x14ac:dyDescent="0.25">
      <c r="E2082" s="2">
        <f t="shared" si="196"/>
        <v>273.14999999999998</v>
      </c>
      <c r="F2082" s="2">
        <v>2057</v>
      </c>
      <c r="G2082" s="2">
        <f t="shared" si="197"/>
        <v>311.14999999999998</v>
      </c>
      <c r="H2082" s="24">
        <v>789</v>
      </c>
      <c r="I2082" s="24">
        <v>772</v>
      </c>
      <c r="J2082" s="93">
        <v>793.42149532710289</v>
      </c>
      <c r="K2082" s="24">
        <f t="shared" si="192"/>
        <v>776.05147499316809</v>
      </c>
      <c r="L2082" s="24">
        <v>2000</v>
      </c>
      <c r="M2082" s="24">
        <v>2000</v>
      </c>
      <c r="N2082" s="24">
        <f t="shared" si="193"/>
        <v>0</v>
      </c>
      <c r="O2082" s="24">
        <f t="shared" si="194"/>
        <v>0</v>
      </c>
      <c r="P2082" s="24">
        <f t="shared" si="195"/>
        <v>0</v>
      </c>
    </row>
    <row r="2083" spans="5:16" x14ac:dyDescent="0.25">
      <c r="E2083" s="2">
        <f t="shared" si="196"/>
        <v>273.14999999999998</v>
      </c>
      <c r="F2083" s="2">
        <v>2058</v>
      </c>
      <c r="G2083" s="2">
        <f t="shared" si="197"/>
        <v>311.14999999999998</v>
      </c>
      <c r="H2083" s="24">
        <v>789</v>
      </c>
      <c r="I2083" s="24">
        <v>772</v>
      </c>
      <c r="J2083" s="93">
        <v>793.42149532710289</v>
      </c>
      <c r="K2083" s="24">
        <f t="shared" si="192"/>
        <v>776.05168681463761</v>
      </c>
      <c r="L2083" s="24">
        <v>2000</v>
      </c>
      <c r="M2083" s="24">
        <v>2000</v>
      </c>
      <c r="N2083" s="24">
        <f t="shared" si="193"/>
        <v>0</v>
      </c>
      <c r="O2083" s="24">
        <f t="shared" si="194"/>
        <v>0</v>
      </c>
      <c r="P2083" s="24">
        <f t="shared" si="195"/>
        <v>0</v>
      </c>
    </row>
    <row r="2084" spans="5:16" x14ac:dyDescent="0.25">
      <c r="E2084" s="2">
        <f t="shared" si="196"/>
        <v>273.14999999999998</v>
      </c>
      <c r="F2084" s="2">
        <v>2059</v>
      </c>
      <c r="G2084" s="2">
        <f t="shared" si="197"/>
        <v>311.14999999999998</v>
      </c>
      <c r="H2084" s="24">
        <v>789</v>
      </c>
      <c r="I2084" s="24">
        <v>772</v>
      </c>
      <c r="J2084" s="93">
        <v>793.42149532710289</v>
      </c>
      <c r="K2084" s="24">
        <f t="shared" si="192"/>
        <v>776.05189839372758</v>
      </c>
      <c r="L2084" s="24">
        <v>2000</v>
      </c>
      <c r="M2084" s="24">
        <v>2000</v>
      </c>
      <c r="N2084" s="24">
        <f t="shared" si="193"/>
        <v>0</v>
      </c>
      <c r="O2084" s="24">
        <f t="shared" si="194"/>
        <v>0</v>
      </c>
      <c r="P2084" s="24">
        <f t="shared" si="195"/>
        <v>0</v>
      </c>
    </row>
    <row r="2085" spans="5:16" x14ac:dyDescent="0.25">
      <c r="E2085" s="2">
        <f t="shared" si="196"/>
        <v>273.14999999999998</v>
      </c>
      <c r="F2085" s="2">
        <v>2060</v>
      </c>
      <c r="G2085" s="2">
        <f t="shared" si="197"/>
        <v>311.14999999999998</v>
      </c>
      <c r="H2085" s="24">
        <v>789</v>
      </c>
      <c r="I2085" s="24">
        <v>772</v>
      </c>
      <c r="J2085" s="93">
        <v>793.42149532710289</v>
      </c>
      <c r="K2085" s="24">
        <f t="shared" si="192"/>
        <v>776.05210973085389</v>
      </c>
      <c r="L2085" s="24">
        <v>2000</v>
      </c>
      <c r="M2085" s="24">
        <v>2000</v>
      </c>
      <c r="N2085" s="24">
        <f t="shared" si="193"/>
        <v>0</v>
      </c>
      <c r="O2085" s="24">
        <f t="shared" si="194"/>
        <v>0</v>
      </c>
      <c r="P2085" s="24">
        <f t="shared" si="195"/>
        <v>0</v>
      </c>
    </row>
    <row r="2086" spans="5:16" x14ac:dyDescent="0.25">
      <c r="E2086" s="2">
        <f t="shared" si="196"/>
        <v>273.14999999999998</v>
      </c>
      <c r="F2086" s="2">
        <v>2061</v>
      </c>
      <c r="G2086" s="2">
        <f t="shared" si="197"/>
        <v>311.14999999999998</v>
      </c>
      <c r="H2086" s="24">
        <v>789</v>
      </c>
      <c r="I2086" s="24">
        <v>772</v>
      </c>
      <c r="J2086" s="93">
        <v>793.42149532710289</v>
      </c>
      <c r="K2086" s="24">
        <f t="shared" si="192"/>
        <v>776.05232082643136</v>
      </c>
      <c r="L2086" s="24">
        <v>2000</v>
      </c>
      <c r="M2086" s="24">
        <v>2000</v>
      </c>
      <c r="N2086" s="24">
        <f t="shared" si="193"/>
        <v>0</v>
      </c>
      <c r="O2086" s="24">
        <f t="shared" si="194"/>
        <v>0</v>
      </c>
      <c r="P2086" s="24">
        <f t="shared" si="195"/>
        <v>0</v>
      </c>
    </row>
    <row r="2087" spans="5:16" x14ac:dyDescent="0.25">
      <c r="E2087" s="2">
        <f t="shared" si="196"/>
        <v>273.14999999999998</v>
      </c>
      <c r="F2087" s="2">
        <v>2062</v>
      </c>
      <c r="G2087" s="2">
        <f t="shared" si="197"/>
        <v>311.14999999999998</v>
      </c>
      <c r="H2087" s="24">
        <v>789</v>
      </c>
      <c r="I2087" s="24">
        <v>772</v>
      </c>
      <c r="J2087" s="93">
        <v>793.42149532710289</v>
      </c>
      <c r="K2087" s="24">
        <f t="shared" si="192"/>
        <v>776.05253168087393</v>
      </c>
      <c r="L2087" s="24">
        <v>2000</v>
      </c>
      <c r="M2087" s="24">
        <v>2000</v>
      </c>
      <c r="N2087" s="24">
        <f t="shared" si="193"/>
        <v>0</v>
      </c>
      <c r="O2087" s="24">
        <f t="shared" si="194"/>
        <v>0</v>
      </c>
      <c r="P2087" s="24">
        <f t="shared" si="195"/>
        <v>0</v>
      </c>
    </row>
    <row r="2088" spans="5:16" x14ac:dyDescent="0.25">
      <c r="E2088" s="2">
        <f t="shared" si="196"/>
        <v>273.14999999999998</v>
      </c>
      <c r="F2088" s="2">
        <v>2063</v>
      </c>
      <c r="G2088" s="2">
        <f t="shared" si="197"/>
        <v>311.14999999999998</v>
      </c>
      <c r="H2088" s="24">
        <v>789</v>
      </c>
      <c r="I2088" s="24">
        <v>772</v>
      </c>
      <c r="J2088" s="93">
        <v>793.42149532710289</v>
      </c>
      <c r="K2088" s="24">
        <f t="shared" si="192"/>
        <v>776.0527422945944</v>
      </c>
      <c r="L2088" s="24">
        <v>2000</v>
      </c>
      <c r="M2088" s="24">
        <v>2000</v>
      </c>
      <c r="N2088" s="24">
        <f t="shared" si="193"/>
        <v>0</v>
      </c>
      <c r="O2088" s="24">
        <f t="shared" si="194"/>
        <v>0</v>
      </c>
      <c r="P2088" s="24">
        <f t="shared" si="195"/>
        <v>0</v>
      </c>
    </row>
    <row r="2089" spans="5:16" x14ac:dyDescent="0.25">
      <c r="E2089" s="2">
        <f t="shared" si="196"/>
        <v>273.14999999999998</v>
      </c>
      <c r="F2089" s="2">
        <v>2064</v>
      </c>
      <c r="G2089" s="2">
        <f t="shared" si="197"/>
        <v>311.14999999999998</v>
      </c>
      <c r="H2089" s="24">
        <v>789</v>
      </c>
      <c r="I2089" s="24">
        <v>772</v>
      </c>
      <c r="J2089" s="93">
        <v>793.42149532710289</v>
      </c>
      <c r="K2089" s="24">
        <f t="shared" si="192"/>
        <v>776.05295266800488</v>
      </c>
      <c r="L2089" s="24">
        <v>2000</v>
      </c>
      <c r="M2089" s="24">
        <v>2000</v>
      </c>
      <c r="N2089" s="24">
        <f t="shared" si="193"/>
        <v>0</v>
      </c>
      <c r="O2089" s="24">
        <f t="shared" si="194"/>
        <v>0</v>
      </c>
      <c r="P2089" s="24">
        <f t="shared" si="195"/>
        <v>0</v>
      </c>
    </row>
    <row r="2090" spans="5:16" x14ac:dyDescent="0.25">
      <c r="E2090" s="2">
        <f t="shared" si="196"/>
        <v>273.14999999999998</v>
      </c>
      <c r="F2090" s="2">
        <v>2065</v>
      </c>
      <c r="G2090" s="2">
        <f t="shared" si="197"/>
        <v>311.14999999999998</v>
      </c>
      <c r="H2090" s="24">
        <v>789</v>
      </c>
      <c r="I2090" s="24">
        <v>772</v>
      </c>
      <c r="J2090" s="93">
        <v>793.42149532710289</v>
      </c>
      <c r="K2090" s="24">
        <f t="shared" si="192"/>
        <v>776.05316280151635</v>
      </c>
      <c r="L2090" s="24">
        <v>2000</v>
      </c>
      <c r="M2090" s="24">
        <v>2000</v>
      </c>
      <c r="N2090" s="24">
        <f t="shared" si="193"/>
        <v>0</v>
      </c>
      <c r="O2090" s="24">
        <f t="shared" si="194"/>
        <v>0</v>
      </c>
      <c r="P2090" s="24">
        <f t="shared" si="195"/>
        <v>0</v>
      </c>
    </row>
    <row r="2091" spans="5:16" x14ac:dyDescent="0.25">
      <c r="E2091" s="2">
        <f t="shared" si="196"/>
        <v>273.14999999999998</v>
      </c>
      <c r="F2091" s="2">
        <v>2066</v>
      </c>
      <c r="G2091" s="2">
        <f t="shared" si="197"/>
        <v>311.14999999999998</v>
      </c>
      <c r="H2091" s="24">
        <v>789</v>
      </c>
      <c r="I2091" s="24">
        <v>772</v>
      </c>
      <c r="J2091" s="93">
        <v>793.42149532710289</v>
      </c>
      <c r="K2091" s="24">
        <f t="shared" si="192"/>
        <v>776.05337269553888</v>
      </c>
      <c r="L2091" s="24">
        <v>2000</v>
      </c>
      <c r="M2091" s="24">
        <v>2000</v>
      </c>
      <c r="N2091" s="24">
        <f t="shared" si="193"/>
        <v>0</v>
      </c>
      <c r="O2091" s="24">
        <f t="shared" si="194"/>
        <v>0</v>
      </c>
      <c r="P2091" s="24">
        <f t="shared" si="195"/>
        <v>0</v>
      </c>
    </row>
    <row r="2092" spans="5:16" x14ac:dyDescent="0.25">
      <c r="E2092" s="2">
        <f t="shared" si="196"/>
        <v>273.14999999999998</v>
      </c>
      <c r="F2092" s="2">
        <v>2067</v>
      </c>
      <c r="G2092" s="2">
        <f t="shared" si="197"/>
        <v>311.14999999999998</v>
      </c>
      <c r="H2092" s="24">
        <v>789</v>
      </c>
      <c r="I2092" s="24">
        <v>772</v>
      </c>
      <c r="J2092" s="93">
        <v>793.42149532710289</v>
      </c>
      <c r="K2092" s="24">
        <f t="shared" si="192"/>
        <v>776.05358235048186</v>
      </c>
      <c r="L2092" s="24">
        <v>2000</v>
      </c>
      <c r="M2092" s="24">
        <v>2000</v>
      </c>
      <c r="N2092" s="24">
        <f t="shared" si="193"/>
        <v>0</v>
      </c>
      <c r="O2092" s="24">
        <f t="shared" si="194"/>
        <v>0</v>
      </c>
      <c r="P2092" s="24">
        <f t="shared" si="195"/>
        <v>0</v>
      </c>
    </row>
    <row r="2093" spans="5:16" x14ac:dyDescent="0.25">
      <c r="E2093" s="2">
        <f t="shared" si="196"/>
        <v>273.14999999999998</v>
      </c>
      <c r="F2093" s="2">
        <v>2068</v>
      </c>
      <c r="G2093" s="2">
        <f t="shared" si="197"/>
        <v>311.14999999999998</v>
      </c>
      <c r="H2093" s="24">
        <v>789</v>
      </c>
      <c r="I2093" s="24">
        <v>772</v>
      </c>
      <c r="J2093" s="93">
        <v>793.42149532710289</v>
      </c>
      <c r="K2093" s="24">
        <f t="shared" si="192"/>
        <v>776.05379176675342</v>
      </c>
      <c r="L2093" s="24">
        <v>2000</v>
      </c>
      <c r="M2093" s="24">
        <v>2000</v>
      </c>
      <c r="N2093" s="24">
        <f t="shared" si="193"/>
        <v>0</v>
      </c>
      <c r="O2093" s="24">
        <f t="shared" si="194"/>
        <v>0</v>
      </c>
      <c r="P2093" s="24">
        <f t="shared" si="195"/>
        <v>0</v>
      </c>
    </row>
    <row r="2094" spans="5:16" x14ac:dyDescent="0.25">
      <c r="E2094" s="2">
        <f t="shared" si="196"/>
        <v>273.14999999999998</v>
      </c>
      <c r="F2094" s="2">
        <v>2069</v>
      </c>
      <c r="G2094" s="2">
        <f t="shared" si="197"/>
        <v>311.14999999999998</v>
      </c>
      <c r="H2094" s="24">
        <v>789</v>
      </c>
      <c r="I2094" s="24">
        <v>772</v>
      </c>
      <c r="J2094" s="93">
        <v>793.42149532710289</v>
      </c>
      <c r="K2094" s="24">
        <f t="shared" si="192"/>
        <v>776.05400094476079</v>
      </c>
      <c r="L2094" s="24">
        <v>2000</v>
      </c>
      <c r="M2094" s="24">
        <v>2000</v>
      </c>
      <c r="N2094" s="24">
        <f t="shared" si="193"/>
        <v>0</v>
      </c>
      <c r="O2094" s="24">
        <f t="shared" si="194"/>
        <v>0</v>
      </c>
      <c r="P2094" s="24">
        <f t="shared" si="195"/>
        <v>0</v>
      </c>
    </row>
    <row r="2095" spans="5:16" x14ac:dyDescent="0.25">
      <c r="E2095" s="2">
        <f t="shared" si="196"/>
        <v>273.14999999999998</v>
      </c>
      <c r="F2095" s="2">
        <v>2070</v>
      </c>
      <c r="G2095" s="2">
        <f t="shared" si="197"/>
        <v>311.14999999999998</v>
      </c>
      <c r="H2095" s="24">
        <v>789</v>
      </c>
      <c r="I2095" s="24">
        <v>772</v>
      </c>
      <c r="J2095" s="93">
        <v>793.42149532710289</v>
      </c>
      <c r="K2095" s="24">
        <f t="shared" si="192"/>
        <v>776.05420988491051</v>
      </c>
      <c r="L2095" s="24">
        <v>2000</v>
      </c>
      <c r="M2095" s="24">
        <v>2000</v>
      </c>
      <c r="N2095" s="24">
        <f t="shared" si="193"/>
        <v>0</v>
      </c>
      <c r="O2095" s="24">
        <f t="shared" si="194"/>
        <v>0</v>
      </c>
      <c r="P2095" s="24">
        <f t="shared" si="195"/>
        <v>0</v>
      </c>
    </row>
    <row r="2096" spans="5:16" x14ac:dyDescent="0.25">
      <c r="E2096" s="2">
        <f t="shared" si="196"/>
        <v>273.14999999999998</v>
      </c>
      <c r="F2096" s="2">
        <v>2071</v>
      </c>
      <c r="G2096" s="2">
        <f t="shared" si="197"/>
        <v>311.14999999999998</v>
      </c>
      <c r="H2096" s="24">
        <v>789</v>
      </c>
      <c r="I2096" s="24">
        <v>772</v>
      </c>
      <c r="J2096" s="93">
        <v>793.42149532710289</v>
      </c>
      <c r="K2096" s="24">
        <f t="shared" si="192"/>
        <v>776.0544185876081</v>
      </c>
      <c r="L2096" s="24">
        <v>2000</v>
      </c>
      <c r="M2096" s="24">
        <v>2000</v>
      </c>
      <c r="N2096" s="24">
        <f t="shared" si="193"/>
        <v>0</v>
      </c>
      <c r="O2096" s="24">
        <f t="shared" si="194"/>
        <v>0</v>
      </c>
      <c r="P2096" s="24">
        <f t="shared" si="195"/>
        <v>0</v>
      </c>
    </row>
    <row r="2097" spans="5:16" x14ac:dyDescent="0.25">
      <c r="E2097" s="2">
        <f t="shared" si="196"/>
        <v>273.14999999999998</v>
      </c>
      <c r="F2097" s="2">
        <v>2072</v>
      </c>
      <c r="G2097" s="2">
        <f t="shared" si="197"/>
        <v>311.14999999999998</v>
      </c>
      <c r="H2097" s="24">
        <v>789</v>
      </c>
      <c r="I2097" s="24">
        <v>772</v>
      </c>
      <c r="J2097" s="93">
        <v>793.42149532710289</v>
      </c>
      <c r="K2097" s="24">
        <f t="shared" si="192"/>
        <v>776.05462705325783</v>
      </c>
      <c r="L2097" s="24">
        <v>2000</v>
      </c>
      <c r="M2097" s="24">
        <v>2000</v>
      </c>
      <c r="N2097" s="24">
        <f t="shared" si="193"/>
        <v>0</v>
      </c>
      <c r="O2097" s="24">
        <f t="shared" si="194"/>
        <v>0</v>
      </c>
      <c r="P2097" s="24">
        <f t="shared" si="195"/>
        <v>0</v>
      </c>
    </row>
    <row r="2098" spans="5:16" x14ac:dyDescent="0.25">
      <c r="E2098" s="2">
        <f t="shared" si="196"/>
        <v>273.14999999999998</v>
      </c>
      <c r="F2098" s="2">
        <v>2073</v>
      </c>
      <c r="G2098" s="2">
        <f t="shared" si="197"/>
        <v>311.14999999999998</v>
      </c>
      <c r="H2098" s="24">
        <v>789</v>
      </c>
      <c r="I2098" s="24">
        <v>772</v>
      </c>
      <c r="J2098" s="93">
        <v>793.42149532710289</v>
      </c>
      <c r="K2098" s="24">
        <f t="shared" si="192"/>
        <v>776.05483528226364</v>
      </c>
      <c r="L2098" s="24">
        <v>2000</v>
      </c>
      <c r="M2098" s="24">
        <v>2000</v>
      </c>
      <c r="N2098" s="24">
        <f t="shared" si="193"/>
        <v>0</v>
      </c>
      <c r="O2098" s="24">
        <f t="shared" si="194"/>
        <v>0</v>
      </c>
      <c r="P2098" s="24">
        <f t="shared" si="195"/>
        <v>0</v>
      </c>
    </row>
    <row r="2099" spans="5:16" x14ac:dyDescent="0.25">
      <c r="E2099" s="2">
        <f t="shared" si="196"/>
        <v>273.14999999999998</v>
      </c>
      <c r="F2099" s="2">
        <v>2074</v>
      </c>
      <c r="G2099" s="2">
        <f t="shared" si="197"/>
        <v>311.14999999999998</v>
      </c>
      <c r="H2099" s="24">
        <v>789</v>
      </c>
      <c r="I2099" s="24">
        <v>772</v>
      </c>
      <c r="J2099" s="93">
        <v>793.42149532710289</v>
      </c>
      <c r="K2099" s="24">
        <f t="shared" si="192"/>
        <v>776.05504327502808</v>
      </c>
      <c r="L2099" s="24">
        <v>2000</v>
      </c>
      <c r="M2099" s="24">
        <v>2000</v>
      </c>
      <c r="N2099" s="24">
        <f t="shared" si="193"/>
        <v>0</v>
      </c>
      <c r="O2099" s="24">
        <f t="shared" si="194"/>
        <v>0</v>
      </c>
      <c r="P2099" s="24">
        <f t="shared" si="195"/>
        <v>0</v>
      </c>
    </row>
    <row r="2100" spans="5:16" x14ac:dyDescent="0.25">
      <c r="E2100" s="2">
        <f t="shared" si="196"/>
        <v>273.14999999999998</v>
      </c>
      <c r="F2100" s="2">
        <v>2075</v>
      </c>
      <c r="G2100" s="2">
        <f t="shared" si="197"/>
        <v>311.14999999999998</v>
      </c>
      <c r="H2100" s="24">
        <v>789</v>
      </c>
      <c r="I2100" s="24">
        <v>772</v>
      </c>
      <c r="J2100" s="93">
        <v>793.42149532710289</v>
      </c>
      <c r="K2100" s="24">
        <f t="shared" si="192"/>
        <v>776.05525103195305</v>
      </c>
      <c r="L2100" s="24">
        <v>2000</v>
      </c>
      <c r="M2100" s="24">
        <v>2000</v>
      </c>
      <c r="N2100" s="24">
        <f t="shared" si="193"/>
        <v>0</v>
      </c>
      <c r="O2100" s="24">
        <f t="shared" si="194"/>
        <v>0</v>
      </c>
      <c r="P2100" s="24">
        <f t="shared" si="195"/>
        <v>0</v>
      </c>
    </row>
    <row r="2101" spans="5:16" x14ac:dyDescent="0.25">
      <c r="E2101" s="2">
        <f t="shared" si="196"/>
        <v>273.14999999999998</v>
      </c>
      <c r="F2101" s="2">
        <v>2076</v>
      </c>
      <c r="G2101" s="2">
        <f t="shared" si="197"/>
        <v>311.14999999999998</v>
      </c>
      <c r="H2101" s="24">
        <v>789</v>
      </c>
      <c r="I2101" s="24">
        <v>772</v>
      </c>
      <c r="J2101" s="93">
        <v>793.42149532710289</v>
      </c>
      <c r="K2101" s="24">
        <f t="shared" si="192"/>
        <v>776.05545855343939</v>
      </c>
      <c r="L2101" s="24">
        <v>2000</v>
      </c>
      <c r="M2101" s="24">
        <v>2000</v>
      </c>
      <c r="N2101" s="24">
        <f t="shared" si="193"/>
        <v>0</v>
      </c>
      <c r="O2101" s="24">
        <f t="shared" si="194"/>
        <v>0</v>
      </c>
      <c r="P2101" s="24">
        <f t="shared" si="195"/>
        <v>0</v>
      </c>
    </row>
    <row r="2102" spans="5:16" x14ac:dyDescent="0.25">
      <c r="E2102" s="2">
        <f t="shared" si="196"/>
        <v>273.14999999999998</v>
      </c>
      <c r="F2102" s="2">
        <v>2077</v>
      </c>
      <c r="G2102" s="2">
        <f t="shared" si="197"/>
        <v>311.14999999999998</v>
      </c>
      <c r="H2102" s="24">
        <v>789</v>
      </c>
      <c r="I2102" s="24">
        <v>772</v>
      </c>
      <c r="J2102" s="93">
        <v>793.42149532710289</v>
      </c>
      <c r="K2102" s="24">
        <f t="shared" si="192"/>
        <v>776.05566583988707</v>
      </c>
      <c r="L2102" s="24">
        <v>2000</v>
      </c>
      <c r="M2102" s="24">
        <v>2000</v>
      </c>
      <c r="N2102" s="24">
        <f t="shared" si="193"/>
        <v>0</v>
      </c>
      <c r="O2102" s="24">
        <f t="shared" si="194"/>
        <v>0</v>
      </c>
      <c r="P2102" s="24">
        <f t="shared" si="195"/>
        <v>0</v>
      </c>
    </row>
    <row r="2103" spans="5:16" x14ac:dyDescent="0.25">
      <c r="E2103" s="2">
        <f t="shared" si="196"/>
        <v>273.14999999999998</v>
      </c>
      <c r="F2103" s="2">
        <v>2078</v>
      </c>
      <c r="G2103" s="2">
        <f t="shared" si="197"/>
        <v>311.14999999999998</v>
      </c>
      <c r="H2103" s="24">
        <v>789</v>
      </c>
      <c r="I2103" s="24">
        <v>772</v>
      </c>
      <c r="J2103" s="93">
        <v>793.42149532710289</v>
      </c>
      <c r="K2103" s="24">
        <f t="shared" si="192"/>
        <v>776.05587289169523</v>
      </c>
      <c r="L2103" s="24">
        <v>2000</v>
      </c>
      <c r="M2103" s="24">
        <v>2000</v>
      </c>
      <c r="N2103" s="24">
        <f t="shared" si="193"/>
        <v>0</v>
      </c>
      <c r="O2103" s="24">
        <f t="shared" si="194"/>
        <v>0</v>
      </c>
      <c r="P2103" s="24">
        <f t="shared" si="195"/>
        <v>0</v>
      </c>
    </row>
    <row r="2104" spans="5:16" x14ac:dyDescent="0.25">
      <c r="E2104" s="2">
        <f t="shared" si="196"/>
        <v>273.14999999999998</v>
      </c>
      <c r="F2104" s="2">
        <v>2079</v>
      </c>
      <c r="G2104" s="2">
        <f t="shared" si="197"/>
        <v>311.14999999999998</v>
      </c>
      <c r="H2104" s="24">
        <v>789</v>
      </c>
      <c r="I2104" s="24">
        <v>772</v>
      </c>
      <c r="J2104" s="93">
        <v>793.42149532710289</v>
      </c>
      <c r="K2104" s="24">
        <f t="shared" si="192"/>
        <v>776.05607970926201</v>
      </c>
      <c r="L2104" s="24">
        <v>2000</v>
      </c>
      <c r="M2104" s="24">
        <v>2000</v>
      </c>
      <c r="N2104" s="24">
        <f t="shared" si="193"/>
        <v>0</v>
      </c>
      <c r="O2104" s="24">
        <f t="shared" si="194"/>
        <v>0</v>
      </c>
      <c r="P2104" s="24">
        <f t="shared" si="195"/>
        <v>0</v>
      </c>
    </row>
    <row r="2105" spans="5:16" x14ac:dyDescent="0.25">
      <c r="E2105" s="2">
        <f t="shared" si="196"/>
        <v>273.14999999999998</v>
      </c>
      <c r="F2105" s="2">
        <v>2080</v>
      </c>
      <c r="G2105" s="2">
        <f t="shared" si="197"/>
        <v>311.14999999999998</v>
      </c>
      <c r="H2105" s="24">
        <v>789</v>
      </c>
      <c r="I2105" s="24">
        <v>772</v>
      </c>
      <c r="J2105" s="93">
        <v>793.42149532710289</v>
      </c>
      <c r="K2105" s="24">
        <f t="shared" si="192"/>
        <v>776.05628629298462</v>
      </c>
      <c r="L2105" s="24">
        <v>2000</v>
      </c>
      <c r="M2105" s="24">
        <v>2000</v>
      </c>
      <c r="N2105" s="24">
        <f t="shared" si="193"/>
        <v>0</v>
      </c>
      <c r="O2105" s="24">
        <f t="shared" si="194"/>
        <v>0</v>
      </c>
      <c r="P2105" s="24">
        <f t="shared" si="195"/>
        <v>0</v>
      </c>
    </row>
    <row r="2106" spans="5:16" x14ac:dyDescent="0.25">
      <c r="E2106" s="2">
        <f t="shared" si="196"/>
        <v>273.14999999999998</v>
      </c>
      <c r="F2106" s="2">
        <v>2081</v>
      </c>
      <c r="G2106" s="2">
        <f t="shared" si="197"/>
        <v>311.14999999999998</v>
      </c>
      <c r="H2106" s="24">
        <v>789</v>
      </c>
      <c r="I2106" s="24">
        <v>772</v>
      </c>
      <c r="J2106" s="93">
        <v>793.42149532710289</v>
      </c>
      <c r="K2106" s="24">
        <f t="shared" ref="K2106:K2137" si="198">J2106+((I2106-H2106)*((E2106-F2106)/(G2106-F2106)))</f>
        <v>776.05649264325962</v>
      </c>
      <c r="L2106" s="24">
        <v>2000</v>
      </c>
      <c r="M2106" s="24">
        <v>2000</v>
      </c>
      <c r="N2106" s="24">
        <f t="shared" ref="N2106:N2137" si="199">C2106*(SQRT(K2106/I2106))*(H2106/J2106)*(L2106/M2106)</f>
        <v>0</v>
      </c>
      <c r="O2106" s="24">
        <f t="shared" ref="O2106:O2137" si="200">N2106*J2106/24</f>
        <v>0</v>
      </c>
      <c r="P2106" s="24">
        <f t="shared" ref="P2106:P2137" si="201">N2106/159</f>
        <v>0</v>
      </c>
    </row>
    <row r="2107" spans="5:16" x14ac:dyDescent="0.25">
      <c r="E2107" s="2">
        <f t="shared" si="196"/>
        <v>273.14999999999998</v>
      </c>
      <c r="F2107" s="2">
        <v>2082</v>
      </c>
      <c r="G2107" s="2">
        <f t="shared" si="197"/>
        <v>311.14999999999998</v>
      </c>
      <c r="H2107" s="24">
        <v>789</v>
      </c>
      <c r="I2107" s="24">
        <v>772</v>
      </c>
      <c r="J2107" s="93">
        <v>793.42149532710289</v>
      </c>
      <c r="K2107" s="24">
        <f t="shared" si="198"/>
        <v>776.05669876048239</v>
      </c>
      <c r="L2107" s="24">
        <v>2000</v>
      </c>
      <c r="M2107" s="24">
        <v>2000</v>
      </c>
      <c r="N2107" s="24">
        <f t="shared" si="199"/>
        <v>0</v>
      </c>
      <c r="O2107" s="24">
        <f t="shared" si="200"/>
        <v>0</v>
      </c>
      <c r="P2107" s="24">
        <f t="shared" si="201"/>
        <v>0</v>
      </c>
    </row>
    <row r="2108" spans="5:16" x14ac:dyDescent="0.25">
      <c r="E2108" s="2">
        <f t="shared" si="196"/>
        <v>273.14999999999998</v>
      </c>
      <c r="F2108" s="2">
        <v>2083</v>
      </c>
      <c r="G2108" s="2">
        <f t="shared" si="197"/>
        <v>311.14999999999998</v>
      </c>
      <c r="H2108" s="24">
        <v>789</v>
      </c>
      <c r="I2108" s="24">
        <v>772</v>
      </c>
      <c r="J2108" s="93">
        <v>793.42149532710289</v>
      </c>
      <c r="K2108" s="24">
        <f t="shared" si="198"/>
        <v>776.05690464504744</v>
      </c>
      <c r="L2108" s="24">
        <v>2000</v>
      </c>
      <c r="M2108" s="24">
        <v>2000</v>
      </c>
      <c r="N2108" s="24">
        <f t="shared" si="199"/>
        <v>0</v>
      </c>
      <c r="O2108" s="24">
        <f t="shared" si="200"/>
        <v>0</v>
      </c>
      <c r="P2108" s="24">
        <f t="shared" si="201"/>
        <v>0</v>
      </c>
    </row>
    <row r="2109" spans="5:16" x14ac:dyDescent="0.25">
      <c r="E2109" s="2">
        <f t="shared" si="196"/>
        <v>273.14999999999998</v>
      </c>
      <c r="F2109" s="2">
        <v>2084</v>
      </c>
      <c r="G2109" s="2">
        <f t="shared" si="197"/>
        <v>311.14999999999998</v>
      </c>
      <c r="H2109" s="24">
        <v>789</v>
      </c>
      <c r="I2109" s="24">
        <v>772</v>
      </c>
      <c r="J2109" s="93">
        <v>793.42149532710289</v>
      </c>
      <c r="K2109" s="24">
        <f t="shared" si="198"/>
        <v>776.05711029734857</v>
      </c>
      <c r="L2109" s="24">
        <v>2000</v>
      </c>
      <c r="M2109" s="24">
        <v>2000</v>
      </c>
      <c r="N2109" s="24">
        <f t="shared" si="199"/>
        <v>0</v>
      </c>
      <c r="O2109" s="24">
        <f t="shared" si="200"/>
        <v>0</v>
      </c>
      <c r="P2109" s="24">
        <f t="shared" si="201"/>
        <v>0</v>
      </c>
    </row>
    <row r="2110" spans="5:16" x14ac:dyDescent="0.25">
      <c r="E2110" s="2">
        <f t="shared" si="196"/>
        <v>273.14999999999998</v>
      </c>
      <c r="F2110" s="2">
        <v>2085</v>
      </c>
      <c r="G2110" s="2">
        <f t="shared" si="197"/>
        <v>311.14999999999998</v>
      </c>
      <c r="H2110" s="24">
        <v>789</v>
      </c>
      <c r="I2110" s="24">
        <v>772</v>
      </c>
      <c r="J2110" s="93">
        <v>793.42149532710289</v>
      </c>
      <c r="K2110" s="24">
        <f t="shared" si="198"/>
        <v>776.05731571777858</v>
      </c>
      <c r="L2110" s="24">
        <v>2000</v>
      </c>
      <c r="M2110" s="24">
        <v>2000</v>
      </c>
      <c r="N2110" s="24">
        <f t="shared" si="199"/>
        <v>0</v>
      </c>
      <c r="O2110" s="24">
        <f t="shared" si="200"/>
        <v>0</v>
      </c>
      <c r="P2110" s="24">
        <f t="shared" si="201"/>
        <v>0</v>
      </c>
    </row>
    <row r="2111" spans="5:16" x14ac:dyDescent="0.25">
      <c r="E2111" s="2">
        <f t="shared" si="196"/>
        <v>273.14999999999998</v>
      </c>
      <c r="F2111" s="2">
        <v>2086</v>
      </c>
      <c r="G2111" s="2">
        <f t="shared" si="197"/>
        <v>311.14999999999998</v>
      </c>
      <c r="H2111" s="24">
        <v>789</v>
      </c>
      <c r="I2111" s="24">
        <v>772</v>
      </c>
      <c r="J2111" s="93">
        <v>793.42149532710289</v>
      </c>
      <c r="K2111" s="24">
        <f t="shared" si="198"/>
        <v>776.05752090672934</v>
      </c>
      <c r="L2111" s="24">
        <v>2000</v>
      </c>
      <c r="M2111" s="24">
        <v>2000</v>
      </c>
      <c r="N2111" s="24">
        <f t="shared" si="199"/>
        <v>0</v>
      </c>
      <c r="O2111" s="24">
        <f t="shared" si="200"/>
        <v>0</v>
      </c>
      <c r="P2111" s="24">
        <f t="shared" si="201"/>
        <v>0</v>
      </c>
    </row>
    <row r="2112" spans="5:16" x14ac:dyDescent="0.25">
      <c r="E2112" s="2">
        <f t="shared" si="196"/>
        <v>273.14999999999998</v>
      </c>
      <c r="F2112" s="2">
        <v>2087</v>
      </c>
      <c r="G2112" s="2">
        <f t="shared" si="197"/>
        <v>311.14999999999998</v>
      </c>
      <c r="H2112" s="24">
        <v>789</v>
      </c>
      <c r="I2112" s="24">
        <v>772</v>
      </c>
      <c r="J2112" s="93">
        <v>793.42149532710289</v>
      </c>
      <c r="K2112" s="24">
        <f t="shared" si="198"/>
        <v>776.05772586459193</v>
      </c>
      <c r="L2112" s="24">
        <v>2000</v>
      </c>
      <c r="M2112" s="24">
        <v>2000</v>
      </c>
      <c r="N2112" s="24">
        <f t="shared" si="199"/>
        <v>0</v>
      </c>
      <c r="O2112" s="24">
        <f t="shared" si="200"/>
        <v>0</v>
      </c>
      <c r="P2112" s="24">
        <f t="shared" si="201"/>
        <v>0</v>
      </c>
    </row>
    <row r="2113" spans="5:16" x14ac:dyDescent="0.25">
      <c r="E2113" s="2">
        <f t="shared" si="196"/>
        <v>273.14999999999998</v>
      </c>
      <c r="F2113" s="2">
        <v>2088</v>
      </c>
      <c r="G2113" s="2">
        <f t="shared" si="197"/>
        <v>311.14999999999998</v>
      </c>
      <c r="H2113" s="24">
        <v>789</v>
      </c>
      <c r="I2113" s="24">
        <v>772</v>
      </c>
      <c r="J2113" s="93">
        <v>793.42149532710289</v>
      </c>
      <c r="K2113" s="24">
        <f t="shared" si="198"/>
        <v>776.05793059175664</v>
      </c>
      <c r="L2113" s="24">
        <v>2000</v>
      </c>
      <c r="M2113" s="24">
        <v>2000</v>
      </c>
      <c r="N2113" s="24">
        <f t="shared" si="199"/>
        <v>0</v>
      </c>
      <c r="O2113" s="24">
        <f t="shared" si="200"/>
        <v>0</v>
      </c>
      <c r="P2113" s="24">
        <f t="shared" si="201"/>
        <v>0</v>
      </c>
    </row>
    <row r="2114" spans="5:16" x14ac:dyDescent="0.25">
      <c r="E2114" s="2">
        <f t="shared" si="196"/>
        <v>273.14999999999998</v>
      </c>
      <c r="F2114" s="2">
        <v>2089</v>
      </c>
      <c r="G2114" s="2">
        <f t="shared" si="197"/>
        <v>311.14999999999998</v>
      </c>
      <c r="H2114" s="24">
        <v>789</v>
      </c>
      <c r="I2114" s="24">
        <v>772</v>
      </c>
      <c r="J2114" s="93">
        <v>793.42149532710289</v>
      </c>
      <c r="K2114" s="24">
        <f t="shared" si="198"/>
        <v>776.05813508861263</v>
      </c>
      <c r="L2114" s="24">
        <v>2000</v>
      </c>
      <c r="M2114" s="24">
        <v>2000</v>
      </c>
      <c r="N2114" s="24">
        <f t="shared" si="199"/>
        <v>0</v>
      </c>
      <c r="O2114" s="24">
        <f t="shared" si="200"/>
        <v>0</v>
      </c>
      <c r="P2114" s="24">
        <f t="shared" si="201"/>
        <v>0</v>
      </c>
    </row>
    <row r="2115" spans="5:16" x14ac:dyDescent="0.25">
      <c r="E2115" s="2">
        <f t="shared" si="196"/>
        <v>273.14999999999998</v>
      </c>
      <c r="F2115" s="2">
        <v>2090</v>
      </c>
      <c r="G2115" s="2">
        <f t="shared" si="197"/>
        <v>311.14999999999998</v>
      </c>
      <c r="H2115" s="24">
        <v>789</v>
      </c>
      <c r="I2115" s="24">
        <v>772</v>
      </c>
      <c r="J2115" s="93">
        <v>793.42149532710289</v>
      </c>
      <c r="K2115" s="24">
        <f t="shared" si="198"/>
        <v>776.05833935554824</v>
      </c>
      <c r="L2115" s="24">
        <v>2000</v>
      </c>
      <c r="M2115" s="24">
        <v>2000</v>
      </c>
      <c r="N2115" s="24">
        <f t="shared" si="199"/>
        <v>0</v>
      </c>
      <c r="O2115" s="24">
        <f t="shared" si="200"/>
        <v>0</v>
      </c>
      <c r="P2115" s="24">
        <f t="shared" si="201"/>
        <v>0</v>
      </c>
    </row>
    <row r="2116" spans="5:16" x14ac:dyDescent="0.25">
      <c r="E2116" s="2">
        <f t="shared" si="196"/>
        <v>273.14999999999998</v>
      </c>
      <c r="F2116" s="2">
        <v>2091</v>
      </c>
      <c r="G2116" s="2">
        <f t="shared" si="197"/>
        <v>311.14999999999998</v>
      </c>
      <c r="H2116" s="24">
        <v>789</v>
      </c>
      <c r="I2116" s="24">
        <v>772</v>
      </c>
      <c r="J2116" s="93">
        <v>793.42149532710289</v>
      </c>
      <c r="K2116" s="24">
        <f t="shared" si="198"/>
        <v>776.05854339295115</v>
      </c>
      <c r="L2116" s="24">
        <v>2000</v>
      </c>
      <c r="M2116" s="24">
        <v>2000</v>
      </c>
      <c r="N2116" s="24">
        <f t="shared" si="199"/>
        <v>0</v>
      </c>
      <c r="O2116" s="24">
        <f t="shared" si="200"/>
        <v>0</v>
      </c>
      <c r="P2116" s="24">
        <f t="shared" si="201"/>
        <v>0</v>
      </c>
    </row>
    <row r="2117" spans="5:16" x14ac:dyDescent="0.25">
      <c r="E2117" s="2">
        <f t="shared" si="196"/>
        <v>273.14999999999998</v>
      </c>
      <c r="F2117" s="2">
        <v>2092</v>
      </c>
      <c r="G2117" s="2">
        <f t="shared" si="197"/>
        <v>311.14999999999998</v>
      </c>
      <c r="H2117" s="24">
        <v>789</v>
      </c>
      <c r="I2117" s="24">
        <v>772</v>
      </c>
      <c r="J2117" s="93">
        <v>793.42149532710289</v>
      </c>
      <c r="K2117" s="24">
        <f t="shared" si="198"/>
        <v>776.05874720120801</v>
      </c>
      <c r="L2117" s="24">
        <v>2000</v>
      </c>
      <c r="M2117" s="24">
        <v>2000</v>
      </c>
      <c r="N2117" s="24">
        <f t="shared" si="199"/>
        <v>0</v>
      </c>
      <c r="O2117" s="24">
        <f t="shared" si="200"/>
        <v>0</v>
      </c>
      <c r="P2117" s="24">
        <f t="shared" si="201"/>
        <v>0</v>
      </c>
    </row>
    <row r="2118" spans="5:16" x14ac:dyDescent="0.25">
      <c r="E2118" s="2">
        <f t="shared" si="196"/>
        <v>273.14999999999998</v>
      </c>
      <c r="F2118" s="2">
        <v>2093</v>
      </c>
      <c r="G2118" s="2">
        <f t="shared" si="197"/>
        <v>311.14999999999998</v>
      </c>
      <c r="H2118" s="24">
        <v>789</v>
      </c>
      <c r="I2118" s="24">
        <v>772</v>
      </c>
      <c r="J2118" s="93">
        <v>793.42149532710289</v>
      </c>
      <c r="K2118" s="24">
        <f t="shared" si="198"/>
        <v>776.05895078070444</v>
      </c>
      <c r="L2118" s="24">
        <v>2000</v>
      </c>
      <c r="M2118" s="24">
        <v>2000</v>
      </c>
      <c r="N2118" s="24">
        <f t="shared" si="199"/>
        <v>0</v>
      </c>
      <c r="O2118" s="24">
        <f t="shared" si="200"/>
        <v>0</v>
      </c>
      <c r="P2118" s="24">
        <f t="shared" si="201"/>
        <v>0</v>
      </c>
    </row>
    <row r="2119" spans="5:16" x14ac:dyDescent="0.25">
      <c r="E2119" s="2">
        <f t="shared" si="196"/>
        <v>273.14999999999998</v>
      </c>
      <c r="F2119" s="2">
        <v>2094</v>
      </c>
      <c r="G2119" s="2">
        <f t="shared" si="197"/>
        <v>311.14999999999998</v>
      </c>
      <c r="H2119" s="24">
        <v>789</v>
      </c>
      <c r="I2119" s="24">
        <v>772</v>
      </c>
      <c r="J2119" s="93">
        <v>793.42149532710289</v>
      </c>
      <c r="K2119" s="24">
        <f t="shared" si="198"/>
        <v>776.05915413182561</v>
      </c>
      <c r="L2119" s="24">
        <v>2000</v>
      </c>
      <c r="M2119" s="24">
        <v>2000</v>
      </c>
      <c r="N2119" s="24">
        <f t="shared" si="199"/>
        <v>0</v>
      </c>
      <c r="O2119" s="24">
        <f t="shared" si="200"/>
        <v>0</v>
      </c>
      <c r="P2119" s="24">
        <f t="shared" si="201"/>
        <v>0</v>
      </c>
    </row>
    <row r="2120" spans="5:16" x14ac:dyDescent="0.25">
      <c r="E2120" s="2">
        <f t="shared" si="196"/>
        <v>273.14999999999998</v>
      </c>
      <c r="F2120" s="2">
        <v>2095</v>
      </c>
      <c r="G2120" s="2">
        <f t="shared" si="197"/>
        <v>311.14999999999998</v>
      </c>
      <c r="H2120" s="24">
        <v>789</v>
      </c>
      <c r="I2120" s="24">
        <v>772</v>
      </c>
      <c r="J2120" s="93">
        <v>793.42149532710289</v>
      </c>
      <c r="K2120" s="24">
        <f t="shared" si="198"/>
        <v>776.05935725495556</v>
      </c>
      <c r="L2120" s="24">
        <v>2000</v>
      </c>
      <c r="M2120" s="24">
        <v>2000</v>
      </c>
      <c r="N2120" s="24">
        <f t="shared" si="199"/>
        <v>0</v>
      </c>
      <c r="O2120" s="24">
        <f t="shared" si="200"/>
        <v>0</v>
      </c>
      <c r="P2120" s="24">
        <f t="shared" si="201"/>
        <v>0</v>
      </c>
    </row>
    <row r="2121" spans="5:16" x14ac:dyDescent="0.25">
      <c r="E2121" s="2">
        <f t="shared" ref="E2121:E2137" si="202">D2121+273.15</f>
        <v>273.14999999999998</v>
      </c>
      <c r="F2121" s="2">
        <v>2096</v>
      </c>
      <c r="G2121" s="2">
        <f t="shared" ref="G2121:G2137" si="203">38+273.15</f>
        <v>311.14999999999998</v>
      </c>
      <c r="H2121" s="24">
        <v>789</v>
      </c>
      <c r="I2121" s="24">
        <v>772</v>
      </c>
      <c r="J2121" s="93">
        <v>793.42149532710289</v>
      </c>
      <c r="K2121" s="24">
        <f t="shared" si="198"/>
        <v>776.05956015047741</v>
      </c>
      <c r="L2121" s="24">
        <v>2000</v>
      </c>
      <c r="M2121" s="24">
        <v>2000</v>
      </c>
      <c r="N2121" s="24">
        <f t="shared" si="199"/>
        <v>0</v>
      </c>
      <c r="O2121" s="24">
        <f t="shared" si="200"/>
        <v>0</v>
      </c>
      <c r="P2121" s="24">
        <f t="shared" si="201"/>
        <v>0</v>
      </c>
    </row>
    <row r="2122" spans="5:16" x14ac:dyDescent="0.25">
      <c r="E2122" s="2">
        <f t="shared" si="202"/>
        <v>273.14999999999998</v>
      </c>
      <c r="F2122" s="2">
        <v>2097</v>
      </c>
      <c r="G2122" s="2">
        <f t="shared" si="203"/>
        <v>311.14999999999998</v>
      </c>
      <c r="H2122" s="24">
        <v>789</v>
      </c>
      <c r="I2122" s="24">
        <v>772</v>
      </c>
      <c r="J2122" s="93">
        <v>793.42149532710289</v>
      </c>
      <c r="K2122" s="24">
        <f t="shared" si="198"/>
        <v>776.05976281877349</v>
      </c>
      <c r="L2122" s="24">
        <v>2000</v>
      </c>
      <c r="M2122" s="24">
        <v>2000</v>
      </c>
      <c r="N2122" s="24">
        <f t="shared" si="199"/>
        <v>0</v>
      </c>
      <c r="O2122" s="24">
        <f t="shared" si="200"/>
        <v>0</v>
      </c>
      <c r="P2122" s="24">
        <f t="shared" si="201"/>
        <v>0</v>
      </c>
    </row>
    <row r="2123" spans="5:16" x14ac:dyDescent="0.25">
      <c r="E2123" s="2">
        <f t="shared" si="202"/>
        <v>273.14999999999998</v>
      </c>
      <c r="F2123" s="2">
        <v>2098</v>
      </c>
      <c r="G2123" s="2">
        <f t="shared" si="203"/>
        <v>311.14999999999998</v>
      </c>
      <c r="H2123" s="24">
        <v>789</v>
      </c>
      <c r="I2123" s="24">
        <v>772</v>
      </c>
      <c r="J2123" s="93">
        <v>793.42149532710289</v>
      </c>
      <c r="K2123" s="24">
        <f t="shared" si="198"/>
        <v>776.05996526022545</v>
      </c>
      <c r="L2123" s="24">
        <v>2000</v>
      </c>
      <c r="M2123" s="24">
        <v>2000</v>
      </c>
      <c r="N2123" s="24">
        <f t="shared" si="199"/>
        <v>0</v>
      </c>
      <c r="O2123" s="24">
        <f t="shared" si="200"/>
        <v>0</v>
      </c>
      <c r="P2123" s="24">
        <f t="shared" si="201"/>
        <v>0</v>
      </c>
    </row>
    <row r="2124" spans="5:16" x14ac:dyDescent="0.25">
      <c r="E2124" s="2">
        <f t="shared" si="202"/>
        <v>273.14999999999998</v>
      </c>
      <c r="F2124" s="2">
        <v>2099</v>
      </c>
      <c r="G2124" s="2">
        <f t="shared" si="203"/>
        <v>311.14999999999998</v>
      </c>
      <c r="H2124" s="24">
        <v>789</v>
      </c>
      <c r="I2124" s="24">
        <v>772</v>
      </c>
      <c r="J2124" s="93">
        <v>793.42149532710289</v>
      </c>
      <c r="K2124" s="24">
        <f t="shared" si="198"/>
        <v>776.0601674752138</v>
      </c>
      <c r="L2124" s="24">
        <v>2000</v>
      </c>
      <c r="M2124" s="24">
        <v>2000</v>
      </c>
      <c r="N2124" s="24">
        <f t="shared" si="199"/>
        <v>0</v>
      </c>
      <c r="O2124" s="24">
        <f t="shared" si="200"/>
        <v>0</v>
      </c>
      <c r="P2124" s="24">
        <f t="shared" si="201"/>
        <v>0</v>
      </c>
    </row>
    <row r="2125" spans="5:16" x14ac:dyDescent="0.25">
      <c r="E2125" s="2">
        <f t="shared" si="202"/>
        <v>273.14999999999998</v>
      </c>
      <c r="F2125" s="2">
        <v>2100</v>
      </c>
      <c r="G2125" s="2">
        <f t="shared" si="203"/>
        <v>311.14999999999998</v>
      </c>
      <c r="H2125" s="24">
        <v>789</v>
      </c>
      <c r="I2125" s="24">
        <v>772</v>
      </c>
      <c r="J2125" s="93">
        <v>793.42149532710289</v>
      </c>
      <c r="K2125" s="24">
        <f t="shared" si="198"/>
        <v>776.06036946411825</v>
      </c>
      <c r="L2125" s="24">
        <v>2000</v>
      </c>
      <c r="M2125" s="24">
        <v>2000</v>
      </c>
      <c r="N2125" s="24">
        <f t="shared" si="199"/>
        <v>0</v>
      </c>
      <c r="O2125" s="24">
        <f t="shared" si="200"/>
        <v>0</v>
      </c>
      <c r="P2125" s="24">
        <f t="shared" si="201"/>
        <v>0</v>
      </c>
    </row>
    <row r="2126" spans="5:16" x14ac:dyDescent="0.25">
      <c r="E2126" s="2">
        <f t="shared" si="202"/>
        <v>273.14999999999998</v>
      </c>
      <c r="F2126" s="2">
        <v>2101</v>
      </c>
      <c r="G2126" s="2">
        <f t="shared" si="203"/>
        <v>311.14999999999998</v>
      </c>
      <c r="H2126" s="24">
        <v>789</v>
      </c>
      <c r="I2126" s="24">
        <v>772</v>
      </c>
      <c r="J2126" s="93">
        <v>793.42149532710289</v>
      </c>
      <c r="K2126" s="24">
        <f t="shared" si="198"/>
        <v>776.06057122731795</v>
      </c>
      <c r="L2126" s="24">
        <v>2000</v>
      </c>
      <c r="M2126" s="24">
        <v>2000</v>
      </c>
      <c r="N2126" s="24">
        <f t="shared" si="199"/>
        <v>0</v>
      </c>
      <c r="O2126" s="24">
        <f t="shared" si="200"/>
        <v>0</v>
      </c>
      <c r="P2126" s="24">
        <f t="shared" si="201"/>
        <v>0</v>
      </c>
    </row>
    <row r="2127" spans="5:16" x14ac:dyDescent="0.25">
      <c r="E2127" s="2">
        <f t="shared" si="202"/>
        <v>273.14999999999998</v>
      </c>
      <c r="F2127" s="2">
        <v>2102</v>
      </c>
      <c r="G2127" s="2">
        <f t="shared" si="203"/>
        <v>311.14999999999998</v>
      </c>
      <c r="H2127" s="24">
        <v>789</v>
      </c>
      <c r="I2127" s="24">
        <v>772</v>
      </c>
      <c r="J2127" s="93">
        <v>793.42149532710289</v>
      </c>
      <c r="K2127" s="24">
        <f t="shared" si="198"/>
        <v>776.0607727651909</v>
      </c>
      <c r="L2127" s="24">
        <v>2000</v>
      </c>
      <c r="M2127" s="24">
        <v>2000</v>
      </c>
      <c r="N2127" s="24">
        <f t="shared" si="199"/>
        <v>0</v>
      </c>
      <c r="O2127" s="24">
        <f t="shared" si="200"/>
        <v>0</v>
      </c>
      <c r="P2127" s="24">
        <f t="shared" si="201"/>
        <v>0</v>
      </c>
    </row>
    <row r="2128" spans="5:16" x14ac:dyDescent="0.25">
      <c r="E2128" s="2">
        <f t="shared" si="202"/>
        <v>273.14999999999998</v>
      </c>
      <c r="F2128" s="2">
        <v>2103</v>
      </c>
      <c r="G2128" s="2">
        <f t="shared" si="203"/>
        <v>311.14999999999998</v>
      </c>
      <c r="H2128" s="24">
        <v>789</v>
      </c>
      <c r="I2128" s="24">
        <v>772</v>
      </c>
      <c r="J2128" s="93">
        <v>793.42149532710289</v>
      </c>
      <c r="K2128" s="24">
        <f t="shared" si="198"/>
        <v>776.06097407811444</v>
      </c>
      <c r="L2128" s="24">
        <v>2000</v>
      </c>
      <c r="M2128" s="24">
        <v>2000</v>
      </c>
      <c r="N2128" s="24">
        <f t="shared" si="199"/>
        <v>0</v>
      </c>
      <c r="O2128" s="24">
        <f t="shared" si="200"/>
        <v>0</v>
      </c>
      <c r="P2128" s="24">
        <f t="shared" si="201"/>
        <v>0</v>
      </c>
    </row>
    <row r="2129" spans="5:16" x14ac:dyDescent="0.25">
      <c r="E2129" s="2">
        <f t="shared" si="202"/>
        <v>273.14999999999998</v>
      </c>
      <c r="F2129" s="2">
        <v>2104</v>
      </c>
      <c r="G2129" s="2">
        <f t="shared" si="203"/>
        <v>311.14999999999998</v>
      </c>
      <c r="H2129" s="24">
        <v>789</v>
      </c>
      <c r="I2129" s="24">
        <v>772</v>
      </c>
      <c r="J2129" s="93">
        <v>793.42149532710289</v>
      </c>
      <c r="K2129" s="24">
        <f t="shared" si="198"/>
        <v>776.06117516646475</v>
      </c>
      <c r="L2129" s="24">
        <v>2000</v>
      </c>
      <c r="M2129" s="24">
        <v>2000</v>
      </c>
      <c r="N2129" s="24">
        <f t="shared" si="199"/>
        <v>0</v>
      </c>
      <c r="O2129" s="24">
        <f t="shared" si="200"/>
        <v>0</v>
      </c>
      <c r="P2129" s="24">
        <f t="shared" si="201"/>
        <v>0</v>
      </c>
    </row>
    <row r="2130" spans="5:16" x14ac:dyDescent="0.25">
      <c r="E2130" s="2">
        <f t="shared" si="202"/>
        <v>273.14999999999998</v>
      </c>
      <c r="F2130" s="2">
        <v>2105</v>
      </c>
      <c r="G2130" s="2">
        <f t="shared" si="203"/>
        <v>311.14999999999998</v>
      </c>
      <c r="H2130" s="24">
        <v>789</v>
      </c>
      <c r="I2130" s="24">
        <v>772</v>
      </c>
      <c r="J2130" s="93">
        <v>793.42149532710289</v>
      </c>
      <c r="K2130" s="24">
        <f t="shared" si="198"/>
        <v>776.06137603061768</v>
      </c>
      <c r="L2130" s="24">
        <v>2000</v>
      </c>
      <c r="M2130" s="24">
        <v>2000</v>
      </c>
      <c r="N2130" s="24">
        <f t="shared" si="199"/>
        <v>0</v>
      </c>
      <c r="O2130" s="24">
        <f t="shared" si="200"/>
        <v>0</v>
      </c>
      <c r="P2130" s="24">
        <f t="shared" si="201"/>
        <v>0</v>
      </c>
    </row>
    <row r="2131" spans="5:16" x14ac:dyDescent="0.25">
      <c r="E2131" s="2">
        <f t="shared" si="202"/>
        <v>273.14999999999998</v>
      </c>
      <c r="F2131" s="2">
        <v>2106</v>
      </c>
      <c r="G2131" s="2">
        <f t="shared" si="203"/>
        <v>311.14999999999998</v>
      </c>
      <c r="H2131" s="24">
        <v>789</v>
      </c>
      <c r="I2131" s="24">
        <v>772</v>
      </c>
      <c r="J2131" s="93">
        <v>793.42149532710289</v>
      </c>
      <c r="K2131" s="24">
        <f t="shared" si="198"/>
        <v>776.06157667094783</v>
      </c>
      <c r="L2131" s="24">
        <v>2000</v>
      </c>
      <c r="M2131" s="24">
        <v>2000</v>
      </c>
      <c r="N2131" s="24">
        <f t="shared" si="199"/>
        <v>0</v>
      </c>
      <c r="O2131" s="24">
        <f t="shared" si="200"/>
        <v>0</v>
      </c>
      <c r="P2131" s="24">
        <f t="shared" si="201"/>
        <v>0</v>
      </c>
    </row>
    <row r="2132" spans="5:16" x14ac:dyDescent="0.25">
      <c r="E2132" s="2">
        <f t="shared" si="202"/>
        <v>273.14999999999998</v>
      </c>
      <c r="F2132" s="2">
        <v>2107</v>
      </c>
      <c r="G2132" s="2">
        <f t="shared" si="203"/>
        <v>311.14999999999998</v>
      </c>
      <c r="H2132" s="24">
        <v>789</v>
      </c>
      <c r="I2132" s="24">
        <v>772</v>
      </c>
      <c r="J2132" s="93">
        <v>793.42149532710289</v>
      </c>
      <c r="K2132" s="24">
        <f t="shared" si="198"/>
        <v>776.061777087829</v>
      </c>
      <c r="L2132" s="24">
        <v>2000</v>
      </c>
      <c r="M2132" s="24">
        <v>2000</v>
      </c>
      <c r="N2132" s="24">
        <f t="shared" si="199"/>
        <v>0</v>
      </c>
      <c r="O2132" s="24">
        <f t="shared" si="200"/>
        <v>0</v>
      </c>
      <c r="P2132" s="24">
        <f t="shared" si="201"/>
        <v>0</v>
      </c>
    </row>
    <row r="2133" spans="5:16" x14ac:dyDescent="0.25">
      <c r="E2133" s="2">
        <f t="shared" si="202"/>
        <v>273.14999999999998</v>
      </c>
      <c r="F2133" s="2">
        <v>2108</v>
      </c>
      <c r="G2133" s="2">
        <f t="shared" si="203"/>
        <v>311.14999999999998</v>
      </c>
      <c r="H2133" s="24">
        <v>789</v>
      </c>
      <c r="I2133" s="24">
        <v>772</v>
      </c>
      <c r="J2133" s="93">
        <v>793.42149532710289</v>
      </c>
      <c r="K2133" s="24">
        <f t="shared" si="198"/>
        <v>776.06197728163443</v>
      </c>
      <c r="L2133" s="24">
        <v>2000</v>
      </c>
      <c r="M2133" s="24">
        <v>2000</v>
      </c>
      <c r="N2133" s="24">
        <f t="shared" si="199"/>
        <v>0</v>
      </c>
      <c r="O2133" s="24">
        <f t="shared" si="200"/>
        <v>0</v>
      </c>
      <c r="P2133" s="24">
        <f t="shared" si="201"/>
        <v>0</v>
      </c>
    </row>
    <row r="2134" spans="5:16" x14ac:dyDescent="0.25">
      <c r="E2134" s="2">
        <f t="shared" si="202"/>
        <v>273.14999999999998</v>
      </c>
      <c r="F2134" s="2">
        <v>2109</v>
      </c>
      <c r="G2134" s="2">
        <f t="shared" si="203"/>
        <v>311.14999999999998</v>
      </c>
      <c r="H2134" s="24">
        <v>789</v>
      </c>
      <c r="I2134" s="24">
        <v>772</v>
      </c>
      <c r="J2134" s="93">
        <v>793.42149532710289</v>
      </c>
      <c r="K2134" s="24">
        <f t="shared" si="198"/>
        <v>776.06217725273632</v>
      </c>
      <c r="L2134" s="24">
        <v>2000</v>
      </c>
      <c r="M2134" s="24">
        <v>2000</v>
      </c>
      <c r="N2134" s="24">
        <f t="shared" si="199"/>
        <v>0</v>
      </c>
      <c r="O2134" s="24">
        <f t="shared" si="200"/>
        <v>0</v>
      </c>
      <c r="P2134" s="24">
        <f t="shared" si="201"/>
        <v>0</v>
      </c>
    </row>
    <row r="2135" spans="5:16" x14ac:dyDescent="0.25">
      <c r="E2135" s="2">
        <f t="shared" si="202"/>
        <v>273.14999999999998</v>
      </c>
      <c r="F2135" s="2">
        <v>2110</v>
      </c>
      <c r="G2135" s="2">
        <f t="shared" si="203"/>
        <v>311.14999999999998</v>
      </c>
      <c r="H2135" s="24">
        <v>789</v>
      </c>
      <c r="I2135" s="24">
        <v>772</v>
      </c>
      <c r="J2135" s="93">
        <v>793.42149532710289</v>
      </c>
      <c r="K2135" s="24">
        <f t="shared" si="198"/>
        <v>776.06237700150598</v>
      </c>
      <c r="L2135" s="24">
        <v>2000</v>
      </c>
      <c r="M2135" s="24">
        <v>2000</v>
      </c>
      <c r="N2135" s="24">
        <f t="shared" si="199"/>
        <v>0</v>
      </c>
      <c r="O2135" s="24">
        <f t="shared" si="200"/>
        <v>0</v>
      </c>
      <c r="P2135" s="24">
        <f t="shared" si="201"/>
        <v>0</v>
      </c>
    </row>
    <row r="2136" spans="5:16" x14ac:dyDescent="0.25">
      <c r="E2136" s="2">
        <f t="shared" si="202"/>
        <v>273.14999999999998</v>
      </c>
      <c r="F2136" s="2">
        <v>2111</v>
      </c>
      <c r="G2136" s="2">
        <f t="shared" si="203"/>
        <v>311.14999999999998</v>
      </c>
      <c r="H2136" s="24">
        <v>789</v>
      </c>
      <c r="I2136" s="24">
        <v>772</v>
      </c>
      <c r="J2136" s="93">
        <v>793.42149532710289</v>
      </c>
      <c r="K2136" s="24">
        <f t="shared" si="198"/>
        <v>776.06257652831414</v>
      </c>
      <c r="L2136" s="24">
        <v>2000</v>
      </c>
      <c r="M2136" s="24">
        <v>2000</v>
      </c>
      <c r="N2136" s="24">
        <f t="shared" si="199"/>
        <v>0</v>
      </c>
      <c r="O2136" s="24">
        <f t="shared" si="200"/>
        <v>0</v>
      </c>
      <c r="P2136" s="24">
        <f t="shared" si="201"/>
        <v>0</v>
      </c>
    </row>
    <row r="2137" spans="5:16" x14ac:dyDescent="0.25">
      <c r="E2137" s="2">
        <f t="shared" si="202"/>
        <v>273.14999999999998</v>
      </c>
      <c r="F2137" s="2">
        <v>2112</v>
      </c>
      <c r="G2137" s="2">
        <f t="shared" si="203"/>
        <v>311.14999999999998</v>
      </c>
      <c r="H2137" s="24">
        <v>789</v>
      </c>
      <c r="I2137" s="24">
        <v>772</v>
      </c>
      <c r="J2137" s="93">
        <v>793.42149532710289</v>
      </c>
      <c r="K2137" s="24">
        <f t="shared" si="198"/>
        <v>776.0627758335304</v>
      </c>
      <c r="L2137" s="24">
        <v>2000</v>
      </c>
      <c r="M2137" s="24">
        <v>2000</v>
      </c>
      <c r="N2137" s="24">
        <f t="shared" si="199"/>
        <v>0</v>
      </c>
      <c r="O2137" s="24">
        <f t="shared" si="200"/>
        <v>0</v>
      </c>
      <c r="P2137" s="24">
        <f t="shared" si="201"/>
        <v>0</v>
      </c>
    </row>
  </sheetData>
  <mergeCells count="5">
    <mergeCell ref="L5:L6"/>
    <mergeCell ref="M5:M6"/>
    <mergeCell ref="O5:O6"/>
    <mergeCell ref="E7:P7"/>
    <mergeCell ref="A3:P3"/>
  </mergeCells>
  <pageMargins left="0.7" right="0.7" top="0.75" bottom="0.75" header="0.3" footer="0.3"/>
  <pageSetup scale="10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7988D-5F1C-4D53-94E3-3E0AEC726547}">
  <dimension ref="A1:R309"/>
  <sheetViews>
    <sheetView showGridLines="0" zoomScale="70" zoomScaleNormal="70" zoomScaleSheetLayoutView="10" workbookViewId="0">
      <selection activeCell="G2" sqref="G2:H2"/>
    </sheetView>
  </sheetViews>
  <sheetFormatPr defaultRowHeight="15" x14ac:dyDescent="0.25"/>
  <cols>
    <col min="1" max="1" width="13.28515625" style="2" customWidth="1"/>
    <col min="2" max="2" width="13.28515625" style="99" customWidth="1"/>
    <col min="3" max="3" width="13.28515625" style="2" customWidth="1"/>
    <col min="4" max="4" width="13.28515625" style="99" customWidth="1"/>
    <col min="5" max="5" width="13.28515625" style="2" customWidth="1"/>
    <col min="6" max="6" width="13.28515625" style="99" customWidth="1"/>
    <col min="7" max="7" width="13.28515625" style="2" customWidth="1"/>
    <col min="8" max="8" width="13.28515625" customWidth="1"/>
    <col min="9" max="9" width="13.28515625" style="2" customWidth="1"/>
    <col min="10" max="10" width="13.28515625" customWidth="1"/>
    <col min="11" max="11" width="13.28515625" style="20" customWidth="1"/>
    <col min="12" max="12" width="13.28515625" style="99" customWidth="1"/>
    <col min="13" max="13" width="13.28515625" style="2" customWidth="1"/>
    <col min="14" max="14" width="13.28515625" customWidth="1"/>
    <col min="15" max="15" width="13.28515625" style="2" customWidth="1"/>
    <col min="16" max="17" width="13.28515625" style="99" customWidth="1"/>
    <col min="18" max="18" width="13.28515625" customWidth="1"/>
    <col min="19" max="16384" width="9.140625" style="24"/>
  </cols>
  <sheetData>
    <row r="1" spans="1:18" s="96" customFormat="1" ht="38.25" x14ac:dyDescent="0.85">
      <c r="A1" s="123" t="s">
        <v>167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</row>
    <row r="2" spans="1:18" s="4" customFormat="1" ht="34.5" customHeight="1" x14ac:dyDescent="0.25">
      <c r="A2" s="128" t="s">
        <v>74</v>
      </c>
      <c r="B2" s="128"/>
      <c r="C2" s="128" t="s">
        <v>148</v>
      </c>
      <c r="D2" s="128"/>
      <c r="E2" s="128" t="s">
        <v>159</v>
      </c>
      <c r="F2" s="128"/>
      <c r="G2" s="128" t="s">
        <v>161</v>
      </c>
      <c r="H2" s="128"/>
      <c r="I2" s="128" t="s">
        <v>162</v>
      </c>
      <c r="J2" s="128"/>
      <c r="K2" s="128" t="s">
        <v>163</v>
      </c>
      <c r="L2" s="128"/>
      <c r="M2" s="128" t="s">
        <v>164</v>
      </c>
      <c r="N2" s="128"/>
      <c r="O2" s="128" t="s">
        <v>153</v>
      </c>
      <c r="P2" s="128"/>
      <c r="Q2" s="128" t="s">
        <v>165</v>
      </c>
      <c r="R2" s="128"/>
    </row>
    <row r="3" spans="1:18" s="33" customFormat="1" x14ac:dyDescent="0.25">
      <c r="A3" s="129">
        <f>SUM(B4:B309)</f>
        <v>1948.1334266154374</v>
      </c>
      <c r="B3" s="129"/>
      <c r="C3" s="129">
        <f>SUM(D4:D1048576)</f>
        <v>1300.6776157333866</v>
      </c>
      <c r="D3" s="129"/>
      <c r="E3" s="129">
        <f>SUM(F4:F309)</f>
        <v>1077.3803212997689</v>
      </c>
      <c r="F3" s="129"/>
      <c r="G3" s="129">
        <f>SUM(H4:H309)</f>
        <v>1697.7560162237876</v>
      </c>
      <c r="H3" s="129"/>
      <c r="I3" s="129">
        <f>SUM(J4:J309)</f>
        <v>887.8950477960467</v>
      </c>
      <c r="J3" s="129"/>
      <c r="K3" s="129">
        <f>SUM(L4:L309)</f>
        <v>1633.1216640585938</v>
      </c>
      <c r="L3" s="129"/>
      <c r="M3" s="129">
        <f>SUM(N4:N309)</f>
        <v>1442.5866551063657</v>
      </c>
      <c r="N3" s="129"/>
      <c r="O3" s="129">
        <f>SUM(P4:P309)</f>
        <v>923.65868337140364</v>
      </c>
      <c r="P3" s="129"/>
      <c r="Q3" s="129">
        <f>SUM(R4:R309)</f>
        <v>672.29623668637691</v>
      </c>
      <c r="R3" s="129"/>
    </row>
    <row r="4" spans="1:18" x14ac:dyDescent="0.25">
      <c r="A4" s="42">
        <v>41974</v>
      </c>
      <c r="B4" s="102">
        <v>0</v>
      </c>
      <c r="C4" s="22">
        <v>42279</v>
      </c>
      <c r="D4" s="102">
        <v>2.2724701044010569</v>
      </c>
      <c r="E4" s="22">
        <v>42462</v>
      </c>
      <c r="F4" s="102">
        <v>0.20085700323454844</v>
      </c>
      <c r="G4" s="22">
        <v>42622</v>
      </c>
      <c r="H4" s="102">
        <v>1.5837539862342299E-29</v>
      </c>
      <c r="I4" s="22">
        <v>42855</v>
      </c>
      <c r="J4" s="102">
        <v>6.4350943589158966E-34</v>
      </c>
      <c r="K4" s="22">
        <v>43006</v>
      </c>
      <c r="L4" s="102">
        <v>1.2047784075846738E-36</v>
      </c>
      <c r="M4" s="22">
        <v>43228</v>
      </c>
      <c r="N4" s="102">
        <v>0</v>
      </c>
      <c r="O4" s="22">
        <v>43431</v>
      </c>
      <c r="P4" s="102">
        <v>0.2087121381030895</v>
      </c>
      <c r="Q4" s="22">
        <v>43623</v>
      </c>
      <c r="R4" s="43">
        <v>0</v>
      </c>
    </row>
    <row r="5" spans="1:18" x14ac:dyDescent="0.25">
      <c r="A5" s="42">
        <v>41975</v>
      </c>
      <c r="B5" s="102">
        <v>0</v>
      </c>
      <c r="C5" s="22">
        <v>42280</v>
      </c>
      <c r="D5" s="102">
        <v>0</v>
      </c>
      <c r="E5" s="22">
        <v>42463</v>
      </c>
      <c r="F5" s="102">
        <v>0</v>
      </c>
      <c r="G5" s="22">
        <v>42623</v>
      </c>
      <c r="H5" s="102">
        <v>3.2570631720769625</v>
      </c>
      <c r="I5" s="22">
        <v>42856</v>
      </c>
      <c r="J5" s="102">
        <v>0</v>
      </c>
      <c r="K5" s="22">
        <v>43007</v>
      </c>
      <c r="L5" s="102">
        <v>0</v>
      </c>
      <c r="M5" s="22">
        <v>43229</v>
      </c>
      <c r="N5" s="102">
        <v>0.17049592198721678</v>
      </c>
      <c r="O5" s="22">
        <v>43432</v>
      </c>
      <c r="P5" s="102">
        <v>3.612388966225057</v>
      </c>
      <c r="Q5" s="22">
        <v>43624</v>
      </c>
      <c r="R5" s="43">
        <v>0</v>
      </c>
    </row>
    <row r="6" spans="1:18" x14ac:dyDescent="0.25">
      <c r="A6" s="42">
        <v>41976</v>
      </c>
      <c r="B6" s="102">
        <v>1.4568278815727926</v>
      </c>
      <c r="C6" s="22">
        <v>42281</v>
      </c>
      <c r="D6" s="102">
        <v>0.18681667799353208</v>
      </c>
      <c r="E6" s="22">
        <v>42464</v>
      </c>
      <c r="F6" s="102">
        <v>0</v>
      </c>
      <c r="G6" s="22">
        <v>42624</v>
      </c>
      <c r="H6" s="102">
        <v>6.2004697524881145</v>
      </c>
      <c r="I6" s="22">
        <v>42857</v>
      </c>
      <c r="J6" s="102">
        <v>0</v>
      </c>
      <c r="K6" s="22">
        <v>43008</v>
      </c>
      <c r="L6" s="102">
        <v>0</v>
      </c>
      <c r="M6" s="22">
        <v>43230</v>
      </c>
      <c r="N6" s="102">
        <v>5.1320019749142327</v>
      </c>
      <c r="O6" s="22">
        <v>43433</v>
      </c>
      <c r="P6" s="102">
        <v>7.4701462182789875</v>
      </c>
      <c r="Q6" s="22">
        <v>43625</v>
      </c>
      <c r="R6" s="43">
        <v>0</v>
      </c>
    </row>
    <row r="7" spans="1:18" x14ac:dyDescent="0.25">
      <c r="A7" s="42">
        <v>41977</v>
      </c>
      <c r="B7" s="102">
        <v>4.7686061070247128</v>
      </c>
      <c r="C7" s="22">
        <v>42282</v>
      </c>
      <c r="D7" s="102">
        <v>4.6715299178888712</v>
      </c>
      <c r="E7" s="22">
        <v>42465</v>
      </c>
      <c r="F7" s="102">
        <v>0</v>
      </c>
      <c r="G7" s="22">
        <v>42625</v>
      </c>
      <c r="H7" s="102">
        <v>6.201026030417963</v>
      </c>
      <c r="I7" s="22">
        <v>42858</v>
      </c>
      <c r="J7" s="102">
        <v>0</v>
      </c>
      <c r="K7" s="22">
        <v>43009</v>
      </c>
      <c r="L7" s="102">
        <v>0.85136074736265865</v>
      </c>
      <c r="M7" s="22">
        <v>43231</v>
      </c>
      <c r="N7" s="102">
        <v>5.7056678088899977</v>
      </c>
      <c r="O7" s="22">
        <v>43434</v>
      </c>
      <c r="P7" s="102">
        <v>8.6023942852408641</v>
      </c>
      <c r="Q7" s="22">
        <v>43626</v>
      </c>
      <c r="R7" s="43">
        <v>5.6150447020589941E-13</v>
      </c>
    </row>
    <row r="8" spans="1:18" x14ac:dyDescent="0.25">
      <c r="A8" s="42">
        <v>41978</v>
      </c>
      <c r="B8" s="102">
        <v>4.8525042839318875</v>
      </c>
      <c r="C8" s="22">
        <v>42283</v>
      </c>
      <c r="D8" s="102">
        <v>7.3690895779360455</v>
      </c>
      <c r="E8" s="22">
        <v>42466</v>
      </c>
      <c r="F8" s="102">
        <v>0</v>
      </c>
      <c r="G8" s="22">
        <v>42626</v>
      </c>
      <c r="H8" s="102">
        <v>6.8880124776308964</v>
      </c>
      <c r="I8" s="22">
        <v>42859</v>
      </c>
      <c r="J8" s="102">
        <v>0</v>
      </c>
      <c r="K8" s="22">
        <v>43010</v>
      </c>
      <c r="L8" s="102">
        <v>5.7087243510656576</v>
      </c>
      <c r="M8" s="22">
        <v>43232</v>
      </c>
      <c r="N8" s="102">
        <v>5.6712413681914313</v>
      </c>
      <c r="O8" s="22">
        <v>43435</v>
      </c>
      <c r="P8" s="102">
        <v>8.0152077245103435</v>
      </c>
      <c r="Q8" s="22">
        <v>43627</v>
      </c>
      <c r="R8" s="43">
        <v>1.1560545932085437E-26</v>
      </c>
    </row>
    <row r="9" spans="1:18" x14ac:dyDescent="0.25">
      <c r="A9" s="42">
        <v>41979</v>
      </c>
      <c r="B9" s="102">
        <v>4.8820583284779051</v>
      </c>
      <c r="C9" s="22">
        <v>42284</v>
      </c>
      <c r="D9" s="102">
        <v>7.9050648463279591</v>
      </c>
      <c r="E9" s="22">
        <v>42467</v>
      </c>
      <c r="F9" s="102">
        <v>0</v>
      </c>
      <c r="G9" s="22">
        <v>42627</v>
      </c>
      <c r="H9" s="102">
        <v>9.1633354339158508</v>
      </c>
      <c r="I9" s="22">
        <v>42860</v>
      </c>
      <c r="J9" s="102">
        <v>0</v>
      </c>
      <c r="K9" s="22">
        <v>43011</v>
      </c>
      <c r="L9" s="102">
        <v>10.379365192019245</v>
      </c>
      <c r="M9" s="22">
        <v>43233</v>
      </c>
      <c r="N9" s="102">
        <v>6.1323007155386504</v>
      </c>
      <c r="O9" s="22">
        <v>43436</v>
      </c>
      <c r="P9" s="102">
        <v>7.4677481260667484</v>
      </c>
      <c r="Q9" s="22">
        <v>43628</v>
      </c>
      <c r="R9" s="43">
        <v>4.1539914160080293E-5</v>
      </c>
    </row>
    <row r="10" spans="1:18" x14ac:dyDescent="0.25">
      <c r="A10" s="42">
        <v>41980</v>
      </c>
      <c r="B10" s="102">
        <v>5.0100597635151498</v>
      </c>
      <c r="C10" s="22">
        <v>42285</v>
      </c>
      <c r="D10" s="102">
        <v>8.1219412466541865</v>
      </c>
      <c r="E10" s="22">
        <v>42468</v>
      </c>
      <c r="F10" s="102">
        <v>0</v>
      </c>
      <c r="G10" s="22">
        <v>42628</v>
      </c>
      <c r="H10" s="102">
        <v>9.0461648541995832</v>
      </c>
      <c r="I10" s="22">
        <v>42861</v>
      </c>
      <c r="J10" s="102">
        <v>0</v>
      </c>
      <c r="K10" s="22">
        <v>43012</v>
      </c>
      <c r="L10" s="102">
        <v>11.178052841857419</v>
      </c>
      <c r="M10" s="22">
        <v>43234</v>
      </c>
      <c r="N10" s="102">
        <v>6.5984593946210044</v>
      </c>
      <c r="O10" s="22">
        <v>43437</v>
      </c>
      <c r="P10" s="102">
        <v>7.3680856690969669</v>
      </c>
      <c r="Q10" s="22">
        <v>43629</v>
      </c>
      <c r="R10" s="43">
        <v>1.2691858086158233E-20</v>
      </c>
    </row>
    <row r="11" spans="1:18" x14ac:dyDescent="0.25">
      <c r="A11" s="42">
        <v>41981</v>
      </c>
      <c r="B11" s="102">
        <v>5.0155519683597127</v>
      </c>
      <c r="C11" s="22">
        <v>42286</v>
      </c>
      <c r="D11" s="102">
        <v>8.0353319184368424</v>
      </c>
      <c r="E11" s="22">
        <v>42469</v>
      </c>
      <c r="F11" s="102">
        <v>0</v>
      </c>
      <c r="G11" s="22">
        <v>42629</v>
      </c>
      <c r="H11" s="102">
        <v>9.0416050405304969</v>
      </c>
      <c r="I11" s="22">
        <v>42862</v>
      </c>
      <c r="J11" s="102">
        <v>0</v>
      </c>
      <c r="K11" s="22">
        <v>43013</v>
      </c>
      <c r="L11" s="102">
        <v>7.0936272391210728</v>
      </c>
      <c r="M11" s="22">
        <v>43235</v>
      </c>
      <c r="N11" s="102">
        <v>6.784253193318694</v>
      </c>
      <c r="O11" s="22">
        <v>43438</v>
      </c>
      <c r="P11" s="102">
        <v>7.4196780828712843</v>
      </c>
      <c r="Q11" s="22">
        <v>43630</v>
      </c>
      <c r="R11" s="43">
        <v>1.2517708945420519E-20</v>
      </c>
    </row>
    <row r="12" spans="1:18" x14ac:dyDescent="0.25">
      <c r="A12" s="42">
        <v>41982</v>
      </c>
      <c r="B12" s="102">
        <v>5.0725143530998862</v>
      </c>
      <c r="C12" s="22">
        <v>42287</v>
      </c>
      <c r="D12" s="102">
        <v>7.8147328985872342</v>
      </c>
      <c r="E12" s="22">
        <v>42470</v>
      </c>
      <c r="F12" s="102">
        <v>0</v>
      </c>
      <c r="G12" s="22">
        <v>42630</v>
      </c>
      <c r="H12" s="102">
        <v>9.4226799866730584</v>
      </c>
      <c r="I12" s="22">
        <v>42863</v>
      </c>
      <c r="J12" s="102">
        <v>0</v>
      </c>
      <c r="K12" s="22">
        <v>43014</v>
      </c>
      <c r="L12" s="102">
        <v>7.6003826831894008</v>
      </c>
      <c r="M12" s="22">
        <v>43236</v>
      </c>
      <c r="N12" s="102">
        <v>6.9086454307263088</v>
      </c>
      <c r="O12" s="22">
        <v>43439</v>
      </c>
      <c r="P12" s="102">
        <v>7.4583056322250121</v>
      </c>
      <c r="Q12" s="22">
        <v>43631</v>
      </c>
      <c r="R12" s="43">
        <v>1.1358782279628932E-2</v>
      </c>
    </row>
    <row r="13" spans="1:18" x14ac:dyDescent="0.25">
      <c r="A13" s="42">
        <v>41983</v>
      </c>
      <c r="B13" s="102">
        <v>5.0632025933085645</v>
      </c>
      <c r="C13" s="22">
        <v>42288</v>
      </c>
      <c r="D13" s="102">
        <v>5.8355504692871278</v>
      </c>
      <c r="E13" s="22">
        <v>42471</v>
      </c>
      <c r="F13" s="102">
        <v>0</v>
      </c>
      <c r="G13" s="22">
        <v>42631</v>
      </c>
      <c r="H13" s="102">
        <v>9.7112550576156895</v>
      </c>
      <c r="I13" s="22">
        <v>42864</v>
      </c>
      <c r="J13" s="102">
        <v>0</v>
      </c>
      <c r="K13" s="22">
        <v>43015</v>
      </c>
      <c r="L13" s="102">
        <v>7.8718632183621633</v>
      </c>
      <c r="M13" s="22">
        <v>43237</v>
      </c>
      <c r="N13" s="102">
        <v>7.0244629514419898</v>
      </c>
      <c r="O13" s="22">
        <v>43440</v>
      </c>
      <c r="P13" s="102">
        <v>7.2892073151510886</v>
      </c>
      <c r="Q13" s="22">
        <v>43632</v>
      </c>
      <c r="R13" s="43">
        <v>1.8455473863966971E-3</v>
      </c>
    </row>
    <row r="14" spans="1:18" x14ac:dyDescent="0.25">
      <c r="A14" s="42">
        <v>41984</v>
      </c>
      <c r="B14" s="102">
        <v>4.9812520203941784</v>
      </c>
      <c r="C14" s="22">
        <v>42289</v>
      </c>
      <c r="D14" s="102">
        <v>7.1078361486325896</v>
      </c>
      <c r="E14" s="22">
        <v>42472</v>
      </c>
      <c r="F14" s="102">
        <v>0</v>
      </c>
      <c r="G14" s="22">
        <v>42632</v>
      </c>
      <c r="H14" s="102">
        <v>9.9729888320469566</v>
      </c>
      <c r="I14" s="22">
        <v>42865</v>
      </c>
      <c r="J14" s="102">
        <v>0</v>
      </c>
      <c r="K14" s="22">
        <v>43016</v>
      </c>
      <c r="L14" s="102">
        <v>7.4614412151621226</v>
      </c>
      <c r="M14" s="22">
        <v>43238</v>
      </c>
      <c r="N14" s="102">
        <v>6.9634556583469696</v>
      </c>
      <c r="O14" s="22">
        <v>43441</v>
      </c>
      <c r="P14" s="102">
        <v>7.7737951988493927</v>
      </c>
      <c r="Q14" s="22">
        <v>43633</v>
      </c>
      <c r="R14" s="43">
        <v>1.2126018095976537E-3</v>
      </c>
    </row>
    <row r="15" spans="1:18" x14ac:dyDescent="0.25">
      <c r="A15" s="42">
        <v>41985</v>
      </c>
      <c r="B15" s="102">
        <v>5.3621090434693439</v>
      </c>
      <c r="C15" s="22">
        <v>42290</v>
      </c>
      <c r="D15" s="102">
        <v>7.0815320294745918</v>
      </c>
      <c r="E15" s="22">
        <v>42473</v>
      </c>
      <c r="F15" s="102">
        <v>0</v>
      </c>
      <c r="G15" s="22">
        <v>42633</v>
      </c>
      <c r="H15" s="102">
        <v>9.5492953262147395</v>
      </c>
      <c r="I15" s="22">
        <v>42866</v>
      </c>
      <c r="J15" s="102">
        <v>0</v>
      </c>
      <c r="K15" s="22">
        <v>43017</v>
      </c>
      <c r="L15" s="102">
        <v>7.6193777625076597</v>
      </c>
      <c r="M15" s="22">
        <v>43239</v>
      </c>
      <c r="N15" s="102">
        <v>6.9449989828303771</v>
      </c>
      <c r="O15" s="22">
        <v>43442</v>
      </c>
      <c r="P15" s="102">
        <v>7.7733404106214472</v>
      </c>
      <c r="Q15" s="22">
        <v>43634</v>
      </c>
      <c r="R15" s="43">
        <v>1.09286301415782E-29</v>
      </c>
    </row>
    <row r="16" spans="1:18" x14ac:dyDescent="0.25">
      <c r="A16" s="42">
        <v>41986</v>
      </c>
      <c r="B16" s="102">
        <v>6.5778172785514801</v>
      </c>
      <c r="C16" s="22">
        <v>42291</v>
      </c>
      <c r="D16" s="102">
        <v>6.9286533372739711</v>
      </c>
      <c r="E16" s="22">
        <v>42474</v>
      </c>
      <c r="F16" s="102">
        <v>0</v>
      </c>
      <c r="G16" s="22">
        <v>42634</v>
      </c>
      <c r="H16" s="102">
        <v>9.1567168977746665</v>
      </c>
      <c r="I16" s="22">
        <v>42867</v>
      </c>
      <c r="J16" s="102">
        <v>0</v>
      </c>
      <c r="K16" s="22">
        <v>43018</v>
      </c>
      <c r="L16" s="102">
        <v>7.7885060326584235</v>
      </c>
      <c r="M16" s="22">
        <v>43240</v>
      </c>
      <c r="N16" s="102">
        <v>7.0288388847236263</v>
      </c>
      <c r="O16" s="22">
        <v>43443</v>
      </c>
      <c r="P16" s="102">
        <v>7.7404062982326476</v>
      </c>
      <c r="Q16" s="22">
        <v>43635</v>
      </c>
      <c r="R16" s="43">
        <v>3.7424028945789237E-3</v>
      </c>
    </row>
    <row r="17" spans="1:18" customFormat="1" x14ac:dyDescent="0.25">
      <c r="A17" s="42">
        <v>41987</v>
      </c>
      <c r="B17" s="102">
        <v>9.5690077096591377</v>
      </c>
      <c r="C17" s="22">
        <v>42292</v>
      </c>
      <c r="D17" s="102">
        <v>6.7694352722406137</v>
      </c>
      <c r="E17" s="22">
        <v>42475</v>
      </c>
      <c r="F17" s="102">
        <v>0</v>
      </c>
      <c r="G17" s="22">
        <v>42635</v>
      </c>
      <c r="H17" s="102">
        <v>9.4765913750046042</v>
      </c>
      <c r="I17" s="22">
        <v>42868</v>
      </c>
      <c r="J17" s="102">
        <v>0</v>
      </c>
      <c r="K17" s="22">
        <v>43019</v>
      </c>
      <c r="L17" s="102">
        <v>7.6444968373735067</v>
      </c>
      <c r="M17" s="22">
        <v>43241</v>
      </c>
      <c r="N17" s="102">
        <v>6.8532297466520262</v>
      </c>
      <c r="O17" s="22">
        <v>43444</v>
      </c>
      <c r="P17" s="102">
        <v>7.7241927011642133</v>
      </c>
      <c r="Q17" s="22">
        <v>43636</v>
      </c>
      <c r="R17" s="43">
        <v>6.1749251273513911E-3</v>
      </c>
    </row>
    <row r="18" spans="1:18" customFormat="1" x14ac:dyDescent="0.25">
      <c r="A18" s="42">
        <v>41988</v>
      </c>
      <c r="B18" s="102">
        <v>9.7478274405992682</v>
      </c>
      <c r="C18" s="22">
        <v>42293</v>
      </c>
      <c r="D18" s="102">
        <v>6.5745364286535404</v>
      </c>
      <c r="E18" s="22">
        <v>42476</v>
      </c>
      <c r="F18" s="102">
        <v>0</v>
      </c>
      <c r="G18" s="22">
        <v>42636</v>
      </c>
      <c r="H18" s="102">
        <v>9.0756482885079137</v>
      </c>
      <c r="I18" s="22">
        <v>42869</v>
      </c>
      <c r="J18" s="102">
        <v>0</v>
      </c>
      <c r="K18" s="22">
        <v>43020</v>
      </c>
      <c r="L18" s="102">
        <v>7.6858990902020228</v>
      </c>
      <c r="M18" s="22">
        <v>43242</v>
      </c>
      <c r="N18" s="102">
        <v>6.7554566532163483</v>
      </c>
      <c r="O18" s="22">
        <v>43445</v>
      </c>
      <c r="P18" s="102">
        <v>7.6770347319819026</v>
      </c>
      <c r="Q18" s="22">
        <v>43637</v>
      </c>
      <c r="R18" s="43">
        <v>1.3889742495830803E-13</v>
      </c>
    </row>
    <row r="19" spans="1:18" customFormat="1" x14ac:dyDescent="0.25">
      <c r="A19" s="42">
        <v>41989</v>
      </c>
      <c r="B19" s="102">
        <v>9.8429143498459055</v>
      </c>
      <c r="C19" s="22">
        <v>42294</v>
      </c>
      <c r="D19" s="102">
        <v>7.0254494792156663</v>
      </c>
      <c r="E19" s="22">
        <v>42477</v>
      </c>
      <c r="F19" s="102">
        <v>0</v>
      </c>
      <c r="G19" s="22">
        <v>42637</v>
      </c>
      <c r="H19" s="102">
        <v>6.7433656429165723</v>
      </c>
      <c r="I19" s="22">
        <v>42870</v>
      </c>
      <c r="J19" s="102">
        <v>0</v>
      </c>
      <c r="K19" s="22">
        <v>43021</v>
      </c>
      <c r="L19" s="102">
        <v>7.9678902684638242</v>
      </c>
      <c r="M19" s="22">
        <v>43243</v>
      </c>
      <c r="N19" s="102">
        <v>6.5870702348081211</v>
      </c>
      <c r="O19" s="22">
        <v>43446</v>
      </c>
      <c r="P19" s="102">
        <v>7.673233557593008</v>
      </c>
      <c r="Q19" s="22">
        <v>43638</v>
      </c>
      <c r="R19" s="43">
        <v>1.1625015816274496E-3</v>
      </c>
    </row>
    <row r="20" spans="1:18" customFormat="1" x14ac:dyDescent="0.25">
      <c r="A20" s="42">
        <v>41990</v>
      </c>
      <c r="B20" s="102">
        <v>10.229470802919316</v>
      </c>
      <c r="C20" s="22">
        <v>42295</v>
      </c>
      <c r="D20" s="102">
        <v>4.870192094386173</v>
      </c>
      <c r="E20" s="22">
        <v>42478</v>
      </c>
      <c r="F20" s="102">
        <v>0</v>
      </c>
      <c r="G20" s="22">
        <v>42638</v>
      </c>
      <c r="H20" s="102">
        <v>9.638078444247892</v>
      </c>
      <c r="I20" s="22">
        <v>42871</v>
      </c>
      <c r="J20" s="102">
        <v>0</v>
      </c>
      <c r="K20" s="22">
        <v>43022</v>
      </c>
      <c r="L20" s="102">
        <v>8.3181237617737356</v>
      </c>
      <c r="M20" s="22">
        <v>43244</v>
      </c>
      <c r="N20" s="102">
        <v>6.5687880346881515</v>
      </c>
      <c r="O20" s="22">
        <v>43447</v>
      </c>
      <c r="P20" s="102">
        <v>7.2439223116695901</v>
      </c>
      <c r="Q20" s="22">
        <v>43639</v>
      </c>
      <c r="R20" s="43">
        <v>6.6545000799002972E-28</v>
      </c>
    </row>
    <row r="21" spans="1:18" customFormat="1" x14ac:dyDescent="0.25">
      <c r="A21" s="42">
        <v>41991</v>
      </c>
      <c r="B21" s="102">
        <v>10.471948474840575</v>
      </c>
      <c r="C21" s="22">
        <v>42296</v>
      </c>
      <c r="D21" s="102">
        <v>4.7249088656137381</v>
      </c>
      <c r="E21" s="22">
        <v>42479</v>
      </c>
      <c r="F21" s="102">
        <v>0</v>
      </c>
      <c r="G21" s="22">
        <v>42639</v>
      </c>
      <c r="H21" s="102">
        <v>9.5084357142857083</v>
      </c>
      <c r="I21" s="22">
        <v>42872</v>
      </c>
      <c r="J21" s="102">
        <v>0</v>
      </c>
      <c r="K21" s="22">
        <v>43023</v>
      </c>
      <c r="L21" s="102">
        <v>8.3850494145595036</v>
      </c>
      <c r="M21" s="22">
        <v>43245</v>
      </c>
      <c r="N21" s="102">
        <v>6.6860412513843537</v>
      </c>
      <c r="O21" s="22">
        <v>43448</v>
      </c>
      <c r="P21" s="102">
        <v>7.5013633332313825</v>
      </c>
      <c r="Q21" s="22">
        <v>43640</v>
      </c>
      <c r="R21" s="43">
        <v>5.6278097358419396E-3</v>
      </c>
    </row>
    <row r="22" spans="1:18" customFormat="1" x14ac:dyDescent="0.25">
      <c r="A22" s="42">
        <v>41992</v>
      </c>
      <c r="B22" s="102">
        <v>10.316753490607599</v>
      </c>
      <c r="C22" s="22">
        <v>42297</v>
      </c>
      <c r="D22" s="102">
        <v>4.7022325262910947</v>
      </c>
      <c r="E22" s="22">
        <v>42480</v>
      </c>
      <c r="F22" s="102">
        <v>1.0220279491515907</v>
      </c>
      <c r="G22" s="22">
        <v>42640</v>
      </c>
      <c r="H22" s="102">
        <v>8.6172824601796769</v>
      </c>
      <c r="I22" s="22">
        <v>42873</v>
      </c>
      <c r="J22" s="102">
        <v>0</v>
      </c>
      <c r="K22" s="22">
        <v>43024</v>
      </c>
      <c r="L22" s="102">
        <v>8.333487639493498</v>
      </c>
      <c r="M22" s="22">
        <v>43246</v>
      </c>
      <c r="N22" s="102">
        <v>6.7563474884735299</v>
      </c>
      <c r="O22" s="22">
        <v>43449</v>
      </c>
      <c r="P22" s="102">
        <v>7.4009049646148739</v>
      </c>
      <c r="Q22" s="22">
        <v>43641</v>
      </c>
      <c r="R22" s="43">
        <v>1.1815086964286823E-30</v>
      </c>
    </row>
    <row r="23" spans="1:18" customFormat="1" x14ac:dyDescent="0.25">
      <c r="A23" s="42">
        <v>41993</v>
      </c>
      <c r="B23" s="102">
        <v>10.376083596096771</v>
      </c>
      <c r="C23" s="22">
        <v>42298</v>
      </c>
      <c r="D23" s="102">
        <v>4.3877447840439574</v>
      </c>
      <c r="E23" s="22">
        <v>42481</v>
      </c>
      <c r="F23" s="102">
        <v>6.6082165681840426</v>
      </c>
      <c r="G23" s="22">
        <v>42641</v>
      </c>
      <c r="H23" s="102">
        <v>8.7611965056516272</v>
      </c>
      <c r="I23" s="22">
        <v>42874</v>
      </c>
      <c r="J23" s="102">
        <v>0</v>
      </c>
      <c r="K23" s="22">
        <v>43025</v>
      </c>
      <c r="L23" s="102">
        <v>8.8733900170942892</v>
      </c>
      <c r="M23" s="22">
        <v>43247</v>
      </c>
      <c r="N23" s="102">
        <v>6.6983401574692412</v>
      </c>
      <c r="O23" s="22">
        <v>43450</v>
      </c>
      <c r="P23" s="102">
        <v>7.3955615465089446</v>
      </c>
      <c r="Q23" s="22">
        <v>43642</v>
      </c>
      <c r="R23" s="43">
        <v>1.1134227985349014E-2</v>
      </c>
    </row>
    <row r="24" spans="1:18" customFormat="1" x14ac:dyDescent="0.25">
      <c r="A24" s="42">
        <v>41994</v>
      </c>
      <c r="B24" s="102">
        <v>7.948363782956144</v>
      </c>
      <c r="C24" s="22">
        <v>42299</v>
      </c>
      <c r="D24" s="102">
        <v>4.5586739145274748</v>
      </c>
      <c r="E24" s="22">
        <v>42482</v>
      </c>
      <c r="F24" s="102">
        <v>7.4219561462893244</v>
      </c>
      <c r="G24" s="22">
        <v>42642</v>
      </c>
      <c r="H24" s="102">
        <v>8.7997229703299062</v>
      </c>
      <c r="I24" s="22">
        <v>42875</v>
      </c>
      <c r="J24" s="102">
        <v>0</v>
      </c>
      <c r="K24" s="22">
        <v>43026</v>
      </c>
      <c r="L24" s="102">
        <v>9.8270133047634118</v>
      </c>
      <c r="M24" s="22">
        <v>43248</v>
      </c>
      <c r="N24" s="102">
        <v>6.632573974372189</v>
      </c>
      <c r="O24" s="22">
        <v>43451</v>
      </c>
      <c r="P24" s="102">
        <v>7.4241656590932799</v>
      </c>
      <c r="Q24" s="22">
        <v>43643</v>
      </c>
      <c r="R24" s="43">
        <v>1.646884569372605E-29</v>
      </c>
    </row>
    <row r="25" spans="1:18" customFormat="1" x14ac:dyDescent="0.25">
      <c r="A25" s="42">
        <v>41995</v>
      </c>
      <c r="B25" s="102">
        <v>6.6141299827645694</v>
      </c>
      <c r="C25" s="22">
        <v>42300</v>
      </c>
      <c r="D25" s="102">
        <v>4.4384894272272097</v>
      </c>
      <c r="E25" s="22">
        <v>42483</v>
      </c>
      <c r="F25" s="102">
        <v>7.7027197959849607</v>
      </c>
      <c r="G25" s="22">
        <v>42643</v>
      </c>
      <c r="H25" s="102">
        <v>8.0167914637207733</v>
      </c>
      <c r="I25" s="22">
        <v>42876</v>
      </c>
      <c r="J25" s="102">
        <v>0</v>
      </c>
      <c r="K25" s="22">
        <v>43027</v>
      </c>
      <c r="L25" s="102">
        <v>10.573885711140941</v>
      </c>
      <c r="M25" s="22">
        <v>43249</v>
      </c>
      <c r="N25" s="102">
        <v>6.5754292560888672</v>
      </c>
      <c r="O25" s="22">
        <v>43452</v>
      </c>
      <c r="P25" s="102">
        <v>7.459602478453947</v>
      </c>
      <c r="Q25" s="22">
        <v>43644</v>
      </c>
      <c r="R25" s="43">
        <v>1.6101867627925443E-29</v>
      </c>
    </row>
    <row r="26" spans="1:18" customFormat="1" x14ac:dyDescent="0.25">
      <c r="A26" s="42">
        <v>41996</v>
      </c>
      <c r="B26" s="102">
        <v>5.8904592294893172</v>
      </c>
      <c r="C26" s="22">
        <v>42301</v>
      </c>
      <c r="D26" s="102">
        <v>4.7837002105566775</v>
      </c>
      <c r="E26" s="22">
        <v>42484</v>
      </c>
      <c r="F26" s="102">
        <v>5.6186182495614378</v>
      </c>
      <c r="G26" s="22">
        <v>42644</v>
      </c>
      <c r="H26" s="102">
        <v>7.1364432061685701</v>
      </c>
      <c r="I26" s="22">
        <v>42877</v>
      </c>
      <c r="J26" s="102">
        <v>0</v>
      </c>
      <c r="K26" s="22">
        <v>43028</v>
      </c>
      <c r="L26" s="102">
        <v>10.731763744257643</v>
      </c>
      <c r="M26" s="22">
        <v>43250</v>
      </c>
      <c r="N26" s="102">
        <v>6.6727480354321891</v>
      </c>
      <c r="O26" s="22">
        <v>43453</v>
      </c>
      <c r="P26" s="102">
        <v>6.9640627305037608</v>
      </c>
      <c r="Q26" s="22">
        <v>43645</v>
      </c>
      <c r="R26" s="43">
        <v>1.5726328361404248E-29</v>
      </c>
    </row>
    <row r="27" spans="1:18" customFormat="1" x14ac:dyDescent="0.25">
      <c r="A27" s="42">
        <v>41997</v>
      </c>
      <c r="B27" s="102">
        <v>6.1971182019134128</v>
      </c>
      <c r="C27" s="22">
        <v>42302</v>
      </c>
      <c r="D27" s="102">
        <v>5.0639271561299122</v>
      </c>
      <c r="E27" s="22">
        <v>42485</v>
      </c>
      <c r="F27" s="102">
        <v>6.2976178109329544</v>
      </c>
      <c r="G27" s="22">
        <v>42645</v>
      </c>
      <c r="H27" s="102">
        <v>9.7128710506881486</v>
      </c>
      <c r="I27" s="22">
        <v>42878</v>
      </c>
      <c r="J27" s="102">
        <v>0.86534869757185728</v>
      </c>
      <c r="K27" s="22">
        <v>43029</v>
      </c>
      <c r="L27" s="102">
        <v>10.842433020233821</v>
      </c>
      <c r="M27" s="22">
        <v>43251</v>
      </c>
      <c r="N27" s="102">
        <v>6.5103943945660339</v>
      </c>
      <c r="O27" s="22">
        <v>43454</v>
      </c>
      <c r="P27" s="102">
        <v>6.5505859467658532</v>
      </c>
      <c r="Q27" s="22">
        <v>43646</v>
      </c>
      <c r="R27" s="43">
        <v>1.5341599211105142E-29</v>
      </c>
    </row>
    <row r="28" spans="1:18" customFormat="1" x14ac:dyDescent="0.25">
      <c r="A28" s="42">
        <v>41998</v>
      </c>
      <c r="B28" s="102">
        <v>5.6353657498980008</v>
      </c>
      <c r="C28" s="22">
        <v>42303</v>
      </c>
      <c r="D28" s="102">
        <v>5.1019567649732371</v>
      </c>
      <c r="E28" s="22">
        <v>42486</v>
      </c>
      <c r="F28" s="102">
        <v>6.3122069386988855</v>
      </c>
      <c r="G28" s="22">
        <v>42646</v>
      </c>
      <c r="H28" s="102">
        <v>9.8253688219592412</v>
      </c>
      <c r="I28" s="22">
        <v>42879</v>
      </c>
      <c r="J28" s="102">
        <v>4.5581067136517719</v>
      </c>
      <c r="K28" s="22">
        <v>43030</v>
      </c>
      <c r="L28" s="102">
        <v>9.9048775403103804</v>
      </c>
      <c r="M28" s="22">
        <v>43252</v>
      </c>
      <c r="N28" s="102">
        <v>5.581270884279653</v>
      </c>
      <c r="O28" s="22">
        <v>43455</v>
      </c>
      <c r="P28" s="102">
        <v>6.5108470614084757</v>
      </c>
      <c r="Q28" s="22">
        <v>43647</v>
      </c>
      <c r="R28" s="43">
        <v>1.4946970561878288E-29</v>
      </c>
    </row>
    <row r="29" spans="1:18" customFormat="1" x14ac:dyDescent="0.25">
      <c r="A29" s="42">
        <v>41999</v>
      </c>
      <c r="B29" s="102">
        <v>5.6525952957868517</v>
      </c>
      <c r="C29" s="22">
        <v>42304</v>
      </c>
      <c r="D29" s="102">
        <v>5.0057843576926215</v>
      </c>
      <c r="E29" s="22">
        <v>42487</v>
      </c>
      <c r="F29" s="102">
        <v>5.1961979668655349</v>
      </c>
      <c r="G29" s="22">
        <v>42647</v>
      </c>
      <c r="H29" s="102">
        <v>9.9542797327876791</v>
      </c>
      <c r="I29" s="22">
        <v>42880</v>
      </c>
      <c r="J29" s="102">
        <v>4.8355440888241272</v>
      </c>
      <c r="K29" s="22">
        <v>43031</v>
      </c>
      <c r="L29" s="102">
        <v>10.492077482961584</v>
      </c>
      <c r="M29" s="22">
        <v>43253</v>
      </c>
      <c r="N29" s="102">
        <v>5.7225439476894708</v>
      </c>
      <c r="O29" s="22">
        <v>43456</v>
      </c>
      <c r="P29" s="102">
        <v>6.7361609502865747</v>
      </c>
      <c r="Q29" s="22">
        <v>43648</v>
      </c>
      <c r="R29" s="43">
        <v>1.4541636482911077E-29</v>
      </c>
    </row>
    <row r="30" spans="1:18" customFormat="1" x14ac:dyDescent="0.25">
      <c r="A30" s="42">
        <v>42000</v>
      </c>
      <c r="B30" s="102">
        <v>6.4740103078975739</v>
      </c>
      <c r="C30" s="22">
        <v>42305</v>
      </c>
      <c r="D30" s="102">
        <v>5.3995878240370487</v>
      </c>
      <c r="E30" s="22">
        <v>42488</v>
      </c>
      <c r="F30" s="102">
        <v>5.4114529494642012</v>
      </c>
      <c r="G30" s="22">
        <v>42648</v>
      </c>
      <c r="H30" s="102">
        <v>10.146627621698556</v>
      </c>
      <c r="I30" s="22">
        <v>42881</v>
      </c>
      <c r="J30" s="102">
        <v>4.9874272659398304</v>
      </c>
      <c r="K30" s="22">
        <v>43032</v>
      </c>
      <c r="L30" s="102">
        <v>11.280101826889354</v>
      </c>
      <c r="M30" s="22">
        <v>43254</v>
      </c>
      <c r="N30" s="102">
        <v>5.2735296824597766</v>
      </c>
      <c r="O30" s="22">
        <v>43457</v>
      </c>
      <c r="P30" s="102">
        <v>7.0809879956877939</v>
      </c>
      <c r="Q30" s="22">
        <v>43649</v>
      </c>
      <c r="R30" s="43">
        <v>1.4124675367051971E-29</v>
      </c>
    </row>
    <row r="31" spans="1:18" customFormat="1" x14ac:dyDescent="0.25">
      <c r="A31" s="42">
        <v>42001</v>
      </c>
      <c r="B31" s="102">
        <v>7.350539768035028</v>
      </c>
      <c r="C31" s="22">
        <v>42306</v>
      </c>
      <c r="D31" s="102">
        <v>6.1283583648359041</v>
      </c>
      <c r="E31" s="22">
        <v>42489</v>
      </c>
      <c r="F31" s="102">
        <v>7.0085681911640227</v>
      </c>
      <c r="G31" s="22">
        <v>42649</v>
      </c>
      <c r="H31" s="102">
        <v>9.9268406668087508</v>
      </c>
      <c r="I31" s="22">
        <v>42882</v>
      </c>
      <c r="J31" s="102">
        <v>6.4463935527657421</v>
      </c>
      <c r="K31" s="22">
        <v>43033</v>
      </c>
      <c r="L31" s="102">
        <v>10.822987544905935</v>
      </c>
      <c r="M31" s="22">
        <v>43255</v>
      </c>
      <c r="N31" s="102">
        <v>5.5173760670879117</v>
      </c>
      <c r="O31" s="22">
        <v>43458</v>
      </c>
      <c r="P31" s="102">
        <v>7.0936642532307213</v>
      </c>
      <c r="Q31" s="22">
        <v>43650</v>
      </c>
      <c r="R31" s="43">
        <v>3.0180581925737297E-2</v>
      </c>
    </row>
    <row r="32" spans="1:18" customFormat="1" x14ac:dyDescent="0.25">
      <c r="A32" s="42">
        <v>42002</v>
      </c>
      <c r="B32" s="102">
        <v>8.1158275472438088</v>
      </c>
      <c r="C32" s="22">
        <v>42307</v>
      </c>
      <c r="D32" s="102">
        <v>5.3732452069128236</v>
      </c>
      <c r="E32" s="22">
        <v>42490</v>
      </c>
      <c r="F32" s="102">
        <v>7.9777675168162121</v>
      </c>
      <c r="G32" s="22">
        <v>42650</v>
      </c>
      <c r="H32" s="102">
        <v>10.190684448740804</v>
      </c>
      <c r="I32" s="22">
        <v>42883</v>
      </c>
      <c r="J32" s="102">
        <v>6.9822306535394869</v>
      </c>
      <c r="K32" s="22">
        <v>43034</v>
      </c>
      <c r="L32" s="102">
        <v>11.103413508366595</v>
      </c>
      <c r="M32" s="22">
        <v>43256</v>
      </c>
      <c r="N32" s="102">
        <v>6.4319437259504895</v>
      </c>
      <c r="O32" s="22">
        <v>43459</v>
      </c>
      <c r="P32" s="102">
        <v>6.9687991263182019</v>
      </c>
      <c r="Q32" s="22">
        <v>43651</v>
      </c>
      <c r="R32" s="43">
        <v>2.0658854135040491E-3</v>
      </c>
    </row>
    <row r="33" spans="1:18" x14ac:dyDescent="0.25">
      <c r="A33" s="42">
        <v>42003</v>
      </c>
      <c r="B33" s="102">
        <v>8.881280749503512</v>
      </c>
      <c r="C33" s="22">
        <v>42308</v>
      </c>
      <c r="D33" s="102">
        <v>5.5720561291153174</v>
      </c>
      <c r="E33" s="22">
        <v>42491</v>
      </c>
      <c r="F33" s="102">
        <v>8.4868846544831751</v>
      </c>
      <c r="G33" s="22">
        <v>42651</v>
      </c>
      <c r="H33" s="102">
        <v>10.405495315242906</v>
      </c>
      <c r="I33" s="22">
        <v>42884</v>
      </c>
      <c r="J33" s="102">
        <v>7.0522577213577176</v>
      </c>
      <c r="K33" s="22">
        <v>43035</v>
      </c>
      <c r="L33" s="102">
        <v>10.925128172928174</v>
      </c>
      <c r="M33" s="22">
        <v>43257</v>
      </c>
      <c r="N33" s="102">
        <v>6.6031894895160201</v>
      </c>
      <c r="O33" s="22">
        <v>43460</v>
      </c>
      <c r="P33" s="102">
        <v>7.0088045086281427</v>
      </c>
      <c r="Q33" s="22">
        <v>43652</v>
      </c>
      <c r="R33" s="43">
        <v>4.5840224867075372E-3</v>
      </c>
    </row>
    <row r="34" spans="1:18" x14ac:dyDescent="0.25">
      <c r="A34" s="42">
        <v>42004</v>
      </c>
      <c r="B34" s="102">
        <v>9.4070466120493492</v>
      </c>
      <c r="C34" s="22">
        <v>42309</v>
      </c>
      <c r="D34" s="102">
        <v>5.5819766365572834</v>
      </c>
      <c r="E34" s="22">
        <v>42492</v>
      </c>
      <c r="F34" s="102">
        <v>9.2500500799121657</v>
      </c>
      <c r="G34" s="22">
        <v>42652</v>
      </c>
      <c r="H34" s="102">
        <v>10.607480129233148</v>
      </c>
      <c r="I34" s="22">
        <v>42885</v>
      </c>
      <c r="J34" s="102">
        <v>6.9013857609485578</v>
      </c>
      <c r="K34" s="22">
        <v>43036</v>
      </c>
      <c r="L34" s="102">
        <v>10.807726840865957</v>
      </c>
      <c r="M34" s="22">
        <v>43258</v>
      </c>
      <c r="N34" s="102">
        <v>6.880512332260003</v>
      </c>
      <c r="O34" s="22">
        <v>43461</v>
      </c>
      <c r="P34" s="102">
        <v>6.9244961305468875</v>
      </c>
      <c r="Q34" s="22">
        <v>43653</v>
      </c>
      <c r="R34" s="43">
        <v>7.5794603103220559E-3</v>
      </c>
    </row>
    <row r="35" spans="1:18" x14ac:dyDescent="0.25">
      <c r="A35" s="42">
        <v>42005</v>
      </c>
      <c r="B35" s="102">
        <v>9.2953156667571726</v>
      </c>
      <c r="C35" s="22">
        <v>42310</v>
      </c>
      <c r="D35" s="102">
        <v>5.567549317958143</v>
      </c>
      <c r="E35" s="22">
        <v>42493</v>
      </c>
      <c r="F35" s="102">
        <v>9.8656659994094795</v>
      </c>
      <c r="G35" s="22">
        <v>42653</v>
      </c>
      <c r="H35" s="102">
        <v>9.3937739055987848</v>
      </c>
      <c r="I35" s="22">
        <v>42886</v>
      </c>
      <c r="J35" s="102">
        <v>7.0030641334150108</v>
      </c>
      <c r="K35" s="22">
        <v>43037</v>
      </c>
      <c r="L35" s="102">
        <v>10.811671839991259</v>
      </c>
      <c r="M35" s="22">
        <v>43259</v>
      </c>
      <c r="N35" s="102">
        <v>6.9383857308046908</v>
      </c>
      <c r="O35" s="22">
        <v>43462</v>
      </c>
      <c r="P35" s="102">
        <v>6.6972679424203942</v>
      </c>
      <c r="Q35" s="22">
        <v>43654</v>
      </c>
      <c r="R35" s="43">
        <v>1.1285732436479404E-2</v>
      </c>
    </row>
    <row r="36" spans="1:18" x14ac:dyDescent="0.25">
      <c r="A36" s="42">
        <v>42006</v>
      </c>
      <c r="B36" s="102">
        <v>8.5155361099505047</v>
      </c>
      <c r="C36" s="22">
        <v>42311</v>
      </c>
      <c r="D36" s="102">
        <v>5.5481716105510408</v>
      </c>
      <c r="E36" s="22">
        <v>42494</v>
      </c>
      <c r="F36" s="102">
        <v>9.9808080145838858</v>
      </c>
      <c r="G36" s="22">
        <v>42654</v>
      </c>
      <c r="H36" s="102">
        <v>8.4004065579976217</v>
      </c>
      <c r="I36" s="22">
        <v>42887</v>
      </c>
      <c r="J36" s="102">
        <v>6.8242423240238912</v>
      </c>
      <c r="K36" s="22">
        <v>43038</v>
      </c>
      <c r="L36" s="102">
        <v>10.867560077512687</v>
      </c>
      <c r="M36" s="22">
        <v>43260</v>
      </c>
      <c r="N36" s="102">
        <v>6.7728885861363413</v>
      </c>
      <c r="O36" s="22">
        <v>43463</v>
      </c>
      <c r="P36" s="102">
        <v>6.5018100475451721</v>
      </c>
      <c r="Q36" s="22">
        <v>43655</v>
      </c>
      <c r="R36" s="43">
        <v>1.1874711836745072E-2</v>
      </c>
    </row>
    <row r="37" spans="1:18" x14ac:dyDescent="0.25">
      <c r="A37" s="42">
        <v>42007</v>
      </c>
      <c r="B37" s="102">
        <v>7.7566814468806475</v>
      </c>
      <c r="C37" s="22">
        <v>42312</v>
      </c>
      <c r="D37" s="102">
        <v>5.5773650665775829</v>
      </c>
      <c r="E37" s="22">
        <v>42495</v>
      </c>
      <c r="F37" s="102">
        <v>10.004833303733701</v>
      </c>
      <c r="G37" s="22">
        <v>42655</v>
      </c>
      <c r="H37" s="102">
        <v>10.012766102309863</v>
      </c>
      <c r="I37" s="22">
        <v>42888</v>
      </c>
      <c r="J37" s="102">
        <v>5.8983325359867882</v>
      </c>
      <c r="K37" s="22">
        <v>43039</v>
      </c>
      <c r="L37" s="102">
        <v>10.732241608765877</v>
      </c>
      <c r="M37" s="22">
        <v>43261</v>
      </c>
      <c r="N37" s="102">
        <v>6.9274929980710294</v>
      </c>
      <c r="O37" s="22">
        <v>43464</v>
      </c>
      <c r="P37" s="102">
        <v>6.8159108743844419</v>
      </c>
      <c r="Q37" s="22">
        <v>43656</v>
      </c>
      <c r="R37" s="43">
        <v>4.4141501214680556E-3</v>
      </c>
    </row>
    <row r="38" spans="1:18" x14ac:dyDescent="0.25">
      <c r="A38" s="42">
        <v>42008</v>
      </c>
      <c r="B38" s="102">
        <v>7.7329832874850526</v>
      </c>
      <c r="C38" s="22">
        <v>42313</v>
      </c>
      <c r="D38" s="102">
        <v>5.5408063659412763</v>
      </c>
      <c r="E38" s="22">
        <v>42496</v>
      </c>
      <c r="F38" s="102">
        <v>10.06046641400528</v>
      </c>
      <c r="G38" s="22">
        <v>42656</v>
      </c>
      <c r="H38" s="102">
        <v>10.103041009893396</v>
      </c>
      <c r="I38" s="22">
        <v>42889</v>
      </c>
      <c r="J38" s="102">
        <v>5.858633305582817</v>
      </c>
      <c r="K38" s="22">
        <v>43040</v>
      </c>
      <c r="L38" s="102">
        <v>11.095816930693946</v>
      </c>
      <c r="M38" s="22">
        <v>43262</v>
      </c>
      <c r="N38" s="102">
        <v>7.0276389670482775</v>
      </c>
      <c r="O38" s="22">
        <v>43465</v>
      </c>
      <c r="P38" s="102">
        <v>7.0361321131738883</v>
      </c>
      <c r="Q38" s="22">
        <v>43657</v>
      </c>
      <c r="R38" s="43">
        <v>3.2544369053736232E-3</v>
      </c>
    </row>
    <row r="39" spans="1:18" x14ac:dyDescent="0.25">
      <c r="A39" s="42">
        <v>42009</v>
      </c>
      <c r="B39" s="102">
        <v>7.5965074395213055</v>
      </c>
      <c r="C39" s="22">
        <v>42314</v>
      </c>
      <c r="D39" s="102">
        <v>5.4735950932583659</v>
      </c>
      <c r="E39" s="22">
        <v>42497</v>
      </c>
      <c r="F39" s="102">
        <v>10.065700085743227</v>
      </c>
      <c r="G39" s="22">
        <v>42657</v>
      </c>
      <c r="H39" s="102">
        <v>10.18158315272472</v>
      </c>
      <c r="I39" s="22">
        <v>42890</v>
      </c>
      <c r="J39" s="102">
        <v>5.6546043147590561</v>
      </c>
      <c r="K39" s="22">
        <v>43041</v>
      </c>
      <c r="L39" s="102">
        <v>11.208199057587201</v>
      </c>
      <c r="M39" s="22">
        <v>43263</v>
      </c>
      <c r="N39" s="102">
        <v>6.7599378881541741</v>
      </c>
      <c r="O39" s="22">
        <v>43466</v>
      </c>
      <c r="P39" s="102">
        <v>7.4106851089017409</v>
      </c>
      <c r="Q39" s="22">
        <v>43658</v>
      </c>
      <c r="R39" s="43">
        <v>3.4490390654511578E-34</v>
      </c>
    </row>
    <row r="40" spans="1:18" x14ac:dyDescent="0.25">
      <c r="A40" s="42">
        <v>42010</v>
      </c>
      <c r="B40" s="102">
        <v>7.6096590748423214</v>
      </c>
      <c r="C40" s="22">
        <v>42315</v>
      </c>
      <c r="D40" s="102">
        <v>5.1228277021055479</v>
      </c>
      <c r="E40" s="22">
        <v>42498</v>
      </c>
      <c r="F40" s="102">
        <v>10.116283959369408</v>
      </c>
      <c r="G40" s="22">
        <v>42658</v>
      </c>
      <c r="H40" s="102">
        <v>10.175069915261128</v>
      </c>
      <c r="I40" s="22">
        <v>42891</v>
      </c>
      <c r="J40" s="102">
        <v>6.0563382244624782</v>
      </c>
      <c r="K40" s="22">
        <v>43042</v>
      </c>
      <c r="L40" s="102">
        <v>10.743030131346721</v>
      </c>
      <c r="M40" s="22">
        <v>43264</v>
      </c>
      <c r="N40" s="102">
        <v>5.8198719443412514</v>
      </c>
      <c r="O40" s="22">
        <v>43467</v>
      </c>
      <c r="P40" s="102">
        <v>6.6030003259750591</v>
      </c>
      <c r="Q40" s="22">
        <v>43659</v>
      </c>
      <c r="R40" s="43">
        <v>3.4487478177024374E-34</v>
      </c>
    </row>
    <row r="41" spans="1:18" x14ac:dyDescent="0.25">
      <c r="A41" s="42">
        <v>42011</v>
      </c>
      <c r="B41" s="102">
        <v>7.2703543342242556</v>
      </c>
      <c r="C41" s="22">
        <v>42316</v>
      </c>
      <c r="D41" s="102">
        <v>5.5688295431828694</v>
      </c>
      <c r="E41" s="22">
        <v>42499</v>
      </c>
      <c r="F41" s="102">
        <v>10.146707184331339</v>
      </c>
      <c r="G41" s="22">
        <v>42659</v>
      </c>
      <c r="H41" s="102">
        <v>10.282565484457502</v>
      </c>
      <c r="I41" s="22">
        <v>42892</v>
      </c>
      <c r="J41" s="102">
        <v>6.4218087473610446</v>
      </c>
      <c r="K41" s="22">
        <v>43043</v>
      </c>
      <c r="L41" s="102">
        <v>10.277229824645921</v>
      </c>
      <c r="M41" s="22">
        <v>43265</v>
      </c>
      <c r="N41" s="102">
        <v>5.4409247143370978</v>
      </c>
      <c r="O41" s="22">
        <v>43468</v>
      </c>
      <c r="P41" s="102">
        <v>6.4972023767604581</v>
      </c>
      <c r="Q41" s="22">
        <v>43660</v>
      </c>
      <c r="R41" s="43">
        <v>3.4492142953931429E-34</v>
      </c>
    </row>
    <row r="42" spans="1:18" x14ac:dyDescent="0.25">
      <c r="A42" s="42">
        <v>42012</v>
      </c>
      <c r="B42" s="102">
        <v>0.63222748718150301</v>
      </c>
      <c r="C42" s="22">
        <v>42317</v>
      </c>
      <c r="D42" s="102">
        <v>6.2211466069872623</v>
      </c>
      <c r="E42" s="22">
        <v>42500</v>
      </c>
      <c r="F42" s="102">
        <v>10.201899388290876</v>
      </c>
      <c r="G42" s="22">
        <v>42660</v>
      </c>
      <c r="H42" s="102">
        <v>10.184066772477157</v>
      </c>
      <c r="I42" s="22">
        <v>42893</v>
      </c>
      <c r="J42" s="102">
        <v>6.4448434912045967</v>
      </c>
      <c r="K42" s="22">
        <v>43044</v>
      </c>
      <c r="L42" s="102">
        <v>9.6656822781645246</v>
      </c>
      <c r="M42" s="22">
        <v>43266</v>
      </c>
      <c r="N42" s="102">
        <v>5.4814345447043529</v>
      </c>
      <c r="O42" s="22">
        <v>43469</v>
      </c>
      <c r="P42" s="102">
        <v>6.5863669993579848</v>
      </c>
      <c r="Q42" s="22">
        <v>43661</v>
      </c>
      <c r="R42" s="43">
        <v>8.5028836638926155E-3</v>
      </c>
    </row>
    <row r="43" spans="1:18" x14ac:dyDescent="0.25">
      <c r="A43" s="42">
        <v>42013</v>
      </c>
      <c r="B43" s="102">
        <v>1.4151099599579837E-32</v>
      </c>
      <c r="C43" s="22">
        <v>42318</v>
      </c>
      <c r="D43" s="102">
        <v>7.9841664857891992</v>
      </c>
      <c r="E43" s="22">
        <v>42501</v>
      </c>
      <c r="F43" s="102">
        <v>10.250246777049412</v>
      </c>
      <c r="G43" s="22">
        <v>42661</v>
      </c>
      <c r="H43" s="102">
        <v>10.012757430304404</v>
      </c>
      <c r="I43" s="22">
        <v>42894</v>
      </c>
      <c r="J43" s="102">
        <v>6.0584624998711529</v>
      </c>
      <c r="K43" s="22">
        <v>43045</v>
      </c>
      <c r="L43" s="102">
        <v>8.8096822692846768</v>
      </c>
      <c r="M43" s="22">
        <v>43267</v>
      </c>
      <c r="N43" s="102">
        <v>5.6436992498514709</v>
      </c>
      <c r="O43" s="22">
        <v>43470</v>
      </c>
      <c r="P43" s="102">
        <v>6.4890131188495879</v>
      </c>
      <c r="Q43" s="22">
        <v>43662</v>
      </c>
      <c r="R43" s="43">
        <v>1.4619667031375356E-30</v>
      </c>
    </row>
    <row r="44" spans="1:18" x14ac:dyDescent="0.25">
      <c r="A44" s="42">
        <v>42014</v>
      </c>
      <c r="B44" s="102">
        <v>0</v>
      </c>
      <c r="C44" s="22">
        <v>42319</v>
      </c>
      <c r="D44" s="102">
        <v>8.2416972121313226</v>
      </c>
      <c r="E44" s="22">
        <v>42502</v>
      </c>
      <c r="F44" s="102">
        <v>10.170777910473904</v>
      </c>
      <c r="G44" s="22">
        <v>42662</v>
      </c>
      <c r="H44" s="102">
        <v>9.9806156430063204</v>
      </c>
      <c r="I44" s="22">
        <v>42895</v>
      </c>
      <c r="J44" s="102">
        <v>6.0807019550697188</v>
      </c>
      <c r="K44" s="22">
        <v>43046</v>
      </c>
      <c r="L44" s="102">
        <v>8.2088988503587821</v>
      </c>
      <c r="M44" s="22">
        <v>43268</v>
      </c>
      <c r="N44" s="102">
        <v>5.8640177588940077</v>
      </c>
      <c r="O44" s="22">
        <v>43471</v>
      </c>
      <c r="P44" s="102">
        <v>6.4400666695668676</v>
      </c>
      <c r="Q44" s="22">
        <v>43663</v>
      </c>
      <c r="R44" s="43">
        <v>1.4617842341517062E-30</v>
      </c>
    </row>
    <row r="45" spans="1:18" x14ac:dyDescent="0.25">
      <c r="A45" s="42">
        <v>42015</v>
      </c>
      <c r="B45" s="102">
        <v>0</v>
      </c>
      <c r="C45" s="22">
        <v>42320</v>
      </c>
      <c r="D45" s="102">
        <v>8.1445579001298878</v>
      </c>
      <c r="E45" s="22">
        <v>42503</v>
      </c>
      <c r="F45" s="102">
        <v>7.065148903706632</v>
      </c>
      <c r="G45" s="22">
        <v>42663</v>
      </c>
      <c r="H45" s="102">
        <v>9.3717880153573532</v>
      </c>
      <c r="I45" s="22">
        <v>42896</v>
      </c>
      <c r="J45" s="102">
        <v>5.9694468873236906</v>
      </c>
      <c r="K45" s="22">
        <v>43047</v>
      </c>
      <c r="L45" s="102">
        <v>7.7421788923926078</v>
      </c>
      <c r="M45" s="22">
        <v>43269</v>
      </c>
      <c r="N45" s="102">
        <v>5.3462399229753244</v>
      </c>
      <c r="O45" s="22">
        <v>43472</v>
      </c>
      <c r="P45" s="102">
        <v>6.3773476243895546</v>
      </c>
      <c r="Q45" s="22">
        <v>43664</v>
      </c>
      <c r="R45" s="43">
        <v>1.4639499234791324E-30</v>
      </c>
    </row>
    <row r="46" spans="1:18" x14ac:dyDescent="0.25">
      <c r="A46" s="42">
        <v>42016</v>
      </c>
      <c r="B46" s="102">
        <v>0</v>
      </c>
      <c r="C46" s="22">
        <v>42321</v>
      </c>
      <c r="D46" s="102">
        <v>8.0890563024598343</v>
      </c>
      <c r="E46" s="22">
        <v>42504</v>
      </c>
      <c r="F46" s="102">
        <v>7.0783985170163728</v>
      </c>
      <c r="G46" s="22">
        <v>42664</v>
      </c>
      <c r="H46" s="102">
        <v>9.0426559036834124</v>
      </c>
      <c r="I46" s="22">
        <v>42897</v>
      </c>
      <c r="J46" s="102">
        <v>5.8457848086004507</v>
      </c>
      <c r="K46" s="22">
        <v>43048</v>
      </c>
      <c r="L46" s="102">
        <v>7.0831320057523017</v>
      </c>
      <c r="M46" s="22">
        <v>43270</v>
      </c>
      <c r="N46" s="102">
        <v>5.0074900864099741</v>
      </c>
      <c r="O46" s="22">
        <v>43473</v>
      </c>
      <c r="P46" s="102">
        <v>6.3653359457376606</v>
      </c>
      <c r="Q46" s="22">
        <v>43665</v>
      </c>
      <c r="R46" s="43">
        <v>1.1545066197325708E-3</v>
      </c>
    </row>
    <row r="47" spans="1:18" x14ac:dyDescent="0.25">
      <c r="A47" s="42">
        <v>42017</v>
      </c>
      <c r="B47" s="102">
        <v>0</v>
      </c>
      <c r="C47" s="22">
        <v>42322</v>
      </c>
      <c r="D47" s="102">
        <v>7.6646615505349436</v>
      </c>
      <c r="E47" s="22">
        <v>42505</v>
      </c>
      <c r="F47" s="102">
        <v>7.2054758252042168</v>
      </c>
      <c r="G47" s="22">
        <v>42665</v>
      </c>
      <c r="H47" s="102">
        <v>8.9779050821788555</v>
      </c>
      <c r="I47" s="22">
        <v>42898</v>
      </c>
      <c r="J47" s="102">
        <v>5.9198053459460187</v>
      </c>
      <c r="K47" s="22">
        <v>43049</v>
      </c>
      <c r="L47" s="102">
        <v>7.0322380750811835</v>
      </c>
      <c r="M47" s="22">
        <v>43271</v>
      </c>
      <c r="N47" s="102">
        <v>4.9173919414426326</v>
      </c>
      <c r="O47" s="22">
        <v>43474</v>
      </c>
      <c r="P47" s="102">
        <v>6.2977918559966231</v>
      </c>
      <c r="Q47" s="22">
        <v>43666</v>
      </c>
      <c r="R47" s="43">
        <v>5.505120619652254E-33</v>
      </c>
    </row>
    <row r="48" spans="1:18" x14ac:dyDescent="0.25">
      <c r="A48" s="42">
        <v>42018</v>
      </c>
      <c r="B48" s="102">
        <v>0</v>
      </c>
      <c r="C48" s="22">
        <v>42323</v>
      </c>
      <c r="D48" s="102">
        <v>7.4501893317143733</v>
      </c>
      <c r="E48" s="22">
        <v>42506</v>
      </c>
      <c r="F48" s="102">
        <v>7.4624094743975187</v>
      </c>
      <c r="G48" s="22">
        <v>42666</v>
      </c>
      <c r="H48" s="102">
        <v>8.9519784955654877</v>
      </c>
      <c r="I48" s="22">
        <v>42899</v>
      </c>
      <c r="J48" s="102">
        <v>5.7379687839692073</v>
      </c>
      <c r="K48" s="22">
        <v>43050</v>
      </c>
      <c r="L48" s="102">
        <v>6.9725902472950345</v>
      </c>
      <c r="M48" s="22">
        <v>43272</v>
      </c>
      <c r="N48" s="102">
        <v>4.8917341537960493</v>
      </c>
      <c r="O48" s="22">
        <v>43475</v>
      </c>
      <c r="P48" s="102">
        <v>6.3458322295629985</v>
      </c>
      <c r="Q48" s="22">
        <v>43667</v>
      </c>
      <c r="R48" s="43">
        <v>6.40107681784858E-3</v>
      </c>
    </row>
    <row r="49" spans="1:18" x14ac:dyDescent="0.25">
      <c r="A49" s="42">
        <v>42019</v>
      </c>
      <c r="B49" s="102">
        <v>0</v>
      </c>
      <c r="C49" s="22">
        <v>42324</v>
      </c>
      <c r="D49" s="102">
        <v>7.3482601244773322</v>
      </c>
      <c r="E49" s="22">
        <v>42507</v>
      </c>
      <c r="F49" s="102">
        <v>7.4742727900724457</v>
      </c>
      <c r="G49" s="22">
        <v>42667</v>
      </c>
      <c r="H49" s="102">
        <v>8.9260500382843286</v>
      </c>
      <c r="I49" s="22">
        <v>42900</v>
      </c>
      <c r="J49" s="102">
        <v>5.449189287335841</v>
      </c>
      <c r="K49" s="22">
        <v>43051</v>
      </c>
      <c r="L49" s="102">
        <v>6.9511365380257573</v>
      </c>
      <c r="M49" s="22">
        <v>43273</v>
      </c>
      <c r="N49" s="102">
        <v>4.9231219823072552</v>
      </c>
      <c r="O49" s="22">
        <v>43476</v>
      </c>
      <c r="P49" s="102">
        <v>6.3856225617294866</v>
      </c>
      <c r="Q49" s="22">
        <v>43668</v>
      </c>
      <c r="R49" s="43">
        <v>3.3024439639334264E-32</v>
      </c>
    </row>
    <row r="50" spans="1:18" x14ac:dyDescent="0.25">
      <c r="A50" s="42">
        <v>42020</v>
      </c>
      <c r="B50" s="102">
        <v>0</v>
      </c>
      <c r="C50" s="22">
        <v>42325</v>
      </c>
      <c r="D50" s="102">
        <v>7.3220808400722577</v>
      </c>
      <c r="E50" s="22">
        <v>42508</v>
      </c>
      <c r="F50" s="102">
        <v>7.4219620730001061</v>
      </c>
      <c r="G50" s="22">
        <v>42668</v>
      </c>
      <c r="H50" s="102">
        <v>8.8900388329482443</v>
      </c>
      <c r="I50" s="22">
        <v>42901</v>
      </c>
      <c r="J50" s="102">
        <v>6.1930611380974403</v>
      </c>
      <c r="K50" s="22">
        <v>43052</v>
      </c>
      <c r="L50" s="102">
        <v>6.9043434437965034</v>
      </c>
      <c r="M50" s="22">
        <v>43274</v>
      </c>
      <c r="N50" s="102">
        <v>4.8093187672137514</v>
      </c>
      <c r="O50" s="22">
        <v>43477</v>
      </c>
      <c r="P50" s="102">
        <v>6.4131244062859132</v>
      </c>
      <c r="Q50" s="22">
        <v>43669</v>
      </c>
      <c r="R50" s="43">
        <v>3.3026077719800021E-32</v>
      </c>
    </row>
    <row r="51" spans="1:18" x14ac:dyDescent="0.25">
      <c r="A51" s="42">
        <v>42021</v>
      </c>
      <c r="B51" s="102">
        <v>0</v>
      </c>
      <c r="C51" s="22">
        <v>42326</v>
      </c>
      <c r="D51" s="102">
        <v>7.2638826608661811</v>
      </c>
      <c r="E51" s="22">
        <v>42509</v>
      </c>
      <c r="F51" s="102">
        <v>7.4192205044165256</v>
      </c>
      <c r="G51" s="22">
        <v>42669</v>
      </c>
      <c r="H51" s="102">
        <v>8.1247189986405903</v>
      </c>
      <c r="I51" s="22">
        <v>42902</v>
      </c>
      <c r="J51" s="102">
        <v>6.4135401396294736</v>
      </c>
      <c r="K51" s="22">
        <v>43053</v>
      </c>
      <c r="L51" s="102">
        <v>6.8684280724552362</v>
      </c>
      <c r="M51" s="22">
        <v>43275</v>
      </c>
      <c r="N51" s="102">
        <v>4.6917687849655767</v>
      </c>
      <c r="O51" s="22">
        <v>43478</v>
      </c>
      <c r="P51" s="102">
        <v>6.3098264571423881</v>
      </c>
      <c r="Q51" s="22">
        <v>43670</v>
      </c>
      <c r="R51" s="43">
        <v>3.3022383953848397E-32</v>
      </c>
    </row>
    <row r="52" spans="1:18" x14ac:dyDescent="0.25">
      <c r="A52" s="42">
        <v>42022</v>
      </c>
      <c r="B52" s="102">
        <v>0</v>
      </c>
      <c r="C52" s="22">
        <v>42327</v>
      </c>
      <c r="D52" s="102">
        <v>7.1874809581347066</v>
      </c>
      <c r="E52" s="22">
        <v>42510</v>
      </c>
      <c r="F52" s="102">
        <v>7.4595214306399278</v>
      </c>
      <c r="G52" s="22">
        <v>42670</v>
      </c>
      <c r="H52" s="102">
        <v>7.3160091335285991</v>
      </c>
      <c r="I52" s="22">
        <v>42903</v>
      </c>
      <c r="J52" s="102">
        <v>6.5932013291675799</v>
      </c>
      <c r="K52" s="22">
        <v>43054</v>
      </c>
      <c r="L52" s="102">
        <v>6.4579925354365333</v>
      </c>
      <c r="M52" s="22">
        <v>43276</v>
      </c>
      <c r="N52" s="102">
        <v>4.6577755401881378</v>
      </c>
      <c r="O52" s="22">
        <v>43479</v>
      </c>
      <c r="P52" s="102">
        <v>6.098975753207112</v>
      </c>
      <c r="Q52" s="22">
        <v>43671</v>
      </c>
      <c r="R52" s="43">
        <v>1.3059880258536128E-2</v>
      </c>
    </row>
    <row r="53" spans="1:18" x14ac:dyDescent="0.25">
      <c r="A53" s="42">
        <v>42023</v>
      </c>
      <c r="B53" s="102">
        <v>0</v>
      </c>
      <c r="C53" s="22">
        <v>42328</v>
      </c>
      <c r="D53" s="102">
        <v>6.873473020022927</v>
      </c>
      <c r="E53" s="22">
        <v>42511</v>
      </c>
      <c r="F53" s="102">
        <v>7.4642077972602632</v>
      </c>
      <c r="G53" s="22">
        <v>42671</v>
      </c>
      <c r="H53" s="102">
        <v>7.0531997579046903</v>
      </c>
      <c r="I53" s="22">
        <v>42904</v>
      </c>
      <c r="J53" s="102">
        <v>6.5752865300819092</v>
      </c>
      <c r="K53" s="22">
        <v>43055</v>
      </c>
      <c r="L53" s="102">
        <v>6.8695801531581129</v>
      </c>
      <c r="M53" s="22">
        <v>43277</v>
      </c>
      <c r="N53" s="102">
        <v>4.6319809323217935</v>
      </c>
      <c r="O53" s="22">
        <v>43480</v>
      </c>
      <c r="P53" s="102">
        <v>6.253985902828223</v>
      </c>
      <c r="Q53" s="22">
        <v>43672</v>
      </c>
      <c r="R53" s="43">
        <v>3.2051763120160438E-3</v>
      </c>
    </row>
    <row r="54" spans="1:18" x14ac:dyDescent="0.25">
      <c r="A54" s="42">
        <v>42024</v>
      </c>
      <c r="B54" s="102">
        <v>0</v>
      </c>
      <c r="C54" s="22">
        <v>42329</v>
      </c>
      <c r="D54" s="102">
        <v>6.6285617128431689</v>
      </c>
      <c r="E54" s="22">
        <v>42512</v>
      </c>
      <c r="F54" s="102">
        <v>7.1380958515895632</v>
      </c>
      <c r="G54" s="22">
        <v>42672</v>
      </c>
      <c r="H54" s="102">
        <v>7.3844671998454805</v>
      </c>
      <c r="I54" s="22">
        <v>42905</v>
      </c>
      <c r="J54" s="102">
        <v>6.4520385160410827</v>
      </c>
      <c r="K54" s="22">
        <v>43056</v>
      </c>
      <c r="L54" s="102">
        <v>7.477356533257832</v>
      </c>
      <c r="M54" s="22">
        <v>43278</v>
      </c>
      <c r="N54" s="102">
        <v>4.8350822171217276</v>
      </c>
      <c r="O54" s="22">
        <v>43481</v>
      </c>
      <c r="P54" s="102">
        <v>6.4129554899332533</v>
      </c>
      <c r="Q54" s="22">
        <v>43673</v>
      </c>
      <c r="R54" s="43">
        <v>1.7443406913375405E-17</v>
      </c>
    </row>
    <row r="55" spans="1:18" x14ac:dyDescent="0.25">
      <c r="A55" s="42">
        <v>42025</v>
      </c>
      <c r="B55" s="102">
        <v>0</v>
      </c>
      <c r="C55" s="22">
        <v>42330</v>
      </c>
      <c r="D55" s="102">
        <v>6.7457317280808429</v>
      </c>
      <c r="E55" s="22">
        <v>42513</v>
      </c>
      <c r="F55" s="102">
        <v>6.8856847010935622</v>
      </c>
      <c r="G55" s="22">
        <v>42673</v>
      </c>
      <c r="H55" s="102">
        <v>8.0890479745286452</v>
      </c>
      <c r="I55" s="22">
        <v>42906</v>
      </c>
      <c r="J55" s="102">
        <v>6.4588074847926489</v>
      </c>
      <c r="K55" s="22">
        <v>43057</v>
      </c>
      <c r="L55" s="102">
        <v>8.1007731897472919</v>
      </c>
      <c r="M55" s="22">
        <v>43279</v>
      </c>
      <c r="N55" s="102">
        <v>4.9815983864562821</v>
      </c>
      <c r="O55" s="22">
        <v>43482</v>
      </c>
      <c r="P55" s="102">
        <v>6.3255437375158179</v>
      </c>
      <c r="Q55" s="22">
        <v>43674</v>
      </c>
      <c r="R55" s="43">
        <v>4.3952481685654971E-32</v>
      </c>
    </row>
    <row r="56" spans="1:18" x14ac:dyDescent="0.25">
      <c r="A56" s="42">
        <v>42026</v>
      </c>
      <c r="B56" s="102">
        <v>0</v>
      </c>
      <c r="C56" s="22">
        <v>42331</v>
      </c>
      <c r="D56" s="102">
        <v>6.7105634772652198</v>
      </c>
      <c r="E56" s="22">
        <v>42514</v>
      </c>
      <c r="F56" s="102">
        <v>7.1002368264326652</v>
      </c>
      <c r="G56" s="22">
        <v>42674</v>
      </c>
      <c r="H56" s="102">
        <v>8.2724599622938229</v>
      </c>
      <c r="I56" s="22">
        <v>42907</v>
      </c>
      <c r="J56" s="102">
        <v>6.2411352028675893</v>
      </c>
      <c r="K56" s="22">
        <v>43058</v>
      </c>
      <c r="L56" s="102">
        <v>8.5420511450289016</v>
      </c>
      <c r="M56" s="22">
        <v>43280</v>
      </c>
      <c r="N56" s="102">
        <v>5.1159953370858817</v>
      </c>
      <c r="O56" s="22">
        <v>43483</v>
      </c>
      <c r="P56" s="102">
        <v>6.9234105946829585</v>
      </c>
      <c r="Q56" s="22">
        <v>43675</v>
      </c>
      <c r="R56" s="43">
        <v>4.3992821649276392E-32</v>
      </c>
    </row>
    <row r="57" spans="1:18" x14ac:dyDescent="0.25">
      <c r="A57" s="42">
        <v>42027</v>
      </c>
      <c r="B57" s="102">
        <v>0</v>
      </c>
      <c r="C57" s="22">
        <v>42332</v>
      </c>
      <c r="D57" s="102">
        <v>6.9825503022052962</v>
      </c>
      <c r="E57" s="22">
        <v>42515</v>
      </c>
      <c r="F57" s="102">
        <v>7.1130018719081605</v>
      </c>
      <c r="G57" s="22">
        <v>42675</v>
      </c>
      <c r="H57" s="102">
        <v>8.6946875718769991</v>
      </c>
      <c r="I57" s="22">
        <v>42908</v>
      </c>
      <c r="J57" s="102">
        <v>6.3703764090349804</v>
      </c>
      <c r="K57" s="22">
        <v>43059</v>
      </c>
      <c r="L57" s="102">
        <v>8.6824337348415899</v>
      </c>
      <c r="M57" s="22">
        <v>43281</v>
      </c>
      <c r="N57" s="102">
        <v>5.3458188134511806</v>
      </c>
      <c r="O57" s="22">
        <v>43484</v>
      </c>
      <c r="P57" s="102">
        <v>6.9772062730509399</v>
      </c>
      <c r="Q57" s="22">
        <v>43676</v>
      </c>
      <c r="R57" s="43">
        <v>4.3986917042283787E-32</v>
      </c>
    </row>
    <row r="58" spans="1:18" x14ac:dyDescent="0.25">
      <c r="A58" s="42">
        <v>42028</v>
      </c>
      <c r="B58" s="102">
        <v>0</v>
      </c>
      <c r="C58" s="22">
        <v>42333</v>
      </c>
      <c r="D58" s="102">
        <v>7.0128017617375091</v>
      </c>
      <c r="E58" s="22">
        <v>42516</v>
      </c>
      <c r="F58" s="102">
        <v>6.8850005808958228</v>
      </c>
      <c r="G58" s="22">
        <v>42676</v>
      </c>
      <c r="H58" s="102">
        <v>8.9564776156231041</v>
      </c>
      <c r="I58" s="22">
        <v>42909</v>
      </c>
      <c r="J58" s="102">
        <v>6.9778706506496668</v>
      </c>
      <c r="K58" s="22">
        <v>43060</v>
      </c>
      <c r="L58" s="102">
        <v>8.4919498120214136</v>
      </c>
      <c r="M58" s="22">
        <v>43282</v>
      </c>
      <c r="N58" s="102">
        <v>5.3173277198983202</v>
      </c>
      <c r="O58" s="22">
        <v>43485</v>
      </c>
      <c r="P58" s="102">
        <v>6.9718087156582129</v>
      </c>
      <c r="Q58" s="22">
        <v>43677</v>
      </c>
      <c r="R58" s="43">
        <v>4.4007796748554908E-32</v>
      </c>
    </row>
    <row r="59" spans="1:18" x14ac:dyDescent="0.25">
      <c r="A59" s="42">
        <v>42029</v>
      </c>
      <c r="B59" s="102">
        <v>0</v>
      </c>
      <c r="C59" s="22">
        <v>42334</v>
      </c>
      <c r="D59" s="102">
        <v>6.7961826121177351</v>
      </c>
      <c r="E59" s="22">
        <v>42517</v>
      </c>
      <c r="F59" s="102">
        <v>6.9184398222061354</v>
      </c>
      <c r="G59" s="22">
        <v>42677</v>
      </c>
      <c r="H59" s="102">
        <v>9.2969803518145611</v>
      </c>
      <c r="I59" s="22">
        <v>42910</v>
      </c>
      <c r="J59" s="102">
        <v>6.8074145468732272</v>
      </c>
      <c r="K59" s="22">
        <v>43061</v>
      </c>
      <c r="L59" s="102">
        <v>8.4334966764368229</v>
      </c>
      <c r="M59" s="22">
        <v>43283</v>
      </c>
      <c r="N59" s="102">
        <v>5.225129398061287</v>
      </c>
      <c r="O59" s="22">
        <v>43486</v>
      </c>
      <c r="P59" s="102">
        <v>7.2031385986642915</v>
      </c>
      <c r="Q59" s="22">
        <v>43678</v>
      </c>
      <c r="R59" s="43">
        <v>4.3992377087839675E-32</v>
      </c>
    </row>
    <row r="60" spans="1:18" x14ac:dyDescent="0.25">
      <c r="A60" s="42">
        <v>42030</v>
      </c>
      <c r="B60" s="102">
        <v>0</v>
      </c>
      <c r="C60" s="22">
        <v>42335</v>
      </c>
      <c r="D60" s="102">
        <v>6.7453173413911269</v>
      </c>
      <c r="E60" s="22">
        <v>42518</v>
      </c>
      <c r="F60" s="102">
        <v>6.9937735534497705</v>
      </c>
      <c r="G60" s="22">
        <v>42678</v>
      </c>
      <c r="H60" s="102">
        <v>9.3274114851841734</v>
      </c>
      <c r="I60" s="22">
        <v>42911</v>
      </c>
      <c r="J60" s="102">
        <v>6.6110106282296028</v>
      </c>
      <c r="K60" s="22">
        <v>43062</v>
      </c>
      <c r="L60" s="102">
        <v>8.3906086079011626</v>
      </c>
      <c r="M60" s="22">
        <v>43284</v>
      </c>
      <c r="N60" s="102">
        <v>5.027956069838905</v>
      </c>
      <c r="O60" s="22">
        <v>43487</v>
      </c>
      <c r="P60" s="102">
        <v>7.2771259854726402</v>
      </c>
      <c r="Q60" s="22">
        <v>43679</v>
      </c>
      <c r="R60" s="43">
        <v>4.3978431042352159E-32</v>
      </c>
    </row>
    <row r="61" spans="1:18" x14ac:dyDescent="0.25">
      <c r="A61" s="42">
        <v>42031</v>
      </c>
      <c r="B61" s="102">
        <v>0</v>
      </c>
      <c r="C61" s="22">
        <v>42336</v>
      </c>
      <c r="D61" s="102">
        <v>6.8073426933447871</v>
      </c>
      <c r="E61" s="22">
        <v>42519</v>
      </c>
      <c r="F61" s="102">
        <v>6.8030093045085538</v>
      </c>
      <c r="G61" s="22">
        <v>42679</v>
      </c>
      <c r="H61" s="102">
        <v>9.481178997800086</v>
      </c>
      <c r="I61" s="22">
        <v>42912</v>
      </c>
      <c r="J61" s="102">
        <v>6.8628611605482481</v>
      </c>
      <c r="K61" s="22">
        <v>43063</v>
      </c>
      <c r="L61" s="102">
        <v>8.5868253660546134</v>
      </c>
      <c r="M61" s="22">
        <v>43285</v>
      </c>
      <c r="N61" s="102">
        <v>4.9335287424928165</v>
      </c>
      <c r="O61" s="22">
        <v>43488</v>
      </c>
      <c r="P61" s="102">
        <v>7.4303143649814878</v>
      </c>
      <c r="Q61" s="22">
        <v>43680</v>
      </c>
      <c r="R61" s="43">
        <v>4.4013312424411826E-32</v>
      </c>
    </row>
    <row r="62" spans="1:18" x14ac:dyDescent="0.25">
      <c r="A62" s="42">
        <v>42032</v>
      </c>
      <c r="B62" s="102">
        <v>0</v>
      </c>
      <c r="C62" s="22">
        <v>42337</v>
      </c>
      <c r="D62" s="102">
        <v>6.7980145647014298</v>
      </c>
      <c r="E62" s="22">
        <v>42520</v>
      </c>
      <c r="F62" s="102">
        <v>6.6231794124902432</v>
      </c>
      <c r="G62" s="22">
        <v>42680</v>
      </c>
      <c r="H62" s="102">
        <v>9.8860868307933227</v>
      </c>
      <c r="I62" s="22">
        <v>42913</v>
      </c>
      <c r="J62" s="102">
        <v>7.256230659974432</v>
      </c>
      <c r="K62" s="22">
        <v>43064</v>
      </c>
      <c r="L62" s="102">
        <v>8.0677109067035779</v>
      </c>
      <c r="M62" s="22">
        <v>43286</v>
      </c>
      <c r="N62" s="102">
        <v>5.8290226457414249</v>
      </c>
      <c r="O62" s="22">
        <v>43489</v>
      </c>
      <c r="P62" s="102">
        <v>6.9761950634113195</v>
      </c>
      <c r="Q62" s="22">
        <v>43681</v>
      </c>
      <c r="R62" s="43">
        <v>4.4022864900044283E-32</v>
      </c>
    </row>
    <row r="63" spans="1:18" x14ac:dyDescent="0.25">
      <c r="A63" s="42">
        <v>42033</v>
      </c>
      <c r="B63" s="102">
        <v>0</v>
      </c>
      <c r="C63" s="22">
        <v>42338</v>
      </c>
      <c r="D63" s="102">
        <v>7.1831382354722386</v>
      </c>
      <c r="E63" s="22">
        <v>42521</v>
      </c>
      <c r="F63" s="102">
        <v>6.8530256161899707</v>
      </c>
      <c r="G63" s="22">
        <v>42681</v>
      </c>
      <c r="H63" s="102">
        <v>10.027696249613891</v>
      </c>
      <c r="I63" s="22">
        <v>42914</v>
      </c>
      <c r="J63" s="102">
        <v>7.233986850301954</v>
      </c>
      <c r="K63" s="22">
        <v>43065</v>
      </c>
      <c r="L63" s="102">
        <v>7.6687351230678962</v>
      </c>
      <c r="M63" s="22">
        <v>43287</v>
      </c>
      <c r="N63" s="102">
        <v>6.5271399459231461</v>
      </c>
      <c r="O63" s="22">
        <v>43490</v>
      </c>
      <c r="P63" s="102">
        <v>6.8417370618971889</v>
      </c>
      <c r="Q63" s="22">
        <v>43682</v>
      </c>
      <c r="R63" s="43">
        <v>4.3982180116215985E-32</v>
      </c>
    </row>
    <row r="64" spans="1:18" x14ac:dyDescent="0.25">
      <c r="A64" s="42">
        <v>42034</v>
      </c>
      <c r="B64" s="102">
        <v>4.3301137883573126</v>
      </c>
      <c r="C64" s="22">
        <v>42339</v>
      </c>
      <c r="D64" s="102">
        <v>7.6724973521327486</v>
      </c>
      <c r="E64" s="22">
        <v>42522</v>
      </c>
      <c r="F64" s="102">
        <v>7.2685333591808474</v>
      </c>
      <c r="G64" s="22">
        <v>42682</v>
      </c>
      <c r="H64" s="102">
        <v>4.7169058925804572</v>
      </c>
      <c r="I64" s="22">
        <v>42915</v>
      </c>
      <c r="J64" s="102">
        <v>6.7222693213752764</v>
      </c>
      <c r="K64" s="22">
        <v>43066</v>
      </c>
      <c r="L64" s="102">
        <v>7.7634908145606154</v>
      </c>
      <c r="M64" s="22">
        <v>43288</v>
      </c>
      <c r="N64" s="102">
        <v>6.0141886930238355</v>
      </c>
      <c r="O64" s="22">
        <v>43491</v>
      </c>
      <c r="P64" s="102">
        <v>6.7628408723203535</v>
      </c>
      <c r="Q64" s="22">
        <v>43683</v>
      </c>
      <c r="R64" s="43">
        <v>3.1927291331658642E-3</v>
      </c>
    </row>
    <row r="65" spans="1:18" x14ac:dyDescent="0.25">
      <c r="A65" s="42">
        <v>42035</v>
      </c>
      <c r="B65" s="102">
        <v>4.9809329533784616</v>
      </c>
      <c r="C65" s="22">
        <v>42340</v>
      </c>
      <c r="D65" s="102">
        <v>7.8247652435155217</v>
      </c>
      <c r="E65" s="22">
        <v>42523</v>
      </c>
      <c r="F65" s="102">
        <v>6.7623232092263441</v>
      </c>
      <c r="G65" s="22">
        <v>42683</v>
      </c>
      <c r="H65" s="102">
        <v>4.6682587610278485</v>
      </c>
      <c r="I65" s="22">
        <v>42916</v>
      </c>
      <c r="J65" s="102">
        <v>6.4392601686906632</v>
      </c>
      <c r="K65" s="22">
        <v>43067</v>
      </c>
      <c r="L65" s="102">
        <v>7.9095586902478017</v>
      </c>
      <c r="M65" s="22">
        <v>43289</v>
      </c>
      <c r="N65" s="102">
        <v>6.1943107394801107</v>
      </c>
      <c r="O65" s="22">
        <v>43492</v>
      </c>
      <c r="P65" s="102">
        <v>6.7540248036674804</v>
      </c>
      <c r="Q65" s="22">
        <v>43684</v>
      </c>
      <c r="R65" s="43">
        <v>1.0756487677845166E-35</v>
      </c>
    </row>
    <row r="66" spans="1:18" x14ac:dyDescent="0.25">
      <c r="A66" s="42">
        <v>42036</v>
      </c>
      <c r="B66" s="102">
        <v>7.5336281767945881</v>
      </c>
      <c r="C66" s="22">
        <v>42341</v>
      </c>
      <c r="D66" s="102">
        <v>7.9833022161785738</v>
      </c>
      <c r="E66" s="22">
        <v>42524</v>
      </c>
      <c r="F66" s="102">
        <v>6.5392332135490632</v>
      </c>
      <c r="G66" s="22">
        <v>42684</v>
      </c>
      <c r="H66" s="102">
        <v>4.58813100960319</v>
      </c>
      <c r="I66" s="22">
        <v>42917</v>
      </c>
      <c r="J66" s="102">
        <v>6.558263382659983</v>
      </c>
      <c r="K66" s="22">
        <v>43068</v>
      </c>
      <c r="L66" s="102">
        <v>7.9844177762350741</v>
      </c>
      <c r="M66" s="22">
        <v>43290</v>
      </c>
      <c r="N66" s="102">
        <v>6.2917918770540906</v>
      </c>
      <c r="O66" s="22">
        <v>43493</v>
      </c>
      <c r="P66" s="102">
        <v>6.7100472227911245</v>
      </c>
      <c r="Q66" s="22">
        <v>43685</v>
      </c>
      <c r="R66" s="43">
        <v>1.0756130757718632E-35</v>
      </c>
    </row>
    <row r="67" spans="1:18" x14ac:dyDescent="0.25">
      <c r="A67" s="42">
        <v>42037</v>
      </c>
      <c r="B67" s="102">
        <v>7.4505453512485547</v>
      </c>
      <c r="C67" s="22">
        <v>42342</v>
      </c>
      <c r="D67" s="102">
        <v>8.1581485942945609</v>
      </c>
      <c r="E67" s="22">
        <v>42525</v>
      </c>
      <c r="F67" s="102">
        <v>8.0660536995129295</v>
      </c>
      <c r="G67" s="22">
        <v>42685</v>
      </c>
      <c r="H67" s="102">
        <v>4.7339745402744668</v>
      </c>
      <c r="I67" s="22">
        <v>42918</v>
      </c>
      <c r="J67" s="102">
        <v>6.5745630881646973</v>
      </c>
      <c r="K67" s="22">
        <v>43069</v>
      </c>
      <c r="L67" s="102">
        <v>8.0762156319353515</v>
      </c>
      <c r="M67" s="22">
        <v>43291</v>
      </c>
      <c r="N67" s="102">
        <v>6.2719165365952341</v>
      </c>
      <c r="O67" s="22">
        <v>43494</v>
      </c>
      <c r="P67" s="102">
        <v>6.6924677803350656</v>
      </c>
      <c r="Q67" s="22">
        <v>43686</v>
      </c>
      <c r="R67" s="43">
        <v>1.0759198007795168E-35</v>
      </c>
    </row>
    <row r="68" spans="1:18" x14ac:dyDescent="0.25">
      <c r="A68" s="42">
        <v>42038</v>
      </c>
      <c r="B68" s="102">
        <v>7.1064974301691821</v>
      </c>
      <c r="C68" s="22">
        <v>42343</v>
      </c>
      <c r="D68" s="102">
        <v>7.7835831027912619</v>
      </c>
      <c r="E68" s="22">
        <v>42526</v>
      </c>
      <c r="F68" s="102">
        <v>8.5067639872219978</v>
      </c>
      <c r="G68" s="22">
        <v>42686</v>
      </c>
      <c r="H68" s="102">
        <v>6.5444557402291643</v>
      </c>
      <c r="I68" s="22">
        <v>42919</v>
      </c>
      <c r="J68" s="102">
        <v>6.5160338141047687</v>
      </c>
      <c r="K68" s="22">
        <v>43070</v>
      </c>
      <c r="L68" s="102">
        <v>8.0432259907690487</v>
      </c>
      <c r="M68" s="22">
        <v>43292</v>
      </c>
      <c r="N68" s="102">
        <v>6.4457922422946385</v>
      </c>
      <c r="O68" s="22">
        <v>43495</v>
      </c>
      <c r="P68" s="102">
        <v>6.7042432730398511</v>
      </c>
      <c r="Q68" s="22">
        <v>43687</v>
      </c>
      <c r="R68" s="43">
        <v>1.0759004200502833E-35</v>
      </c>
    </row>
    <row r="69" spans="1:18" x14ac:dyDescent="0.25">
      <c r="A69" s="42">
        <v>42039</v>
      </c>
      <c r="B69" s="102">
        <v>7.086626584500582</v>
      </c>
      <c r="C69" s="22">
        <v>42344</v>
      </c>
      <c r="D69" s="102">
        <v>7.9332558136422273</v>
      </c>
      <c r="E69" s="22">
        <v>42527</v>
      </c>
      <c r="F69" s="102">
        <v>8.9326162893516763</v>
      </c>
      <c r="G69" s="22">
        <v>42687</v>
      </c>
      <c r="H69" s="102">
        <v>7.6415453612143445</v>
      </c>
      <c r="I69" s="22">
        <v>42920</v>
      </c>
      <c r="J69" s="102">
        <v>6.5522308603746318</v>
      </c>
      <c r="K69" s="22">
        <v>43071</v>
      </c>
      <c r="L69" s="102">
        <v>8.245722853446134</v>
      </c>
      <c r="M69" s="22">
        <v>43293</v>
      </c>
      <c r="N69" s="102">
        <v>6.8425493606665135</v>
      </c>
      <c r="O69" s="22">
        <v>43496</v>
      </c>
      <c r="P69" s="102">
        <v>6.507132009106992</v>
      </c>
      <c r="Q69" s="22">
        <v>43688</v>
      </c>
      <c r="R69" s="43">
        <v>1.0754314759856077E-35</v>
      </c>
    </row>
    <row r="70" spans="1:18" x14ac:dyDescent="0.25">
      <c r="A70" s="42">
        <v>42040</v>
      </c>
      <c r="B70" s="102">
        <v>7.5612730091169302</v>
      </c>
      <c r="C70" s="22">
        <v>42345</v>
      </c>
      <c r="D70" s="102">
        <v>8.2770945023394447</v>
      </c>
      <c r="E70" s="22">
        <v>42528</v>
      </c>
      <c r="F70" s="102">
        <v>8.8851619002632329</v>
      </c>
      <c r="G70" s="22">
        <v>42688</v>
      </c>
      <c r="H70" s="102">
        <v>7.5113058343589998</v>
      </c>
      <c r="I70" s="22">
        <v>42921</v>
      </c>
      <c r="J70" s="102">
        <v>6.1420409733676102</v>
      </c>
      <c r="K70" s="22">
        <v>43072</v>
      </c>
      <c r="L70" s="102">
        <v>8.5370626612983944</v>
      </c>
      <c r="M70" s="22">
        <v>43294</v>
      </c>
      <c r="N70" s="102">
        <v>7.1948136532835463</v>
      </c>
      <c r="O70" s="22">
        <v>43497</v>
      </c>
      <c r="P70" s="102">
        <v>6.4516920596828351</v>
      </c>
      <c r="Q70" s="22">
        <v>43689</v>
      </c>
      <c r="R70" s="43">
        <v>1.0750142773326621E-35</v>
      </c>
    </row>
    <row r="71" spans="1:18" x14ac:dyDescent="0.25">
      <c r="A71" s="42">
        <v>42041</v>
      </c>
      <c r="B71" s="102">
        <v>8.6806755611887745</v>
      </c>
      <c r="C71" s="22">
        <v>42346</v>
      </c>
      <c r="D71" s="102">
        <v>8.2076337595300508</v>
      </c>
      <c r="E71" s="22">
        <v>42529</v>
      </c>
      <c r="F71" s="102">
        <v>8.8917908229934053</v>
      </c>
      <c r="G71" s="22">
        <v>42689</v>
      </c>
      <c r="H71" s="102">
        <v>7.6704112822022532</v>
      </c>
      <c r="I71" s="22">
        <v>42922</v>
      </c>
      <c r="J71" s="102">
        <v>6.4773770508176263</v>
      </c>
      <c r="K71" s="22">
        <v>43073</v>
      </c>
      <c r="L71" s="102">
        <v>8.7639297704204306</v>
      </c>
      <c r="M71" s="22">
        <v>43295</v>
      </c>
      <c r="N71" s="102">
        <v>7.3622884969412334</v>
      </c>
      <c r="O71" s="22">
        <v>43498</v>
      </c>
      <c r="P71" s="102">
        <v>6.4841212639989179</v>
      </c>
      <c r="Q71" s="22">
        <v>43690</v>
      </c>
      <c r="R71" s="43">
        <v>1.0742822849482507E-35</v>
      </c>
    </row>
    <row r="72" spans="1:18" x14ac:dyDescent="0.25">
      <c r="A72" s="42">
        <v>42042</v>
      </c>
      <c r="B72" s="102">
        <v>8.8443177450530257</v>
      </c>
      <c r="C72" s="22">
        <v>42347</v>
      </c>
      <c r="D72" s="102">
        <v>8.1355497840529658</v>
      </c>
      <c r="E72" s="22">
        <v>42530</v>
      </c>
      <c r="F72" s="102">
        <v>7.8773562695736192</v>
      </c>
      <c r="G72" s="22">
        <v>42690</v>
      </c>
      <c r="H72" s="102">
        <v>7.6065937513360957</v>
      </c>
      <c r="I72" s="22">
        <v>42923</v>
      </c>
      <c r="J72" s="102">
        <v>7.0752540704164337</v>
      </c>
      <c r="K72" s="22">
        <v>43074</v>
      </c>
      <c r="L72" s="102">
        <v>8.6176904654890425</v>
      </c>
      <c r="M72" s="22">
        <v>43296</v>
      </c>
      <c r="N72" s="102">
        <v>6.8773514319279094</v>
      </c>
      <c r="O72" s="22">
        <v>43499</v>
      </c>
      <c r="P72" s="102">
        <v>6.4359363797223859</v>
      </c>
      <c r="Q72" s="22">
        <v>43691</v>
      </c>
      <c r="R72" s="43">
        <v>1.0751852635944926E-35</v>
      </c>
    </row>
    <row r="73" spans="1:18" x14ac:dyDescent="0.25">
      <c r="A73" s="42">
        <v>42043</v>
      </c>
      <c r="B73" s="102">
        <v>8.4079294127213533</v>
      </c>
      <c r="C73" s="22">
        <v>42348</v>
      </c>
      <c r="D73" s="102">
        <v>7.9496477016940297</v>
      </c>
      <c r="E73" s="22">
        <v>42531</v>
      </c>
      <c r="F73" s="102">
        <v>6.719574193986757</v>
      </c>
      <c r="G73" s="22">
        <v>42691</v>
      </c>
      <c r="H73" s="102">
        <v>7.5047372784646438</v>
      </c>
      <c r="I73" s="22">
        <v>42924</v>
      </c>
      <c r="J73" s="102">
        <v>7.5094874719776561</v>
      </c>
      <c r="K73" s="22">
        <v>43075</v>
      </c>
      <c r="L73" s="102">
        <v>8.4338332852736784</v>
      </c>
      <c r="M73" s="22">
        <v>43297</v>
      </c>
      <c r="N73" s="102">
        <v>6.250479896375559</v>
      </c>
      <c r="O73" s="22">
        <v>43500</v>
      </c>
      <c r="P73" s="102">
        <v>6.3969350023200091</v>
      </c>
      <c r="Q73" s="22">
        <v>43692</v>
      </c>
      <c r="R73" s="43">
        <v>1.0743479419747398E-35</v>
      </c>
    </row>
    <row r="74" spans="1:18" x14ac:dyDescent="0.25">
      <c r="A74" s="42">
        <v>42044</v>
      </c>
      <c r="B74" s="102">
        <v>7.9687820957422861</v>
      </c>
      <c r="C74" s="22">
        <v>42349</v>
      </c>
      <c r="D74" s="102">
        <v>3.3844428608098447</v>
      </c>
      <c r="E74" s="22">
        <v>42532</v>
      </c>
      <c r="F74" s="102">
        <v>7.1220314964719584</v>
      </c>
      <c r="G74" s="22">
        <v>42692</v>
      </c>
      <c r="H74" s="102">
        <v>7.3665275448517642</v>
      </c>
      <c r="I74" s="22">
        <v>42925</v>
      </c>
      <c r="J74" s="102">
        <v>7.357168851649309</v>
      </c>
      <c r="K74" s="22">
        <v>43076</v>
      </c>
      <c r="L74" s="102">
        <v>8.6499900628971265</v>
      </c>
      <c r="M74" s="22">
        <v>43298</v>
      </c>
      <c r="N74" s="102">
        <v>5.7940734982837467</v>
      </c>
      <c r="O74" s="22">
        <v>43501</v>
      </c>
      <c r="P74" s="102">
        <v>6.256437174973235</v>
      </c>
      <c r="Q74" s="22">
        <v>43693</v>
      </c>
      <c r="R74" s="43">
        <v>1.0745417036317208E-35</v>
      </c>
    </row>
    <row r="75" spans="1:18" x14ac:dyDescent="0.25">
      <c r="A75" s="42">
        <v>42045</v>
      </c>
      <c r="B75" s="102">
        <v>8.004215544883662</v>
      </c>
      <c r="C75" s="22">
        <v>42350</v>
      </c>
      <c r="D75" s="102">
        <v>4.3913492891826049</v>
      </c>
      <c r="E75" s="22">
        <v>42533</v>
      </c>
      <c r="F75" s="102">
        <v>7.1479820678221593</v>
      </c>
      <c r="G75" s="22">
        <v>42693</v>
      </c>
      <c r="H75" s="102">
        <v>7.2304403006255251</v>
      </c>
      <c r="I75" s="22">
        <v>42926</v>
      </c>
      <c r="J75" s="102">
        <v>7.2879096478732039</v>
      </c>
      <c r="K75" s="22">
        <v>43077</v>
      </c>
      <c r="L75" s="102">
        <v>8.3765379594005083</v>
      </c>
      <c r="M75" s="22">
        <v>43299</v>
      </c>
      <c r="N75" s="102">
        <v>5.9537972122909597</v>
      </c>
      <c r="O75" s="22">
        <v>43502</v>
      </c>
      <c r="P75" s="102">
        <v>7.0534840556903911</v>
      </c>
      <c r="Q75" s="22">
        <v>43694</v>
      </c>
      <c r="R75" s="43">
        <v>1.0740444727279014E-35</v>
      </c>
    </row>
    <row r="76" spans="1:18" x14ac:dyDescent="0.25">
      <c r="A76" s="42">
        <v>42046</v>
      </c>
      <c r="B76" s="102">
        <v>8.0475290737202414</v>
      </c>
      <c r="C76" s="22">
        <v>42351</v>
      </c>
      <c r="D76" s="102">
        <v>5.8915248419561044</v>
      </c>
      <c r="E76" s="22">
        <v>42534</v>
      </c>
      <c r="F76" s="102">
        <v>7.1205847394861443</v>
      </c>
      <c r="G76" s="22">
        <v>42694</v>
      </c>
      <c r="H76" s="102">
        <v>7.3078169756734388</v>
      </c>
      <c r="I76" s="22">
        <v>42927</v>
      </c>
      <c r="J76" s="102">
        <v>7.4086208948707872</v>
      </c>
      <c r="K76" s="22">
        <v>43078</v>
      </c>
      <c r="L76" s="102">
        <v>5.8234533641112636</v>
      </c>
      <c r="M76" s="22">
        <v>43300</v>
      </c>
      <c r="N76" s="102">
        <v>6.276805559887257</v>
      </c>
      <c r="O76" s="22">
        <v>43503</v>
      </c>
      <c r="P76" s="102">
        <v>7.4676943032093046</v>
      </c>
      <c r="Q76" s="22">
        <v>43695</v>
      </c>
      <c r="R76" s="43">
        <v>1.0737746163412133E-35</v>
      </c>
    </row>
    <row r="77" spans="1:18" x14ac:dyDescent="0.25">
      <c r="A77" s="42">
        <v>42047</v>
      </c>
      <c r="B77" s="102">
        <v>8.2307998277144225</v>
      </c>
      <c r="C77" s="22">
        <v>42352</v>
      </c>
      <c r="D77" s="102">
        <v>6.0393621167109464</v>
      </c>
      <c r="E77" s="22">
        <v>42535</v>
      </c>
      <c r="F77" s="102">
        <v>6.8294735831706079</v>
      </c>
      <c r="G77" s="22">
        <v>42695</v>
      </c>
      <c r="H77" s="102">
        <v>7.3368058960095164</v>
      </c>
      <c r="I77" s="22">
        <v>42928</v>
      </c>
      <c r="J77" s="102">
        <v>7.3500565004662342</v>
      </c>
      <c r="K77" s="22">
        <v>43079</v>
      </c>
      <c r="L77" s="102">
        <v>6.4494439872473475</v>
      </c>
      <c r="M77" s="22">
        <v>43301</v>
      </c>
      <c r="N77" s="102">
        <v>6.4914464695415894</v>
      </c>
      <c r="O77" s="22">
        <v>43504</v>
      </c>
      <c r="P77" s="102">
        <v>6.9125097096348229</v>
      </c>
      <c r="Q77" s="22">
        <v>43696</v>
      </c>
      <c r="R77" s="43">
        <v>1.0736942329426098E-35</v>
      </c>
    </row>
    <row r="78" spans="1:18" x14ac:dyDescent="0.25">
      <c r="A78" s="42">
        <v>42048</v>
      </c>
      <c r="B78" s="102">
        <v>9.5799814155579543</v>
      </c>
      <c r="C78" s="22">
        <v>42353</v>
      </c>
      <c r="D78" s="102">
        <v>6.2375514394444078</v>
      </c>
      <c r="E78" s="22">
        <v>42536</v>
      </c>
      <c r="F78" s="102">
        <v>6.3662473134895574</v>
      </c>
      <c r="G78" s="22">
        <v>42696</v>
      </c>
      <c r="H78" s="102">
        <v>7.6080862548874837</v>
      </c>
      <c r="I78" s="22">
        <v>42929</v>
      </c>
      <c r="J78" s="102">
        <v>7.1943357320427088</v>
      </c>
      <c r="K78" s="22">
        <v>43080</v>
      </c>
      <c r="L78" s="102">
        <v>6.0804384986308717</v>
      </c>
      <c r="M78" s="22">
        <v>43302</v>
      </c>
      <c r="N78" s="102">
        <v>6.4693595415740077</v>
      </c>
      <c r="O78" s="22">
        <v>43505</v>
      </c>
      <c r="P78" s="102">
        <v>6.2444360191154509</v>
      </c>
      <c r="Q78" s="22">
        <v>43697</v>
      </c>
      <c r="R78" s="43">
        <v>1.0737446348699812E-35</v>
      </c>
    </row>
    <row r="79" spans="1:18" x14ac:dyDescent="0.25">
      <c r="A79" s="42">
        <v>42049</v>
      </c>
      <c r="B79" s="102">
        <v>9.7629909178208454</v>
      </c>
      <c r="C79" s="22">
        <v>42354</v>
      </c>
      <c r="D79" s="102">
        <v>6.4782729542425512</v>
      </c>
      <c r="E79" s="22">
        <v>42537</v>
      </c>
      <c r="F79" s="102">
        <v>6.4545213480666712</v>
      </c>
      <c r="G79" s="22">
        <v>42697</v>
      </c>
      <c r="H79" s="102">
        <v>6.902801096546483</v>
      </c>
      <c r="I79" s="22">
        <v>42930</v>
      </c>
      <c r="J79" s="102">
        <v>7.0436196266217488</v>
      </c>
      <c r="K79" s="22">
        <v>43081</v>
      </c>
      <c r="L79" s="102">
        <v>5.8088843363015634</v>
      </c>
      <c r="M79" s="22">
        <v>43303</v>
      </c>
      <c r="N79" s="102">
        <v>7.0223345184436887</v>
      </c>
      <c r="O79" s="22">
        <v>43506</v>
      </c>
      <c r="P79" s="102">
        <v>6.3669239688425172</v>
      </c>
      <c r="Q79" s="22">
        <v>43698</v>
      </c>
      <c r="R79" s="43">
        <v>1.0736317831515137E-35</v>
      </c>
    </row>
    <row r="80" spans="1:18" x14ac:dyDescent="0.25">
      <c r="A80" s="42">
        <v>42050</v>
      </c>
      <c r="B80" s="102">
        <v>9.6658171844203125</v>
      </c>
      <c r="C80" s="22">
        <v>42355</v>
      </c>
      <c r="D80" s="102">
        <v>7.2351784762487892</v>
      </c>
      <c r="E80" s="22">
        <v>42538</v>
      </c>
      <c r="F80" s="102">
        <v>6.4941374400802827</v>
      </c>
      <c r="G80" s="22">
        <v>42698</v>
      </c>
      <c r="H80" s="102">
        <v>6.3559143749069884</v>
      </c>
      <c r="I80" s="22">
        <v>42931</v>
      </c>
      <c r="J80" s="102">
        <v>7.0573133601651579</v>
      </c>
      <c r="K80" s="22">
        <v>43082</v>
      </c>
      <c r="L80" s="102">
        <v>5.7982005471909233</v>
      </c>
      <c r="M80" s="22">
        <v>43304</v>
      </c>
      <c r="N80" s="102">
        <v>7.9704343582863224</v>
      </c>
      <c r="O80" s="22">
        <v>43507</v>
      </c>
      <c r="P80" s="102">
        <v>6.7263532978727198</v>
      </c>
      <c r="Q80" s="22">
        <v>43699</v>
      </c>
      <c r="R80" s="43">
        <v>1.0746143946074199E-35</v>
      </c>
    </row>
    <row r="81" spans="1:18" x14ac:dyDescent="0.25">
      <c r="A81" s="42">
        <v>42051</v>
      </c>
      <c r="B81" s="102">
        <v>9.5427437812494968</v>
      </c>
      <c r="C81" s="22">
        <v>42356</v>
      </c>
      <c r="D81" s="102">
        <v>7.935715844047234</v>
      </c>
      <c r="E81" s="22">
        <v>42539</v>
      </c>
      <c r="F81" s="102">
        <v>6.4879879733010277</v>
      </c>
      <c r="G81" s="22">
        <v>42699</v>
      </c>
      <c r="H81" s="102">
        <v>6.4403876732534009</v>
      </c>
      <c r="I81" s="22">
        <v>42932</v>
      </c>
      <c r="J81" s="102">
        <v>7.0095737217137062</v>
      </c>
      <c r="K81" s="22">
        <v>43083</v>
      </c>
      <c r="L81" s="102">
        <v>6.6648655900186462</v>
      </c>
      <c r="M81" s="22">
        <v>43305</v>
      </c>
      <c r="N81" s="102">
        <v>8.1596967729631587</v>
      </c>
      <c r="O81" s="22">
        <v>43508</v>
      </c>
      <c r="P81" s="102">
        <v>6.502045710075949</v>
      </c>
      <c r="Q81" s="22">
        <v>43700</v>
      </c>
      <c r="R81" s="43">
        <v>1.0744890368775625E-35</v>
      </c>
    </row>
    <row r="82" spans="1:18" x14ac:dyDescent="0.25">
      <c r="A82" s="42">
        <v>42052</v>
      </c>
      <c r="B82" s="102">
        <v>9.3701511357741563</v>
      </c>
      <c r="C82" s="22">
        <v>42357</v>
      </c>
      <c r="D82" s="102">
        <v>8.1854468765303743</v>
      </c>
      <c r="E82" s="22">
        <v>42540</v>
      </c>
      <c r="F82" s="102">
        <v>6.6452073281465553</v>
      </c>
      <c r="G82" s="22">
        <v>42700</v>
      </c>
      <c r="H82" s="102">
        <v>5.9064150856711777</v>
      </c>
      <c r="I82" s="22">
        <v>42933</v>
      </c>
      <c r="J82" s="102">
        <v>6.9383198253078149</v>
      </c>
      <c r="K82" s="22">
        <v>43084</v>
      </c>
      <c r="L82" s="102">
        <v>7.4604079794847697</v>
      </c>
      <c r="M82" s="22">
        <v>43306</v>
      </c>
      <c r="N82" s="102">
        <v>7.7045550093529682</v>
      </c>
      <c r="O82" s="22">
        <v>43509</v>
      </c>
      <c r="P82" s="102">
        <v>6.3760656999630614</v>
      </c>
      <c r="Q82" s="22">
        <v>43701</v>
      </c>
      <c r="R82" s="43">
        <v>1.0754176252569486E-35</v>
      </c>
    </row>
    <row r="83" spans="1:18" x14ac:dyDescent="0.25">
      <c r="A83" s="42">
        <v>42053</v>
      </c>
      <c r="B83" s="102">
        <v>9.6351692003460769</v>
      </c>
      <c r="C83" s="22">
        <v>42358</v>
      </c>
      <c r="D83" s="102">
        <v>7.9790276275704795</v>
      </c>
      <c r="E83" s="22">
        <v>42541</v>
      </c>
      <c r="F83" s="102">
        <v>6.6048893718784427</v>
      </c>
      <c r="G83" s="22">
        <v>42701</v>
      </c>
      <c r="H83" s="102">
        <v>5.1866047741785257</v>
      </c>
      <c r="I83" s="22">
        <v>42934</v>
      </c>
      <c r="J83" s="102">
        <v>7.3106899222969162</v>
      </c>
      <c r="K83" s="22">
        <v>43085</v>
      </c>
      <c r="L83" s="102">
        <v>7.5777967953736614</v>
      </c>
      <c r="M83" s="22">
        <v>43307</v>
      </c>
      <c r="N83" s="102">
        <v>7.5604595209493084</v>
      </c>
      <c r="O83" s="22">
        <v>43510</v>
      </c>
      <c r="P83" s="102">
        <v>6.2919296468161949</v>
      </c>
      <c r="Q83" s="22">
        <v>43702</v>
      </c>
      <c r="R83" s="43">
        <v>1.0759127685983813E-35</v>
      </c>
    </row>
    <row r="84" spans="1:18" x14ac:dyDescent="0.25">
      <c r="A84" s="42">
        <v>42054</v>
      </c>
      <c r="B84" s="102">
        <v>9.66090846784288</v>
      </c>
      <c r="C84" s="22">
        <v>42359</v>
      </c>
      <c r="D84" s="102">
        <v>7.7056110457698557</v>
      </c>
      <c r="E84" s="22">
        <v>42542</v>
      </c>
      <c r="F84" s="102">
        <v>6.4272598035325528</v>
      </c>
      <c r="G84" s="22">
        <v>42702</v>
      </c>
      <c r="H84" s="102">
        <v>4.9884232595456597</v>
      </c>
      <c r="I84" s="22">
        <v>42935</v>
      </c>
      <c r="J84" s="102">
        <v>7.7409631415166142</v>
      </c>
      <c r="K84" s="22">
        <v>43086</v>
      </c>
      <c r="L84" s="102">
        <v>7.6030563442754637</v>
      </c>
      <c r="M84" s="22">
        <v>43308</v>
      </c>
      <c r="N84" s="102">
        <v>7.591381886157035</v>
      </c>
      <c r="O84" s="22">
        <v>43511</v>
      </c>
      <c r="P84" s="102">
        <v>6.5043463036616709</v>
      </c>
      <c r="Q84" s="22">
        <v>43703</v>
      </c>
      <c r="R84" s="43">
        <v>1.0758089716749288E-35</v>
      </c>
    </row>
    <row r="85" spans="1:18" x14ac:dyDescent="0.25">
      <c r="A85" s="42">
        <v>42055</v>
      </c>
      <c r="B85" s="102">
        <v>9.170181974122821</v>
      </c>
      <c r="C85" s="22">
        <v>42360</v>
      </c>
      <c r="D85" s="102">
        <v>7.7562269998646105</v>
      </c>
      <c r="E85" s="22">
        <v>42543</v>
      </c>
      <c r="F85" s="102">
        <v>6.4988419354941165</v>
      </c>
      <c r="G85" s="22">
        <v>42703</v>
      </c>
      <c r="H85" s="102">
        <v>4.8535220959747987</v>
      </c>
      <c r="I85" s="22">
        <v>42936</v>
      </c>
      <c r="J85" s="102">
        <v>7.7321564452478846</v>
      </c>
      <c r="K85" s="22">
        <v>43087</v>
      </c>
      <c r="L85" s="102">
        <v>7.5983784625804009</v>
      </c>
      <c r="M85" s="22">
        <v>43309</v>
      </c>
      <c r="N85" s="102">
        <v>7.4755375364690693</v>
      </c>
      <c r="O85" s="22">
        <v>43512</v>
      </c>
      <c r="P85" s="102">
        <v>6.5015715431515115</v>
      </c>
      <c r="Q85" s="22">
        <v>43704</v>
      </c>
      <c r="R85" s="43">
        <v>1.074626407298088E-35</v>
      </c>
    </row>
    <row r="86" spans="1:18" x14ac:dyDescent="0.25">
      <c r="A86" s="42">
        <v>42056</v>
      </c>
      <c r="B86" s="102">
        <v>7.7090008917116633</v>
      </c>
      <c r="C86" s="22">
        <v>42361</v>
      </c>
      <c r="D86" s="102">
        <v>7.9953399866723514</v>
      </c>
      <c r="E86" s="22">
        <v>42544</v>
      </c>
      <c r="F86" s="102">
        <v>6.6815047022996321</v>
      </c>
      <c r="G86" s="22">
        <v>42704</v>
      </c>
      <c r="H86" s="102">
        <v>4.6728997979760667</v>
      </c>
      <c r="I86" s="22">
        <v>42937</v>
      </c>
      <c r="J86" s="102">
        <v>8.207761754121524</v>
      </c>
      <c r="K86" s="22">
        <v>43088</v>
      </c>
      <c r="L86" s="102">
        <v>8.0197982441278306</v>
      </c>
      <c r="M86" s="22">
        <v>43310</v>
      </c>
      <c r="N86" s="102">
        <v>7.7033353262937432</v>
      </c>
      <c r="O86" s="22">
        <v>43513</v>
      </c>
      <c r="P86" s="102">
        <v>6.4875332255037952</v>
      </c>
      <c r="Q86" s="22">
        <v>43705</v>
      </c>
      <c r="R86" s="43">
        <v>1.0751685190523758E-35</v>
      </c>
    </row>
    <row r="87" spans="1:18" x14ac:dyDescent="0.25">
      <c r="A87" s="42">
        <v>42057</v>
      </c>
      <c r="B87" s="102">
        <v>5.8472772737920202</v>
      </c>
      <c r="C87" s="22">
        <v>42362</v>
      </c>
      <c r="D87" s="102">
        <v>8.4311591324779016</v>
      </c>
      <c r="E87" s="22">
        <v>42545</v>
      </c>
      <c r="F87" s="102">
        <v>7.0016040094639758</v>
      </c>
      <c r="G87" s="22">
        <v>42705</v>
      </c>
      <c r="H87" s="102">
        <v>4.8946842279777494</v>
      </c>
      <c r="I87" s="22">
        <v>42938</v>
      </c>
      <c r="J87" s="102">
        <v>7.964121456927221</v>
      </c>
      <c r="K87" s="22">
        <v>43089</v>
      </c>
      <c r="L87" s="102">
        <v>8.1043832203400221</v>
      </c>
      <c r="M87" s="22">
        <v>43311</v>
      </c>
      <c r="N87" s="102">
        <v>8.0090070810241514</v>
      </c>
      <c r="O87" s="22">
        <v>43514</v>
      </c>
      <c r="P87" s="102">
        <v>6.4905870191707074</v>
      </c>
      <c r="Q87" s="22">
        <v>43706</v>
      </c>
      <c r="R87" s="43">
        <v>1.0753506648707054E-35</v>
      </c>
    </row>
    <row r="88" spans="1:18" x14ac:dyDescent="0.25">
      <c r="A88" s="42">
        <v>42058</v>
      </c>
      <c r="B88" s="102">
        <v>5.7673635134309418</v>
      </c>
      <c r="C88" s="22">
        <v>42363</v>
      </c>
      <c r="D88" s="102">
        <v>8.6987394917867764</v>
      </c>
      <c r="E88" s="22">
        <v>42546</v>
      </c>
      <c r="F88" s="102">
        <v>7.4637147828352441</v>
      </c>
      <c r="G88" s="22">
        <v>42706</v>
      </c>
      <c r="H88" s="102">
        <v>5.5645059009052655</v>
      </c>
      <c r="I88" s="22">
        <v>42939</v>
      </c>
      <c r="J88" s="102">
        <v>7.8675704397651103</v>
      </c>
      <c r="K88" s="22">
        <v>43090</v>
      </c>
      <c r="L88" s="102">
        <v>8.1422968148140615</v>
      </c>
      <c r="M88" s="22">
        <v>43312</v>
      </c>
      <c r="N88" s="102">
        <v>8.2344897981456775</v>
      </c>
      <c r="O88" s="22">
        <v>43515</v>
      </c>
      <c r="P88" s="102">
        <v>6.5475370336845655</v>
      </c>
      <c r="Q88" s="22">
        <v>43707</v>
      </c>
      <c r="R88" s="43">
        <v>1.0753924720531053E-35</v>
      </c>
    </row>
    <row r="89" spans="1:18" x14ac:dyDescent="0.25">
      <c r="A89" s="42">
        <v>42059</v>
      </c>
      <c r="B89" s="102">
        <v>5.8227445359413821</v>
      </c>
      <c r="C89" s="22">
        <v>42364</v>
      </c>
      <c r="D89" s="102">
        <v>8.9101673890071957</v>
      </c>
      <c r="E89" s="22">
        <v>42547</v>
      </c>
      <c r="F89" s="102">
        <v>6.8651755150892395</v>
      </c>
      <c r="G89" s="22">
        <v>42707</v>
      </c>
      <c r="H89" s="102">
        <v>5.9811186167064605</v>
      </c>
      <c r="I89" s="22">
        <v>42940</v>
      </c>
      <c r="J89" s="102">
        <v>7.1348177352193334</v>
      </c>
      <c r="K89" s="22">
        <v>43091</v>
      </c>
      <c r="L89" s="102">
        <v>8.1031630491411129</v>
      </c>
      <c r="M89" s="22">
        <v>43313</v>
      </c>
      <c r="N89" s="102">
        <v>8.2673196041842427</v>
      </c>
      <c r="O89" s="22">
        <v>43516</v>
      </c>
      <c r="P89" s="102">
        <v>6.6411531690694421</v>
      </c>
      <c r="Q89" s="22">
        <v>43708</v>
      </c>
      <c r="R89" s="43">
        <v>1.0755941993256643E-35</v>
      </c>
    </row>
    <row r="90" spans="1:18" x14ac:dyDescent="0.25">
      <c r="A90" s="42">
        <v>42060</v>
      </c>
      <c r="B90" s="102">
        <v>5.6791536393344995</v>
      </c>
      <c r="C90" s="22">
        <v>42365</v>
      </c>
      <c r="D90" s="102">
        <v>8.6227024826077034</v>
      </c>
      <c r="E90" s="22">
        <v>42548</v>
      </c>
      <c r="F90" s="102">
        <v>6.8821466650247762</v>
      </c>
      <c r="G90" s="22">
        <v>42708</v>
      </c>
      <c r="H90" s="102">
        <v>6.1653201585310322</v>
      </c>
      <c r="I90" s="22">
        <v>42941</v>
      </c>
      <c r="J90" s="102">
        <v>6.8187520167511408</v>
      </c>
      <c r="K90" s="22">
        <v>43092</v>
      </c>
      <c r="L90" s="102">
        <v>8.0001243578461878</v>
      </c>
      <c r="M90" s="22">
        <v>43314</v>
      </c>
      <c r="N90" s="102">
        <v>5.9039561497677306</v>
      </c>
      <c r="O90" s="22">
        <v>43517</v>
      </c>
      <c r="P90" s="102">
        <v>6.625259876967811</v>
      </c>
      <c r="Q90" s="22">
        <v>43709</v>
      </c>
      <c r="R90" s="43">
        <v>1.0761619390962967E-35</v>
      </c>
    </row>
    <row r="91" spans="1:18" x14ac:dyDescent="0.25">
      <c r="A91" s="42">
        <v>42061</v>
      </c>
      <c r="B91" s="102">
        <v>4.9004157568770665</v>
      </c>
      <c r="C91" s="22">
        <v>42366</v>
      </c>
      <c r="D91" s="102">
        <v>9.0995285165498228</v>
      </c>
      <c r="E91" s="22">
        <v>42549</v>
      </c>
      <c r="F91" s="102">
        <v>7.0088256407550213</v>
      </c>
      <c r="G91" s="22">
        <v>42709</v>
      </c>
      <c r="H91" s="102">
        <v>6.0429800653849952</v>
      </c>
      <c r="I91" s="22">
        <v>42942</v>
      </c>
      <c r="J91" s="102">
        <v>6.0311786005958909</v>
      </c>
      <c r="K91" s="22">
        <v>43093</v>
      </c>
      <c r="L91" s="102">
        <v>8.1057620815472955</v>
      </c>
      <c r="M91" s="22">
        <v>43315</v>
      </c>
      <c r="N91" s="102">
        <v>6.2243099583572583</v>
      </c>
      <c r="O91" s="22">
        <v>43518</v>
      </c>
      <c r="P91" s="102">
        <v>6.5132100086870386</v>
      </c>
      <c r="Q91" s="22">
        <v>43710</v>
      </c>
      <c r="R91" s="43">
        <v>0.87394442765142788</v>
      </c>
    </row>
    <row r="92" spans="1:18" x14ac:dyDescent="0.25">
      <c r="A92" s="42">
        <v>42062</v>
      </c>
      <c r="B92" s="102">
        <v>4.9572609727428452</v>
      </c>
      <c r="C92" s="22">
        <v>42367</v>
      </c>
      <c r="D92" s="102">
        <v>9.1396064476409684</v>
      </c>
      <c r="E92" s="22">
        <v>42550</v>
      </c>
      <c r="F92" s="102">
        <v>7.1193443697747067</v>
      </c>
      <c r="G92" s="22">
        <v>42710</v>
      </c>
      <c r="H92" s="102">
        <v>6.0438385046271819</v>
      </c>
      <c r="I92" s="22">
        <v>42943</v>
      </c>
      <c r="J92" s="102">
        <v>6.0587995435750566</v>
      </c>
      <c r="K92" s="22">
        <v>43094</v>
      </c>
      <c r="L92" s="102">
        <v>8.3739103512538051</v>
      </c>
      <c r="M92" s="22">
        <v>43316</v>
      </c>
      <c r="N92" s="102">
        <v>6.8052474533845544</v>
      </c>
      <c r="O92" s="22">
        <v>43519</v>
      </c>
      <c r="P92" s="102">
        <v>6.490581810098135</v>
      </c>
      <c r="Q92" s="22">
        <v>43711</v>
      </c>
      <c r="R92" s="43">
        <v>0.39637672105606103</v>
      </c>
    </row>
    <row r="93" spans="1:18" x14ac:dyDescent="0.25">
      <c r="A93" s="42">
        <v>42063</v>
      </c>
      <c r="B93" s="102">
        <v>5.0121913349780272</v>
      </c>
      <c r="C93" s="22">
        <v>42368</v>
      </c>
      <c r="D93" s="102">
        <v>9.1908074370356516</v>
      </c>
      <c r="E93" s="22">
        <v>42551</v>
      </c>
      <c r="F93" s="102">
        <v>7.2746900220541839</v>
      </c>
      <c r="G93" s="22">
        <v>42711</v>
      </c>
      <c r="H93" s="102">
        <v>5.9290955737501871</v>
      </c>
      <c r="I93" s="22">
        <v>42944</v>
      </c>
      <c r="J93" s="102">
        <v>5.9323877869266761</v>
      </c>
      <c r="K93" s="22">
        <v>43095</v>
      </c>
      <c r="L93" s="102">
        <v>8.378145118560365</v>
      </c>
      <c r="M93" s="22">
        <v>43317</v>
      </c>
      <c r="N93" s="102">
        <v>6.4056734055764553</v>
      </c>
      <c r="O93" s="22">
        <v>43520</v>
      </c>
      <c r="P93" s="102">
        <v>6.3650503199710826</v>
      </c>
      <c r="Q93" s="22">
        <v>43712</v>
      </c>
      <c r="R93" s="43">
        <v>0.4533704478136063</v>
      </c>
    </row>
    <row r="94" spans="1:18" x14ac:dyDescent="0.25">
      <c r="A94" s="42">
        <v>42064</v>
      </c>
      <c r="B94" s="102">
        <v>5.14004022991739</v>
      </c>
      <c r="C94" s="22">
        <v>42369</v>
      </c>
      <c r="D94" s="102">
        <v>9.1205102067888895</v>
      </c>
      <c r="E94" s="22">
        <v>42552</v>
      </c>
      <c r="F94" s="102">
        <v>7.006634666446911</v>
      </c>
      <c r="G94" s="22">
        <v>42712</v>
      </c>
      <c r="H94" s="102">
        <v>5.9560567520761456</v>
      </c>
      <c r="I94" s="22">
        <v>42945</v>
      </c>
      <c r="J94" s="102">
        <v>5.8078842751597808</v>
      </c>
      <c r="K94" s="22">
        <v>43096</v>
      </c>
      <c r="L94" s="102">
        <v>8.272103287350717</v>
      </c>
      <c r="M94" s="22">
        <v>43318</v>
      </c>
      <c r="N94" s="102">
        <v>6.1309762608039842</v>
      </c>
      <c r="O94" s="22">
        <v>43521</v>
      </c>
      <c r="P94" s="102">
        <v>6.4320603531987697</v>
      </c>
      <c r="Q94" s="22">
        <v>43713</v>
      </c>
      <c r="R94" s="43">
        <v>8.0255567574135647E-4</v>
      </c>
    </row>
    <row r="95" spans="1:18" x14ac:dyDescent="0.25">
      <c r="A95" s="42">
        <v>42065</v>
      </c>
      <c r="B95" s="102">
        <v>5.2167166386732582</v>
      </c>
      <c r="C95" s="22">
        <v>42370</v>
      </c>
      <c r="D95" s="102">
        <v>8.739504366467207</v>
      </c>
      <c r="E95" s="22">
        <v>42553</v>
      </c>
      <c r="F95" s="102">
        <v>6.8146350997673428</v>
      </c>
      <c r="G95" s="22">
        <v>42713</v>
      </c>
      <c r="H95" s="102">
        <v>5.4992374561800466</v>
      </c>
      <c r="I95" s="22">
        <v>42946</v>
      </c>
      <c r="J95" s="102">
        <v>5.4474934076775066</v>
      </c>
      <c r="K95" s="22">
        <v>43097</v>
      </c>
      <c r="L95" s="102">
        <v>8.0811611999047752</v>
      </c>
      <c r="M95" s="22">
        <v>43319</v>
      </c>
      <c r="N95" s="102">
        <v>6.2882334632065868</v>
      </c>
      <c r="O95" s="22">
        <v>43522</v>
      </c>
      <c r="P95" s="102">
        <v>6.4843519244363401</v>
      </c>
      <c r="Q95" s="22">
        <v>43714</v>
      </c>
      <c r="R95" s="43">
        <v>1.6822794193580594E-27</v>
      </c>
    </row>
    <row r="96" spans="1:18" x14ac:dyDescent="0.25">
      <c r="A96" s="42">
        <v>42066</v>
      </c>
      <c r="B96" s="102">
        <v>5.1798360435569286</v>
      </c>
      <c r="C96" s="22">
        <v>42371</v>
      </c>
      <c r="D96" s="102">
        <v>8.0273668367143358</v>
      </c>
      <c r="E96" s="22">
        <v>42554</v>
      </c>
      <c r="F96" s="102">
        <v>6.550606727402255</v>
      </c>
      <c r="G96" s="22">
        <v>42714</v>
      </c>
      <c r="H96" s="102">
        <v>5.0517747690158279</v>
      </c>
      <c r="I96" s="22">
        <v>42947</v>
      </c>
      <c r="J96" s="102">
        <v>5.550906217078035</v>
      </c>
      <c r="K96" s="22">
        <v>43098</v>
      </c>
      <c r="L96" s="102">
        <v>7.5587551279635612</v>
      </c>
      <c r="M96" s="22">
        <v>43320</v>
      </c>
      <c r="N96" s="102">
        <v>7.5828505556117207</v>
      </c>
      <c r="O96" s="22">
        <v>43523</v>
      </c>
      <c r="P96" s="102">
        <v>6.4769995683053319</v>
      </c>
      <c r="Q96" s="22">
        <v>43715</v>
      </c>
      <c r="R96" s="43">
        <v>1.6836354404076975E-27</v>
      </c>
    </row>
    <row r="97" spans="1:18" x14ac:dyDescent="0.25">
      <c r="A97" s="42">
        <v>42067</v>
      </c>
      <c r="B97" s="102">
        <v>5.1260001794223315</v>
      </c>
      <c r="C97" s="22">
        <v>42372</v>
      </c>
      <c r="D97" s="102">
        <v>7.689416731683357</v>
      </c>
      <c r="E97" s="22">
        <v>42555</v>
      </c>
      <c r="F97" s="102">
        <v>6.4508886595109152</v>
      </c>
      <c r="G97" s="22">
        <v>42715</v>
      </c>
      <c r="H97" s="102">
        <v>5.0000572385658826</v>
      </c>
      <c r="I97" s="22">
        <v>42948</v>
      </c>
      <c r="J97" s="102">
        <v>5.6622638430346015</v>
      </c>
      <c r="K97" s="22">
        <v>43099</v>
      </c>
      <c r="L97" s="102">
        <v>7.4420611497224378</v>
      </c>
      <c r="M97" s="22">
        <v>43321</v>
      </c>
      <c r="N97" s="102">
        <v>8.0898343244164241</v>
      </c>
      <c r="O97" s="22">
        <v>43524</v>
      </c>
      <c r="P97" s="102">
        <v>6.4878799737118484</v>
      </c>
      <c r="Q97" s="22">
        <v>43716</v>
      </c>
      <c r="R97" s="43">
        <v>4.2221564663246953</v>
      </c>
    </row>
    <row r="98" spans="1:18" x14ac:dyDescent="0.25">
      <c r="A98" s="42">
        <v>42068</v>
      </c>
      <c r="B98" s="102">
        <v>5.2312431087569591</v>
      </c>
      <c r="C98" s="22">
        <v>42373</v>
      </c>
      <c r="D98" s="102">
        <v>7.5687588105923203</v>
      </c>
      <c r="E98" s="22">
        <v>42556</v>
      </c>
      <c r="F98" s="102">
        <v>6.5241203084239308</v>
      </c>
      <c r="G98" s="22">
        <v>42716</v>
      </c>
      <c r="H98" s="102">
        <v>5.1729975982353285</v>
      </c>
      <c r="I98" s="22">
        <v>42949</v>
      </c>
      <c r="J98" s="102">
        <v>5.4270446903651104</v>
      </c>
      <c r="K98" s="22">
        <v>43100</v>
      </c>
      <c r="L98" s="102">
        <v>7.5729185830117354</v>
      </c>
      <c r="M98" s="22">
        <v>43322</v>
      </c>
      <c r="N98" s="102">
        <v>8.0392578476095053</v>
      </c>
      <c r="O98" s="22">
        <v>43525</v>
      </c>
      <c r="P98" s="102">
        <v>6.3847911064792546</v>
      </c>
      <c r="Q98" s="22">
        <v>43717</v>
      </c>
      <c r="R98" s="43">
        <v>5.5437518258296663</v>
      </c>
    </row>
    <row r="99" spans="1:18" x14ac:dyDescent="0.25">
      <c r="A99" s="42">
        <v>42069</v>
      </c>
      <c r="B99" s="102">
        <v>6.0503741831902236</v>
      </c>
      <c r="C99" s="22">
        <v>42374</v>
      </c>
      <c r="D99" s="102">
        <v>6.7542930129099652</v>
      </c>
      <c r="E99" s="22">
        <v>42557</v>
      </c>
      <c r="F99" s="102">
        <v>6.5219016387703821</v>
      </c>
      <c r="G99" s="22">
        <v>42717</v>
      </c>
      <c r="H99" s="102">
        <v>5.3111098896047979</v>
      </c>
      <c r="I99" s="22">
        <v>42950</v>
      </c>
      <c r="J99" s="102">
        <v>5.4437251556108794</v>
      </c>
      <c r="K99" s="22">
        <v>43101</v>
      </c>
      <c r="L99" s="102">
        <v>7.6342234883841398</v>
      </c>
      <c r="M99" s="22">
        <v>43323</v>
      </c>
      <c r="N99" s="102">
        <v>7.9599482881852701</v>
      </c>
      <c r="O99" s="22">
        <v>43526</v>
      </c>
      <c r="P99" s="102">
        <v>5.2777499989106307</v>
      </c>
      <c r="Q99" s="22">
        <v>43718</v>
      </c>
      <c r="R99" s="43">
        <v>5.9640671427257548</v>
      </c>
    </row>
    <row r="100" spans="1:18" x14ac:dyDescent="0.25">
      <c r="A100" s="42">
        <v>42070</v>
      </c>
      <c r="B100" s="102">
        <v>7.6676568385643504</v>
      </c>
      <c r="C100" s="22">
        <v>42375</v>
      </c>
      <c r="D100" s="102">
        <v>7.2741389970119998</v>
      </c>
      <c r="E100" s="22">
        <v>42558</v>
      </c>
      <c r="F100" s="102">
        <v>6.2382446349138094</v>
      </c>
      <c r="G100" s="22">
        <v>42718</v>
      </c>
      <c r="H100" s="102">
        <v>5.349460932652204</v>
      </c>
      <c r="I100" s="22">
        <v>42951</v>
      </c>
      <c r="J100" s="102">
        <v>5.3573748609228105</v>
      </c>
      <c r="K100" s="22">
        <v>43102</v>
      </c>
      <c r="L100" s="102">
        <v>7.5799645834826448</v>
      </c>
      <c r="M100" s="22">
        <v>43324</v>
      </c>
      <c r="N100" s="102">
        <v>7.8919846034239631</v>
      </c>
      <c r="O100" s="22">
        <v>43527</v>
      </c>
      <c r="P100" s="102">
        <v>5.1893008303507235</v>
      </c>
      <c r="Q100" s="22">
        <v>43719</v>
      </c>
      <c r="R100" s="43">
        <v>6.0040605354938092</v>
      </c>
    </row>
    <row r="101" spans="1:18" x14ac:dyDescent="0.25">
      <c r="A101" s="42">
        <v>42071</v>
      </c>
      <c r="B101" s="102">
        <v>7.7678415980674318</v>
      </c>
      <c r="C101" s="22">
        <v>42376</v>
      </c>
      <c r="D101" s="102">
        <v>7.3065111237333751</v>
      </c>
      <c r="E101" s="22">
        <v>42559</v>
      </c>
      <c r="F101" s="102">
        <v>5.9229987558544099</v>
      </c>
      <c r="G101" s="22">
        <v>42719</v>
      </c>
      <c r="H101" s="102">
        <v>5.9234082637678762</v>
      </c>
      <c r="I101" s="22">
        <v>42952</v>
      </c>
      <c r="J101" s="102">
        <v>5.7915374772438408</v>
      </c>
      <c r="K101" s="22">
        <v>43103</v>
      </c>
      <c r="L101" s="102">
        <v>7.6395204184167564</v>
      </c>
      <c r="M101" s="22">
        <v>43325</v>
      </c>
      <c r="N101" s="102">
        <v>7.8048464893079919</v>
      </c>
      <c r="O101" s="22">
        <v>43528</v>
      </c>
      <c r="P101" s="102">
        <v>5.5045590939000357</v>
      </c>
      <c r="Q101" s="22">
        <v>43720</v>
      </c>
      <c r="R101" s="43">
        <v>4.7780230890153277</v>
      </c>
    </row>
    <row r="102" spans="1:18" x14ac:dyDescent="0.25">
      <c r="A102" s="42">
        <v>42072</v>
      </c>
      <c r="B102" s="102">
        <v>7.6552027164742631</v>
      </c>
      <c r="C102" s="22">
        <v>42377</v>
      </c>
      <c r="D102" s="102">
        <v>7.5803033181269992</v>
      </c>
      <c r="E102" s="22">
        <v>42560</v>
      </c>
      <c r="F102" s="102">
        <v>6.0390061526735419</v>
      </c>
      <c r="G102" s="22">
        <v>42720</v>
      </c>
      <c r="H102" s="102">
        <v>6.6969504445437495</v>
      </c>
      <c r="I102" s="22">
        <v>42953</v>
      </c>
      <c r="J102" s="102">
        <v>6.3547532195788712</v>
      </c>
      <c r="K102" s="22">
        <v>43104</v>
      </c>
      <c r="L102" s="102">
        <v>7.8113268493817767</v>
      </c>
      <c r="M102" s="22">
        <v>43326</v>
      </c>
      <c r="N102" s="102">
        <v>7.7218611619608142</v>
      </c>
      <c r="O102" s="22">
        <v>43529</v>
      </c>
      <c r="P102" s="102">
        <v>5.5267954216927722</v>
      </c>
      <c r="Q102" s="22">
        <v>43721</v>
      </c>
      <c r="R102" s="43">
        <v>4.7367693098013515</v>
      </c>
    </row>
    <row r="103" spans="1:18" x14ac:dyDescent="0.25">
      <c r="A103" s="42">
        <v>42073</v>
      </c>
      <c r="B103" s="102">
        <v>7.7394304553007096</v>
      </c>
      <c r="C103" s="22">
        <v>42378</v>
      </c>
      <c r="D103" s="102">
        <v>8.0738309607023968</v>
      </c>
      <c r="E103" s="22">
        <v>42561</v>
      </c>
      <c r="F103" s="102">
        <v>6.27190979708723</v>
      </c>
      <c r="G103" s="22">
        <v>42721</v>
      </c>
      <c r="H103" s="102">
        <v>7.1715185110396114</v>
      </c>
      <c r="I103" s="22">
        <v>42954</v>
      </c>
      <c r="J103" s="102">
        <v>6.73205193362742</v>
      </c>
      <c r="K103" s="22">
        <v>43105</v>
      </c>
      <c r="L103" s="102">
        <v>7.040284100080215</v>
      </c>
      <c r="M103" s="22">
        <v>43327</v>
      </c>
      <c r="N103" s="102">
        <v>7.7710516496467408</v>
      </c>
      <c r="O103" s="22">
        <v>43530</v>
      </c>
      <c r="P103" s="102">
        <v>5.5877960515404501</v>
      </c>
      <c r="Q103" s="22">
        <v>43722</v>
      </c>
      <c r="R103" s="43">
        <v>4.7171582066390041</v>
      </c>
    </row>
    <row r="104" spans="1:18" x14ac:dyDescent="0.25">
      <c r="A104" s="42">
        <v>42074</v>
      </c>
      <c r="B104" s="102">
        <v>7.5757909299871846</v>
      </c>
      <c r="C104" s="22">
        <v>42379</v>
      </c>
      <c r="D104" s="102">
        <v>8.972861527380287</v>
      </c>
      <c r="E104" s="22">
        <v>42562</v>
      </c>
      <c r="F104" s="102">
        <v>6.4678067629594365</v>
      </c>
      <c r="G104" s="22">
        <v>42722</v>
      </c>
      <c r="H104" s="102">
        <v>7.5414127887742577</v>
      </c>
      <c r="I104" s="22">
        <v>42955</v>
      </c>
      <c r="J104" s="102">
        <v>7.1770856926195048</v>
      </c>
      <c r="K104" s="22">
        <v>43106</v>
      </c>
      <c r="L104" s="102">
        <v>6.8413875509369628</v>
      </c>
      <c r="M104" s="22">
        <v>43328</v>
      </c>
      <c r="N104" s="102">
        <v>8.1370324135478036</v>
      </c>
      <c r="O104" s="22">
        <v>43531</v>
      </c>
      <c r="P104" s="102">
        <v>5.6142796106217645</v>
      </c>
      <c r="Q104" s="22">
        <v>43723</v>
      </c>
      <c r="R104" s="43">
        <v>4.7551520805587142</v>
      </c>
    </row>
    <row r="105" spans="1:18" x14ac:dyDescent="0.25">
      <c r="A105" s="42">
        <v>42075</v>
      </c>
      <c r="B105" s="102">
        <v>7.0323848572016949</v>
      </c>
      <c r="C105" s="22">
        <v>42380</v>
      </c>
      <c r="D105" s="102">
        <v>9.1493424039555364</v>
      </c>
      <c r="E105" s="22">
        <v>42563</v>
      </c>
      <c r="F105" s="102">
        <v>6.6087291516082356</v>
      </c>
      <c r="G105" s="22">
        <v>42723</v>
      </c>
      <c r="H105" s="102">
        <v>7.2990075953518128</v>
      </c>
      <c r="I105" s="22">
        <v>42956</v>
      </c>
      <c r="J105" s="102">
        <v>7.2444536396474382</v>
      </c>
      <c r="K105" s="22">
        <v>43107</v>
      </c>
      <c r="L105" s="102">
        <v>6.9314420589624737</v>
      </c>
      <c r="M105" s="22">
        <v>43329</v>
      </c>
      <c r="N105" s="102">
        <v>8.3465724957738683</v>
      </c>
      <c r="O105" s="22">
        <v>43532</v>
      </c>
      <c r="P105" s="102">
        <v>5.5066580739671425</v>
      </c>
      <c r="Q105" s="22">
        <v>43724</v>
      </c>
      <c r="R105" s="43">
        <v>4.8528036367888649</v>
      </c>
    </row>
    <row r="106" spans="1:18" x14ac:dyDescent="0.25">
      <c r="A106" s="42">
        <v>42076</v>
      </c>
      <c r="B106" s="102">
        <v>6.980750873348855</v>
      </c>
      <c r="C106" s="22">
        <v>42381</v>
      </c>
      <c r="D106" s="102">
        <v>9.2931770270256671</v>
      </c>
      <c r="E106" s="22">
        <v>42564</v>
      </c>
      <c r="F106" s="102">
        <v>6.9094926024394807</v>
      </c>
      <c r="G106" s="22">
        <v>42724</v>
      </c>
      <c r="H106" s="102">
        <v>6.9616071349975766</v>
      </c>
      <c r="I106" s="22">
        <v>42957</v>
      </c>
      <c r="J106" s="102">
        <v>7.6697522225496133</v>
      </c>
      <c r="K106" s="22">
        <v>43108</v>
      </c>
      <c r="L106" s="102">
        <v>7.3523613141884816</v>
      </c>
      <c r="M106" s="22">
        <v>43330</v>
      </c>
      <c r="N106" s="102">
        <v>8.0604407973075372</v>
      </c>
      <c r="O106" s="22">
        <v>43533</v>
      </c>
      <c r="P106" s="102">
        <v>5.4840715482332252</v>
      </c>
      <c r="Q106" s="22">
        <v>43725</v>
      </c>
      <c r="R106" s="43">
        <v>4.7405323014852438</v>
      </c>
    </row>
    <row r="107" spans="1:18" x14ac:dyDescent="0.25">
      <c r="A107" s="42">
        <v>42077</v>
      </c>
      <c r="B107" s="102">
        <v>6.8987506667116012</v>
      </c>
      <c r="C107" s="22">
        <v>42382</v>
      </c>
      <c r="D107" s="102">
        <v>9.4141001116120009</v>
      </c>
      <c r="E107" s="22">
        <v>42565</v>
      </c>
      <c r="F107" s="102">
        <v>7.1184799505632075</v>
      </c>
      <c r="G107" s="22">
        <v>42725</v>
      </c>
      <c r="H107" s="102">
        <v>6.9412389795685252</v>
      </c>
      <c r="I107" s="22">
        <v>42958</v>
      </c>
      <c r="J107" s="102">
        <v>8.0350656114571315</v>
      </c>
      <c r="K107" s="22">
        <v>43109</v>
      </c>
      <c r="L107" s="102">
        <v>7.1979901107265762</v>
      </c>
      <c r="M107" s="22">
        <v>43331</v>
      </c>
      <c r="N107" s="102">
        <v>8.0409981426266519</v>
      </c>
      <c r="O107" s="22">
        <v>43534</v>
      </c>
      <c r="P107" s="102">
        <v>5.4534057171883275</v>
      </c>
      <c r="Q107" s="22">
        <v>43726</v>
      </c>
      <c r="R107" s="43">
        <v>4.6940659507773166</v>
      </c>
    </row>
    <row r="108" spans="1:18" x14ac:dyDescent="0.25">
      <c r="A108" s="42">
        <v>42078</v>
      </c>
      <c r="B108" s="102">
        <v>7.1298779880752168</v>
      </c>
      <c r="C108" s="22">
        <v>42383</v>
      </c>
      <c r="D108" s="102">
        <v>9.4414062653708335</v>
      </c>
      <c r="E108" s="22">
        <v>42566</v>
      </c>
      <c r="F108" s="102">
        <v>6.9744027479973107</v>
      </c>
      <c r="G108" s="22">
        <v>42726</v>
      </c>
      <c r="H108" s="102">
        <v>6.7475067806273152</v>
      </c>
      <c r="I108" s="22">
        <v>42959</v>
      </c>
      <c r="J108" s="102">
        <v>8.2359855972721387</v>
      </c>
      <c r="K108" s="22">
        <v>43110</v>
      </c>
      <c r="L108" s="102">
        <v>7.4200474531394605</v>
      </c>
      <c r="M108" s="22">
        <v>43332</v>
      </c>
      <c r="N108" s="102">
        <v>8.1519478363487163</v>
      </c>
      <c r="O108" s="22">
        <v>43535</v>
      </c>
      <c r="P108" s="102">
        <v>5.6161089145808551</v>
      </c>
      <c r="Q108" s="22">
        <v>43727</v>
      </c>
      <c r="R108" s="43">
        <v>4.9625250550129172</v>
      </c>
    </row>
    <row r="109" spans="1:18" x14ac:dyDescent="0.25">
      <c r="A109" s="42">
        <v>42079</v>
      </c>
      <c r="B109" s="102">
        <v>7.5687435181746494</v>
      </c>
      <c r="C109" s="22">
        <v>42384</v>
      </c>
      <c r="D109" s="102">
        <v>9.3692747729181924</v>
      </c>
      <c r="E109" s="22">
        <v>42567</v>
      </c>
      <c r="F109" s="102">
        <v>7.168546499283293</v>
      </c>
      <c r="G109" s="22">
        <v>42727</v>
      </c>
      <c r="H109" s="102">
        <v>6.7944580970914403</v>
      </c>
      <c r="I109" s="22">
        <v>42960</v>
      </c>
      <c r="J109" s="102">
        <v>8.3618686605652943</v>
      </c>
      <c r="K109" s="22">
        <v>43111</v>
      </c>
      <c r="L109" s="102">
        <v>7.6147845615093681</v>
      </c>
      <c r="M109" s="22">
        <v>43333</v>
      </c>
      <c r="N109" s="102">
        <v>8.0725692156165092</v>
      </c>
      <c r="O109" s="22">
        <v>43536</v>
      </c>
      <c r="P109" s="102">
        <v>5.7126364972373702</v>
      </c>
      <c r="Q109" s="22">
        <v>43728</v>
      </c>
      <c r="R109" s="43">
        <v>5.3223064971085758</v>
      </c>
    </row>
    <row r="110" spans="1:18" x14ac:dyDescent="0.25">
      <c r="A110" s="42">
        <v>42080</v>
      </c>
      <c r="B110" s="102">
        <v>7.9378299782127328</v>
      </c>
      <c r="C110" s="22">
        <v>42385</v>
      </c>
      <c r="D110" s="102">
        <v>9.1262753847126898</v>
      </c>
      <c r="E110" s="22">
        <v>42568</v>
      </c>
      <c r="F110" s="102">
        <v>7.3019764555894833</v>
      </c>
      <c r="G110" s="22">
        <v>42728</v>
      </c>
      <c r="H110" s="102">
        <v>6.6195442007316352</v>
      </c>
      <c r="I110" s="22">
        <v>42961</v>
      </c>
      <c r="J110" s="102">
        <v>8.7495434872390376</v>
      </c>
      <c r="K110" s="22">
        <v>43112</v>
      </c>
      <c r="L110" s="102">
        <v>7.0423086461075943</v>
      </c>
      <c r="M110" s="22">
        <v>43334</v>
      </c>
      <c r="N110" s="102">
        <v>7.9630417805698261</v>
      </c>
      <c r="O110" s="22">
        <v>43537</v>
      </c>
      <c r="P110" s="102">
        <v>5.3043351422715972</v>
      </c>
      <c r="Q110" s="22">
        <v>43729</v>
      </c>
      <c r="R110" s="43">
        <v>5.6050589089664546</v>
      </c>
    </row>
    <row r="111" spans="1:18" x14ac:dyDescent="0.25">
      <c r="A111" s="42">
        <v>42081</v>
      </c>
      <c r="B111" s="102">
        <v>6.6559613300062193</v>
      </c>
      <c r="C111" s="22">
        <v>42386</v>
      </c>
      <c r="D111" s="102">
        <v>8.9718903152109615</v>
      </c>
      <c r="E111" s="22">
        <v>42569</v>
      </c>
      <c r="F111" s="102">
        <v>7.1599080300818416</v>
      </c>
      <c r="G111" s="22">
        <v>42729</v>
      </c>
      <c r="H111" s="102">
        <v>6.7697685487160957</v>
      </c>
      <c r="I111" s="22">
        <v>42962</v>
      </c>
      <c r="J111" s="102">
        <v>8.7649761107454616</v>
      </c>
      <c r="K111" s="22">
        <v>43113</v>
      </c>
      <c r="L111" s="102">
        <v>6.7686031288509163</v>
      </c>
      <c r="M111" s="22">
        <v>43335</v>
      </c>
      <c r="N111" s="102">
        <v>7.3878295924899913</v>
      </c>
      <c r="O111" s="22">
        <v>43538</v>
      </c>
      <c r="P111" s="102">
        <v>5.3524970142146486</v>
      </c>
      <c r="Q111" s="22">
        <v>43730</v>
      </c>
      <c r="R111" s="43">
        <v>5.722749474331648</v>
      </c>
    </row>
    <row r="112" spans="1:18" x14ac:dyDescent="0.25">
      <c r="A112" s="42">
        <v>42082</v>
      </c>
      <c r="B112" s="102">
        <v>5.8250516078838706</v>
      </c>
      <c r="C112" s="22">
        <v>42387</v>
      </c>
      <c r="D112" s="102">
        <v>8.8595406327283328</v>
      </c>
      <c r="E112" s="22">
        <v>42570</v>
      </c>
      <c r="F112" s="102">
        <v>7.3832555847962826</v>
      </c>
      <c r="G112" s="22">
        <v>42730</v>
      </c>
      <c r="H112" s="102">
        <v>6.8308958394424515</v>
      </c>
      <c r="I112" s="22">
        <v>42963</v>
      </c>
      <c r="J112" s="102">
        <v>8.5885180117111819</v>
      </c>
      <c r="K112" s="22">
        <v>43114</v>
      </c>
      <c r="L112" s="102">
        <v>7.2623073679411938</v>
      </c>
      <c r="M112" s="22">
        <v>43336</v>
      </c>
      <c r="N112" s="102">
        <v>7.2238417910539656</v>
      </c>
      <c r="O112" s="22">
        <v>43539</v>
      </c>
      <c r="P112" s="102">
        <v>5.3642896133550675</v>
      </c>
      <c r="Q112" s="22">
        <v>43731</v>
      </c>
      <c r="R112" s="43">
        <v>5.7057894947355372</v>
      </c>
    </row>
    <row r="113" spans="1:18" x14ac:dyDescent="0.25">
      <c r="A113" s="42">
        <v>42083</v>
      </c>
      <c r="B113" s="102">
        <v>5.7127131528370079</v>
      </c>
      <c r="C113" s="22">
        <v>42388</v>
      </c>
      <c r="D113" s="102">
        <v>8.8817031836986793</v>
      </c>
      <c r="E113" s="22">
        <v>42571</v>
      </c>
      <c r="F113" s="102">
        <v>7.7172123186539174</v>
      </c>
      <c r="G113" s="22">
        <v>42731</v>
      </c>
      <c r="H113" s="102">
        <v>6.6479784068630892</v>
      </c>
      <c r="I113" s="22">
        <v>42964</v>
      </c>
      <c r="J113" s="102">
        <v>8.4936717255994818</v>
      </c>
      <c r="K113" s="22">
        <v>43115</v>
      </c>
      <c r="L113" s="102">
        <v>7.8470320001205414</v>
      </c>
      <c r="M113" s="22">
        <v>43337</v>
      </c>
      <c r="N113" s="102">
        <v>7.327543636576844</v>
      </c>
      <c r="O113" s="22">
        <v>43540</v>
      </c>
      <c r="P113" s="102">
        <v>5.135507298811163</v>
      </c>
      <c r="Q113" s="22">
        <v>43732</v>
      </c>
      <c r="R113" s="43">
        <v>6.3119908573469514</v>
      </c>
    </row>
    <row r="114" spans="1:18" x14ac:dyDescent="0.25">
      <c r="A114" s="42">
        <v>42084</v>
      </c>
      <c r="B114" s="102">
        <v>5.3828106231367405</v>
      </c>
      <c r="C114" s="22">
        <v>42389</v>
      </c>
      <c r="D114" s="102">
        <v>8.8438006328752756</v>
      </c>
      <c r="E114" s="22">
        <v>42572</v>
      </c>
      <c r="F114" s="102">
        <v>7.670713222462842</v>
      </c>
      <c r="G114" s="22">
        <v>42732</v>
      </c>
      <c r="H114" s="102">
        <v>6.6178857701281668</v>
      </c>
      <c r="I114" s="22">
        <v>42965</v>
      </c>
      <c r="J114" s="102">
        <v>8.6596398133761312</v>
      </c>
      <c r="K114" s="22">
        <v>43116</v>
      </c>
      <c r="L114" s="102">
        <v>8.0930071145079463</v>
      </c>
      <c r="M114" s="22">
        <v>43338</v>
      </c>
      <c r="N114" s="102">
        <v>7.2200725227426545</v>
      </c>
      <c r="O114" s="22">
        <v>43541</v>
      </c>
      <c r="P114" s="102">
        <v>4.9081049528186229</v>
      </c>
      <c r="Q114" s="22">
        <v>43733</v>
      </c>
      <c r="R114" s="43">
        <v>6.8368444578376035</v>
      </c>
    </row>
    <row r="115" spans="1:18" x14ac:dyDescent="0.25">
      <c r="A115" s="42">
        <v>42085</v>
      </c>
      <c r="B115" s="102">
        <v>5.3511796550701263</v>
      </c>
      <c r="C115" s="22">
        <v>42390</v>
      </c>
      <c r="D115" s="102">
        <v>9.1673181018048879</v>
      </c>
      <c r="E115" s="22">
        <v>42573</v>
      </c>
      <c r="F115" s="102">
        <v>7.6388904496059657</v>
      </c>
      <c r="G115" s="22">
        <v>42733</v>
      </c>
      <c r="H115" s="102">
        <v>6.5477607300333842</v>
      </c>
      <c r="I115" s="22">
        <v>42966</v>
      </c>
      <c r="J115" s="102">
        <v>8.4821893965167856</v>
      </c>
      <c r="K115" s="22">
        <v>43117</v>
      </c>
      <c r="L115" s="102">
        <v>8.2441845930880362</v>
      </c>
      <c r="M115" s="22">
        <v>43339</v>
      </c>
      <c r="N115" s="102">
        <v>7.3287758108933154</v>
      </c>
      <c r="O115" s="22">
        <v>43542</v>
      </c>
      <c r="P115" s="102">
        <v>4.9416212094661356</v>
      </c>
      <c r="Q115" s="22">
        <v>43734</v>
      </c>
      <c r="R115" s="43">
        <v>6.847930349405539</v>
      </c>
    </row>
    <row r="116" spans="1:18" x14ac:dyDescent="0.25">
      <c r="A116" s="42">
        <v>42086</v>
      </c>
      <c r="B116" s="102">
        <v>5.60393690631187</v>
      </c>
      <c r="C116" s="22">
        <v>42391</v>
      </c>
      <c r="D116" s="102">
        <v>8.9510792999949853</v>
      </c>
      <c r="E116" s="22">
        <v>42574</v>
      </c>
      <c r="F116" s="102">
        <v>7.1759480523152916</v>
      </c>
      <c r="G116" s="22">
        <v>42734</v>
      </c>
      <c r="H116" s="102">
        <v>6.6432595341193119</v>
      </c>
      <c r="I116" s="22">
        <v>42967</v>
      </c>
      <c r="J116" s="102">
        <v>6.5541225603452355</v>
      </c>
      <c r="K116" s="22">
        <v>43118</v>
      </c>
      <c r="L116" s="102">
        <v>8.0651725014534303</v>
      </c>
      <c r="M116" s="22">
        <v>43340</v>
      </c>
      <c r="N116" s="102">
        <v>7.7545301421523547</v>
      </c>
      <c r="O116" s="22">
        <v>43543</v>
      </c>
      <c r="P116" s="102">
        <v>5.7080967134649949</v>
      </c>
      <c r="Q116" s="22">
        <v>43735</v>
      </c>
      <c r="R116" s="43">
        <v>7.7053453294944942</v>
      </c>
    </row>
    <row r="117" spans="1:18" x14ac:dyDescent="0.25">
      <c r="A117" s="42">
        <v>42087</v>
      </c>
      <c r="B117" s="102">
        <v>5.9087481007075429</v>
      </c>
      <c r="C117" s="22">
        <v>42392</v>
      </c>
      <c r="D117" s="102">
        <v>8.9625818567940758</v>
      </c>
      <c r="E117" s="22">
        <v>42575</v>
      </c>
      <c r="F117" s="102">
        <v>6.5913272408474679</v>
      </c>
      <c r="G117" s="22">
        <v>42735</v>
      </c>
      <c r="H117" s="102">
        <v>6.5442631782306577</v>
      </c>
      <c r="I117" s="22">
        <v>42968</v>
      </c>
      <c r="J117" s="102">
        <v>6.3547476546228898</v>
      </c>
      <c r="K117" s="22">
        <v>43119</v>
      </c>
      <c r="L117" s="102">
        <v>7.4039258821968108</v>
      </c>
      <c r="M117" s="22">
        <v>43341</v>
      </c>
      <c r="N117" s="102">
        <v>8.0492272541375858</v>
      </c>
      <c r="O117" s="22">
        <v>43544</v>
      </c>
      <c r="P117" s="102">
        <v>6.4058221283482686</v>
      </c>
      <c r="Q117" s="22">
        <v>43736</v>
      </c>
      <c r="R117" s="43">
        <v>9.4506367837262228</v>
      </c>
    </row>
    <row r="118" spans="1:18" x14ac:dyDescent="0.25">
      <c r="A118" s="42">
        <v>42088</v>
      </c>
      <c r="B118" s="102">
        <v>5.8349522239308067</v>
      </c>
      <c r="C118" s="22">
        <v>42393</v>
      </c>
      <c r="D118" s="102">
        <v>9.0564258940796538</v>
      </c>
      <c r="E118" s="22">
        <v>42576</v>
      </c>
      <c r="F118" s="102">
        <v>6.8693851716717536</v>
      </c>
      <c r="G118" s="22">
        <v>42736</v>
      </c>
      <c r="H118" s="102">
        <v>5.8965722324711534</v>
      </c>
      <c r="I118" s="22">
        <v>42969</v>
      </c>
      <c r="J118" s="102">
        <v>6.2364831719860527</v>
      </c>
      <c r="K118" s="22">
        <v>43120</v>
      </c>
      <c r="L118" s="102">
        <v>6.8082352100812731</v>
      </c>
      <c r="M118" s="22">
        <v>43342</v>
      </c>
      <c r="N118" s="102">
        <v>8.3971549679138278</v>
      </c>
      <c r="O118" s="22">
        <v>43545</v>
      </c>
      <c r="P118" s="102">
        <v>6.8216772841976887</v>
      </c>
      <c r="Q118" s="22">
        <v>43737</v>
      </c>
      <c r="R118" s="43">
        <v>9.9002876577849985</v>
      </c>
    </row>
    <row r="119" spans="1:18" x14ac:dyDescent="0.25">
      <c r="A119" s="42">
        <v>42089</v>
      </c>
      <c r="B119" s="102">
        <v>5.2393559123167881</v>
      </c>
      <c r="C119" s="22">
        <v>42394</v>
      </c>
      <c r="D119" s="102">
        <v>9.2724632847016135</v>
      </c>
      <c r="E119" s="22">
        <v>42577</v>
      </c>
      <c r="F119" s="102">
        <v>7.7361420165164194</v>
      </c>
      <c r="G119" s="22">
        <v>42737</v>
      </c>
      <c r="H119" s="102">
        <v>5.3174838650139522</v>
      </c>
      <c r="I119" s="22">
        <v>42970</v>
      </c>
      <c r="J119" s="102">
        <v>6.0830994835222736</v>
      </c>
      <c r="K119" s="22">
        <v>43121</v>
      </c>
      <c r="L119" s="102">
        <v>7.6296607290161287</v>
      </c>
      <c r="M119" s="22">
        <v>43343</v>
      </c>
      <c r="N119" s="102">
        <v>9.4560147662755227</v>
      </c>
      <c r="O119" s="22">
        <v>43546</v>
      </c>
      <c r="P119" s="102">
        <v>6.1078330731118005</v>
      </c>
      <c r="Q119" s="22">
        <v>43738</v>
      </c>
      <c r="R119" s="43">
        <v>9.6533991350963095</v>
      </c>
    </row>
    <row r="120" spans="1:18" x14ac:dyDescent="0.25">
      <c r="A120" s="42">
        <v>42090</v>
      </c>
      <c r="B120" s="102">
        <v>5.2176087389150743</v>
      </c>
      <c r="C120" s="22">
        <v>42395</v>
      </c>
      <c r="D120" s="102">
        <v>9.342371500591419</v>
      </c>
      <c r="E120" s="22">
        <v>42578</v>
      </c>
      <c r="F120" s="102">
        <v>7.8704422209279281</v>
      </c>
      <c r="G120" s="22">
        <v>42738</v>
      </c>
      <c r="H120" s="102">
        <v>5.3872432248464674</v>
      </c>
      <c r="I120" s="22">
        <v>42971</v>
      </c>
      <c r="J120" s="102">
        <v>5.9221304683127531</v>
      </c>
      <c r="K120" s="22">
        <v>43122</v>
      </c>
      <c r="L120" s="102">
        <v>8.3177804804722708</v>
      </c>
      <c r="M120" s="22">
        <v>43344</v>
      </c>
      <c r="N120" s="102">
        <v>9.7184188421262565</v>
      </c>
      <c r="O120" s="22">
        <v>43547</v>
      </c>
      <c r="P120" s="102">
        <v>5.6439506154863368</v>
      </c>
      <c r="Q120" s="22">
        <v>43739</v>
      </c>
      <c r="R120" s="43">
        <v>9.3208476567104999</v>
      </c>
    </row>
    <row r="121" spans="1:18" x14ac:dyDescent="0.25">
      <c r="A121" s="42">
        <v>42091</v>
      </c>
      <c r="B121" s="102">
        <v>5.1580239881108607</v>
      </c>
      <c r="C121" s="22">
        <v>42396</v>
      </c>
      <c r="D121" s="102">
        <v>9.2265753730571429</v>
      </c>
      <c r="E121" s="22">
        <v>42579</v>
      </c>
      <c r="F121" s="102">
        <v>7.6250878820164827</v>
      </c>
      <c r="G121" s="22">
        <v>42739</v>
      </c>
      <c r="H121" s="102">
        <v>5.7948734256746972</v>
      </c>
      <c r="I121" s="22">
        <v>42972</v>
      </c>
      <c r="J121" s="102">
        <v>5.6470459404743885</v>
      </c>
      <c r="K121" s="22">
        <v>43123</v>
      </c>
      <c r="L121" s="102">
        <v>8.6368706693451749</v>
      </c>
      <c r="M121" s="22">
        <v>43345</v>
      </c>
      <c r="N121" s="102">
        <v>9.4446050197206706</v>
      </c>
      <c r="O121" s="22">
        <v>43548</v>
      </c>
      <c r="P121" s="102">
        <v>5.5726051822847618</v>
      </c>
      <c r="Q121" s="22">
        <v>43740</v>
      </c>
      <c r="R121" s="43">
        <v>9.0511673161034754</v>
      </c>
    </row>
    <row r="122" spans="1:18" x14ac:dyDescent="0.25">
      <c r="A122" s="42">
        <v>42092</v>
      </c>
      <c r="B122" s="102">
        <v>5.2523571471827601</v>
      </c>
      <c r="C122" s="22">
        <v>42397</v>
      </c>
      <c r="D122" s="102">
        <v>9.5066783266379904</v>
      </c>
      <c r="E122" s="22">
        <v>42580</v>
      </c>
      <c r="F122" s="102">
        <v>7.7662962660803752</v>
      </c>
      <c r="G122" s="22">
        <v>42740</v>
      </c>
      <c r="H122" s="102">
        <v>6.038274728155395</v>
      </c>
      <c r="I122" s="22">
        <v>42973</v>
      </c>
      <c r="J122" s="102">
        <v>5.6620565809377581</v>
      </c>
      <c r="K122" s="22">
        <v>43124</v>
      </c>
      <c r="L122" s="102">
        <v>8.9640755880551755</v>
      </c>
      <c r="M122" s="22">
        <v>43346</v>
      </c>
      <c r="N122" s="102">
        <v>9.9368899464033884</v>
      </c>
      <c r="O122" s="22">
        <v>43549</v>
      </c>
      <c r="P122" s="102">
        <v>5.577697480591997</v>
      </c>
      <c r="Q122" s="22">
        <v>43741</v>
      </c>
      <c r="R122" s="43">
        <v>9.0024500572679553</v>
      </c>
    </row>
    <row r="123" spans="1:18" x14ac:dyDescent="0.25">
      <c r="A123" s="42">
        <v>42093</v>
      </c>
      <c r="B123" s="102">
        <v>5.4836925010545921</v>
      </c>
      <c r="C123" s="22">
        <v>42398</v>
      </c>
      <c r="D123" s="102">
        <v>9.8824235493860968</v>
      </c>
      <c r="E123" s="22">
        <v>42581</v>
      </c>
      <c r="F123" s="102">
        <v>7.5954600894076947</v>
      </c>
      <c r="G123" s="22">
        <v>42741</v>
      </c>
      <c r="H123" s="102">
        <v>6.0221567566630014</v>
      </c>
      <c r="I123" s="22">
        <v>42974</v>
      </c>
      <c r="J123" s="102">
        <v>5.7616438175790661</v>
      </c>
      <c r="K123" s="22">
        <v>43125</v>
      </c>
      <c r="L123" s="102">
        <v>8.3022869722837918</v>
      </c>
      <c r="M123" s="22">
        <v>43347</v>
      </c>
      <c r="N123" s="102">
        <v>6.5757785990354236</v>
      </c>
      <c r="O123" s="22">
        <v>43550</v>
      </c>
      <c r="P123" s="102">
        <v>5.557420255566881</v>
      </c>
      <c r="Q123" s="22">
        <v>43742</v>
      </c>
      <c r="R123" s="43">
        <v>9.1577459140324446</v>
      </c>
    </row>
    <row r="124" spans="1:18" x14ac:dyDescent="0.25">
      <c r="A124" s="42">
        <v>42094</v>
      </c>
      <c r="B124" s="102">
        <v>5.6548677120847186</v>
      </c>
      <c r="C124" s="22">
        <v>42399</v>
      </c>
      <c r="D124" s="102">
        <v>9.8364770706038058</v>
      </c>
      <c r="E124" s="22">
        <v>42582</v>
      </c>
      <c r="F124" s="102">
        <v>7.0492047453493134</v>
      </c>
      <c r="G124" s="22">
        <v>42742</v>
      </c>
      <c r="H124" s="102">
        <v>6.1214176081191018</v>
      </c>
      <c r="I124" s="22">
        <v>42975</v>
      </c>
      <c r="J124" s="102">
        <v>6.2637568951051588</v>
      </c>
      <c r="K124" s="22">
        <v>43126</v>
      </c>
      <c r="L124" s="102">
        <v>7.8198872522684466</v>
      </c>
      <c r="M124" s="22">
        <v>43348</v>
      </c>
      <c r="N124" s="102">
        <v>5.9042576412987984</v>
      </c>
      <c r="O124" s="22">
        <v>43551</v>
      </c>
      <c r="P124" s="102">
        <v>5.9772672940550633</v>
      </c>
      <c r="Q124" s="22">
        <v>43743</v>
      </c>
      <c r="R124" s="43">
        <v>9.1242927562230687</v>
      </c>
    </row>
    <row r="125" spans="1:18" x14ac:dyDescent="0.25">
      <c r="A125" s="42">
        <v>42095</v>
      </c>
      <c r="B125" s="102">
        <v>5.4377282226576922</v>
      </c>
      <c r="C125" s="22">
        <v>42400</v>
      </c>
      <c r="D125" s="102">
        <v>7.9320108121571007</v>
      </c>
      <c r="E125" s="22">
        <v>42583</v>
      </c>
      <c r="F125" s="102">
        <v>7.3313929075181585</v>
      </c>
      <c r="G125" s="22">
        <v>42743</v>
      </c>
      <c r="H125" s="102">
        <v>6.1096557997364433</v>
      </c>
      <c r="I125" s="22">
        <v>42976</v>
      </c>
      <c r="J125" s="102">
        <v>7.6338180419237371</v>
      </c>
      <c r="K125" s="22">
        <v>43127</v>
      </c>
      <c r="L125" s="102">
        <v>8.1031083336534486</v>
      </c>
      <c r="M125" s="22">
        <v>43349</v>
      </c>
      <c r="N125" s="102">
        <v>6.0926051866707587</v>
      </c>
      <c r="O125" s="22">
        <v>43552</v>
      </c>
      <c r="P125" s="102">
        <v>6.3901571708336018</v>
      </c>
      <c r="Q125" s="22">
        <v>43744</v>
      </c>
      <c r="R125" s="43">
        <v>9.5642617396616156</v>
      </c>
    </row>
    <row r="126" spans="1:18" x14ac:dyDescent="0.25">
      <c r="A126" s="42">
        <v>42096</v>
      </c>
      <c r="B126" s="102">
        <v>5.5199544832340024</v>
      </c>
      <c r="C126" s="22">
        <v>42401</v>
      </c>
      <c r="D126" s="102">
        <v>9.5582640397660139</v>
      </c>
      <c r="E126" s="22">
        <v>42584</v>
      </c>
      <c r="F126" s="102">
        <v>7.3192799476908394</v>
      </c>
      <c r="G126" s="22">
        <v>42744</v>
      </c>
      <c r="H126" s="102">
        <v>6.0461421205897592</v>
      </c>
      <c r="I126" s="22">
        <v>42977</v>
      </c>
      <c r="J126" s="102">
        <v>8.3165528191579643</v>
      </c>
      <c r="K126" s="22">
        <v>43128</v>
      </c>
      <c r="L126" s="102">
        <v>8.9801374136143366</v>
      </c>
      <c r="M126" s="22">
        <v>43350</v>
      </c>
      <c r="N126" s="102">
        <v>6.1427033558568001</v>
      </c>
      <c r="O126" s="22">
        <v>43553</v>
      </c>
      <c r="P126" s="102">
        <v>4.7982027002903394</v>
      </c>
      <c r="Q126" s="22">
        <v>43745</v>
      </c>
      <c r="R126" s="43">
        <v>9.7451440608298014</v>
      </c>
    </row>
    <row r="127" spans="1:18" x14ac:dyDescent="0.25">
      <c r="A127" s="42">
        <v>42097</v>
      </c>
      <c r="B127" s="102">
        <v>5.3655835706569448</v>
      </c>
      <c r="C127" s="22">
        <v>42402</v>
      </c>
      <c r="D127" s="102">
        <v>9.1745326103856026</v>
      </c>
      <c r="E127" s="22">
        <v>42585</v>
      </c>
      <c r="F127" s="102">
        <v>7.9463886328746813</v>
      </c>
      <c r="G127" s="22">
        <v>42745</v>
      </c>
      <c r="H127" s="102">
        <v>6.0695223515577021</v>
      </c>
      <c r="I127" s="22">
        <v>42978</v>
      </c>
      <c r="J127" s="102">
        <v>8.470337751037512</v>
      </c>
      <c r="K127" s="22">
        <v>43129</v>
      </c>
      <c r="L127" s="102">
        <v>7.9536271181297389</v>
      </c>
      <c r="M127" s="22">
        <v>43351</v>
      </c>
      <c r="N127" s="102">
        <v>6.1807792293846591</v>
      </c>
      <c r="O127" s="22">
        <v>43554</v>
      </c>
      <c r="P127" s="102">
        <v>4.6569551736802808</v>
      </c>
      <c r="Q127" s="22">
        <v>43746</v>
      </c>
      <c r="R127" s="43">
        <v>9.6597791159244206</v>
      </c>
    </row>
    <row r="128" spans="1:18" x14ac:dyDescent="0.25">
      <c r="A128" s="42">
        <v>42098</v>
      </c>
      <c r="B128" s="102">
        <v>5.5086699715403178</v>
      </c>
      <c r="C128" s="22">
        <v>42403</v>
      </c>
      <c r="D128" s="102">
        <v>9.0477785066708378</v>
      </c>
      <c r="E128" s="22">
        <v>42586</v>
      </c>
      <c r="F128" s="102">
        <v>8.3083411756979348</v>
      </c>
      <c r="G128" s="22">
        <v>42746</v>
      </c>
      <c r="H128" s="102">
        <v>6.0613044366952558</v>
      </c>
      <c r="I128" s="22">
        <v>42979</v>
      </c>
      <c r="J128" s="102">
        <v>8.4639326603151499</v>
      </c>
      <c r="K128" s="22">
        <v>43130</v>
      </c>
      <c r="L128" s="102">
        <v>7.9560103587934314</v>
      </c>
      <c r="M128" s="22">
        <v>43352</v>
      </c>
      <c r="N128" s="102">
        <v>6.2245626617945247</v>
      </c>
      <c r="O128" s="22">
        <v>43555</v>
      </c>
      <c r="P128" s="102">
        <v>4.6185819177665017</v>
      </c>
      <c r="Q128" s="22">
        <v>43747</v>
      </c>
      <c r="R128" s="43">
        <v>9.741963441685126</v>
      </c>
    </row>
    <row r="129" spans="1:18" x14ac:dyDescent="0.25">
      <c r="A129" s="42">
        <v>42099</v>
      </c>
      <c r="B129" s="102">
        <v>5.57057136165324</v>
      </c>
      <c r="C129" s="22">
        <v>42404</v>
      </c>
      <c r="D129" s="102">
        <v>7.3331439540466095</v>
      </c>
      <c r="E129" s="22">
        <v>42587</v>
      </c>
      <c r="F129" s="102">
        <v>8.4022756357156396</v>
      </c>
      <c r="G129" s="22">
        <v>42747</v>
      </c>
      <c r="H129" s="102">
        <v>7.8878582396992849</v>
      </c>
      <c r="I129" s="22">
        <v>42980</v>
      </c>
      <c r="J129" s="102">
        <v>8.0302725765310701</v>
      </c>
      <c r="K129" s="22">
        <v>43131</v>
      </c>
      <c r="L129" s="102">
        <v>7.5310565688263358</v>
      </c>
      <c r="M129" s="22">
        <v>43353</v>
      </c>
      <c r="N129" s="102">
        <v>6.22796637797041</v>
      </c>
      <c r="O129" s="22">
        <v>43556</v>
      </c>
      <c r="P129" s="102">
        <v>4.6495678789019381</v>
      </c>
      <c r="Q129" s="22">
        <v>43748</v>
      </c>
      <c r="R129" s="43">
        <v>9.6531836725303908</v>
      </c>
    </row>
    <row r="130" spans="1:18" x14ac:dyDescent="0.25">
      <c r="A130" s="42">
        <v>42100</v>
      </c>
      <c r="B130" s="102">
        <v>5.575465709276199</v>
      </c>
      <c r="C130" s="22">
        <v>42405</v>
      </c>
      <c r="D130" s="102">
        <v>5.087584294805243</v>
      </c>
      <c r="E130" s="22">
        <v>42588</v>
      </c>
      <c r="F130" s="102">
        <v>8.3574741257866982</v>
      </c>
      <c r="G130" s="22">
        <v>42748</v>
      </c>
      <c r="H130" s="102">
        <v>8.8447235888034097</v>
      </c>
      <c r="I130" s="22">
        <v>42981</v>
      </c>
      <c r="J130" s="102">
        <v>7.8563033519130281</v>
      </c>
      <c r="K130" s="22">
        <v>43132</v>
      </c>
      <c r="L130" s="102">
        <v>7.8107831451240743</v>
      </c>
      <c r="M130" s="22">
        <v>43354</v>
      </c>
      <c r="N130" s="102">
        <v>6.2517769185164269</v>
      </c>
      <c r="O130" s="22">
        <v>43557</v>
      </c>
      <c r="P130" s="102">
        <v>4.2971727088704155</v>
      </c>
      <c r="Q130" s="22">
        <v>43749</v>
      </c>
      <c r="R130" s="43">
        <v>9.5129096601555077</v>
      </c>
    </row>
    <row r="131" spans="1:18" x14ac:dyDescent="0.25">
      <c r="A131" s="42">
        <v>42101</v>
      </c>
      <c r="B131" s="102">
        <v>6.2505090671163268</v>
      </c>
      <c r="C131" s="22">
        <v>42406</v>
      </c>
      <c r="D131" s="102">
        <v>6.0156998406535775</v>
      </c>
      <c r="E131" s="22">
        <v>42589</v>
      </c>
      <c r="F131" s="102">
        <v>8.3402018218556293</v>
      </c>
      <c r="G131" s="22">
        <v>42749</v>
      </c>
      <c r="H131" s="102">
        <v>8.8996153330970103</v>
      </c>
      <c r="I131" s="22">
        <v>42982</v>
      </c>
      <c r="J131" s="102">
        <v>7.8637102258352733</v>
      </c>
      <c r="K131" s="22">
        <v>43133</v>
      </c>
      <c r="L131" s="102">
        <v>7.9094547241312148</v>
      </c>
      <c r="M131" s="22">
        <v>43355</v>
      </c>
      <c r="N131" s="102">
        <v>6.2089184585869122</v>
      </c>
      <c r="O131" s="22">
        <v>43558</v>
      </c>
      <c r="P131" s="102">
        <v>7.2299155695309079</v>
      </c>
      <c r="Q131" s="22">
        <v>43750</v>
      </c>
      <c r="R131" s="43">
        <v>9.9182763307575499</v>
      </c>
    </row>
    <row r="132" spans="1:18" x14ac:dyDescent="0.25">
      <c r="A132" s="42">
        <v>42102</v>
      </c>
      <c r="B132" s="102">
        <v>5.3794792906495381</v>
      </c>
      <c r="C132" s="22">
        <v>42407</v>
      </c>
      <c r="D132" s="102">
        <v>9.3145851016557106</v>
      </c>
      <c r="E132" s="22">
        <v>42590</v>
      </c>
      <c r="F132" s="102">
        <v>7.8940254872548552</v>
      </c>
      <c r="G132" s="22">
        <v>42750</v>
      </c>
      <c r="H132" s="102">
        <v>9.1271723117303498</v>
      </c>
      <c r="I132" s="22">
        <v>42983</v>
      </c>
      <c r="J132" s="102">
        <v>8.0629887028809559</v>
      </c>
      <c r="K132" s="22">
        <v>43134</v>
      </c>
      <c r="L132" s="102">
        <v>7.7525176060796666</v>
      </c>
      <c r="M132" s="22">
        <v>43356</v>
      </c>
      <c r="N132" s="102">
        <v>6.9792575540395756</v>
      </c>
      <c r="O132" s="22">
        <v>43559</v>
      </c>
      <c r="P132" s="102">
        <v>5.6473056743464447</v>
      </c>
      <c r="Q132" s="22">
        <v>43751</v>
      </c>
      <c r="R132" s="43">
        <v>9.6933355841561788</v>
      </c>
    </row>
    <row r="133" spans="1:18" x14ac:dyDescent="0.25">
      <c r="A133" s="42">
        <v>42103</v>
      </c>
      <c r="B133" s="102">
        <v>8.1542870548315332</v>
      </c>
      <c r="C133" s="22">
        <v>42408</v>
      </c>
      <c r="D133" s="102">
        <v>9.4955521369397751</v>
      </c>
      <c r="E133" s="22">
        <v>42591</v>
      </c>
      <c r="F133" s="102">
        <v>8.0165800484335037</v>
      </c>
      <c r="G133" s="22">
        <v>42751</v>
      </c>
      <c r="H133" s="102">
        <v>9.1305786184083306</v>
      </c>
      <c r="I133" s="22">
        <v>42984</v>
      </c>
      <c r="J133" s="102">
        <v>7.9574977271516696</v>
      </c>
      <c r="K133" s="22">
        <v>43135</v>
      </c>
      <c r="L133" s="102">
        <v>7.6017103599298972</v>
      </c>
      <c r="M133" s="22">
        <v>43357</v>
      </c>
      <c r="N133" s="102">
        <v>6.4986901458966342</v>
      </c>
      <c r="O133" s="22">
        <v>43560</v>
      </c>
      <c r="P133" s="102">
        <v>4.8821690958702142</v>
      </c>
      <c r="Q133" s="22">
        <v>43752</v>
      </c>
      <c r="R133" s="43">
        <v>9.7535142889784829</v>
      </c>
    </row>
    <row r="134" spans="1:18" x14ac:dyDescent="0.25">
      <c r="A134" s="42">
        <v>42104</v>
      </c>
      <c r="B134" s="102">
        <v>8.3240940926751801</v>
      </c>
      <c r="C134" s="22">
        <v>42409</v>
      </c>
      <c r="D134" s="102">
        <v>9.0839216861808438</v>
      </c>
      <c r="E134" s="22">
        <v>42592</v>
      </c>
      <c r="F134" s="102">
        <v>8.0770130112130971</v>
      </c>
      <c r="G134" s="22">
        <v>42752</v>
      </c>
      <c r="H134" s="102">
        <v>7.1336216254571125</v>
      </c>
      <c r="I134" s="22">
        <v>42985</v>
      </c>
      <c r="J134" s="102">
        <v>7.7632183542913102</v>
      </c>
      <c r="K134" s="22">
        <v>43136</v>
      </c>
      <c r="L134" s="102">
        <v>8.0356024517553823</v>
      </c>
      <c r="M134" s="22">
        <v>43358</v>
      </c>
      <c r="N134" s="102">
        <v>5.9928017068634309</v>
      </c>
      <c r="O134" s="22">
        <v>43561</v>
      </c>
      <c r="P134" s="102">
        <v>5.1225211833116502</v>
      </c>
      <c r="Q134" s="22">
        <v>43753</v>
      </c>
      <c r="R134" s="43">
        <v>10.096779298539934</v>
      </c>
    </row>
    <row r="135" spans="1:18" x14ac:dyDescent="0.25">
      <c r="A135" s="42">
        <v>42105</v>
      </c>
      <c r="B135" s="102">
        <v>8.190268126301758</v>
      </c>
      <c r="C135" s="22">
        <v>42410</v>
      </c>
      <c r="D135" s="102">
        <v>9.1567645773139787</v>
      </c>
      <c r="E135" s="22">
        <v>42593</v>
      </c>
      <c r="F135" s="102">
        <v>8.1949559734126822</v>
      </c>
      <c r="G135" s="22">
        <v>42753</v>
      </c>
      <c r="H135" s="102">
        <v>5.9172693537200134</v>
      </c>
      <c r="I135" s="22">
        <v>42986</v>
      </c>
      <c r="J135" s="102">
        <v>7.3863316869351836</v>
      </c>
      <c r="K135" s="22">
        <v>43137</v>
      </c>
      <c r="L135" s="102">
        <v>8.5789322835846633</v>
      </c>
      <c r="M135" s="22">
        <v>43359</v>
      </c>
      <c r="N135" s="102">
        <v>6.1439163889212214</v>
      </c>
      <c r="O135" s="22">
        <v>43562</v>
      </c>
      <c r="P135" s="102">
        <v>5.1211758940796148</v>
      </c>
      <c r="Q135" s="22">
        <v>43754</v>
      </c>
      <c r="R135" s="43">
        <v>9.806319910323964</v>
      </c>
    </row>
    <row r="136" spans="1:18" x14ac:dyDescent="0.25">
      <c r="A136" s="42">
        <v>42106</v>
      </c>
      <c r="B136" s="102">
        <v>7.9999038523958204</v>
      </c>
      <c r="C136" s="22">
        <v>42411</v>
      </c>
      <c r="D136" s="102">
        <v>9.2846877926402485</v>
      </c>
      <c r="E136" s="22">
        <v>42594</v>
      </c>
      <c r="F136" s="102">
        <v>8.2163714233941683</v>
      </c>
      <c r="G136" s="22">
        <v>42754</v>
      </c>
      <c r="H136" s="102">
        <v>6.039789688333614</v>
      </c>
      <c r="I136" s="22">
        <v>42987</v>
      </c>
      <c r="J136" s="102">
        <v>7.1676895414620558</v>
      </c>
      <c r="K136" s="22">
        <v>43138</v>
      </c>
      <c r="L136" s="102">
        <v>8.563480809710013</v>
      </c>
      <c r="M136" s="22">
        <v>43360</v>
      </c>
      <c r="N136" s="102">
        <v>5.8323421049691007</v>
      </c>
      <c r="O136" s="22">
        <v>43563</v>
      </c>
      <c r="P136" s="102">
        <v>5.0571100255087247</v>
      </c>
      <c r="Q136" s="22">
        <v>43755</v>
      </c>
      <c r="R136" s="43">
        <v>9.8713879898490937</v>
      </c>
    </row>
    <row r="137" spans="1:18" x14ac:dyDescent="0.25">
      <c r="A137" s="42">
        <v>42107</v>
      </c>
      <c r="B137" s="102">
        <v>9.3167121391106171</v>
      </c>
      <c r="C137" s="22">
        <v>42412</v>
      </c>
      <c r="D137" s="102">
        <v>9.112237250097289</v>
      </c>
      <c r="E137" s="22">
        <v>42595</v>
      </c>
      <c r="F137" s="102">
        <v>8.2657246124528907</v>
      </c>
      <c r="G137" s="22">
        <v>42755</v>
      </c>
      <c r="H137" s="102">
        <v>6.1922719005469506</v>
      </c>
      <c r="I137" s="22">
        <v>42988</v>
      </c>
      <c r="J137" s="102">
        <v>7.1663218331918559</v>
      </c>
      <c r="K137" s="22">
        <v>43139</v>
      </c>
      <c r="L137" s="102">
        <v>8.2820283400617889</v>
      </c>
      <c r="M137" s="22">
        <v>43361</v>
      </c>
      <c r="N137" s="102">
        <v>8.2207022803610315</v>
      </c>
      <c r="O137" s="22">
        <v>43564</v>
      </c>
      <c r="P137" s="102">
        <v>5.2197066086161596</v>
      </c>
      <c r="Q137" s="22">
        <v>43756</v>
      </c>
      <c r="R137" s="43">
        <v>9.6941193380889263</v>
      </c>
    </row>
    <row r="138" spans="1:18" x14ac:dyDescent="0.25">
      <c r="A138" s="42">
        <v>42108</v>
      </c>
      <c r="B138" s="102">
        <v>9.3868482348710387</v>
      </c>
      <c r="C138" s="22">
        <v>42413</v>
      </c>
      <c r="D138" s="102">
        <v>9.2249239483452872</v>
      </c>
      <c r="E138" s="22">
        <v>42596</v>
      </c>
      <c r="F138" s="102">
        <v>8.3185790794669305</v>
      </c>
      <c r="G138" s="22">
        <v>42756</v>
      </c>
      <c r="H138" s="102">
        <v>6.2138432686208027</v>
      </c>
      <c r="I138" s="22">
        <v>42989</v>
      </c>
      <c r="J138" s="102">
        <v>7.4968987106947855</v>
      </c>
      <c r="K138" s="22">
        <v>43140</v>
      </c>
      <c r="L138" s="102">
        <v>7.1506712792079128</v>
      </c>
      <c r="M138" s="22">
        <v>43362</v>
      </c>
      <c r="N138" s="102">
        <v>9.8403239991483868</v>
      </c>
      <c r="O138" s="22">
        <v>43565</v>
      </c>
      <c r="P138" s="102">
        <v>5.5143138077647036</v>
      </c>
      <c r="Q138" s="22">
        <v>43757</v>
      </c>
      <c r="R138" s="43">
        <v>9.4384375486666023</v>
      </c>
    </row>
    <row r="139" spans="1:18" x14ac:dyDescent="0.25">
      <c r="A139" s="42">
        <v>42109</v>
      </c>
      <c r="B139" s="102">
        <v>8.493087710372393</v>
      </c>
      <c r="C139" s="22">
        <v>42414</v>
      </c>
      <c r="D139" s="102">
        <v>9.4095638562203234</v>
      </c>
      <c r="E139" s="22">
        <v>42597</v>
      </c>
      <c r="F139" s="102">
        <v>8.3141359989281405</v>
      </c>
      <c r="G139" s="22">
        <v>42757</v>
      </c>
      <c r="H139" s="102">
        <v>6.2316140254566594</v>
      </c>
      <c r="I139" s="22">
        <v>42990</v>
      </c>
      <c r="J139" s="102">
        <v>9.2189395509027339</v>
      </c>
      <c r="K139" s="22">
        <v>43141</v>
      </c>
      <c r="L139" s="102">
        <v>5.9657165972352333</v>
      </c>
      <c r="M139" s="22">
        <v>43363</v>
      </c>
      <c r="N139" s="102">
        <v>10.076836007950707</v>
      </c>
      <c r="O139" s="22">
        <v>43566</v>
      </c>
      <c r="P139" s="102">
        <v>5.3284619799527881</v>
      </c>
      <c r="Q139" s="22">
        <v>43758</v>
      </c>
      <c r="R139" s="43">
        <v>8.8322228725829959</v>
      </c>
    </row>
    <row r="140" spans="1:18" x14ac:dyDescent="0.25">
      <c r="A140" s="42">
        <v>42110</v>
      </c>
      <c r="B140" s="102">
        <v>7.1034386206086557</v>
      </c>
      <c r="C140" s="22">
        <v>42415</v>
      </c>
      <c r="D140" s="102">
        <v>9.4423141974249365</v>
      </c>
      <c r="E140" s="22">
        <v>42598</v>
      </c>
      <c r="F140" s="102">
        <v>8.3046229107497318</v>
      </c>
      <c r="G140" s="22">
        <v>42758</v>
      </c>
      <c r="H140" s="102">
        <v>6.4131086711748369</v>
      </c>
      <c r="I140" s="22">
        <v>42991</v>
      </c>
      <c r="J140" s="102">
        <v>9.3744429627716954</v>
      </c>
      <c r="K140" s="22">
        <v>43142</v>
      </c>
      <c r="L140" s="102">
        <v>6.4498392501447119</v>
      </c>
      <c r="M140" s="22">
        <v>43364</v>
      </c>
      <c r="N140" s="102">
        <v>7.5277083959751101</v>
      </c>
      <c r="O140" s="22">
        <v>43567</v>
      </c>
      <c r="P140" s="102">
        <v>5.4907575374575952</v>
      </c>
      <c r="Q140" s="22">
        <v>43759</v>
      </c>
      <c r="R140" s="43">
        <v>8.5673679474896272</v>
      </c>
    </row>
    <row r="141" spans="1:18" x14ac:dyDescent="0.25">
      <c r="A141" s="42">
        <v>42111</v>
      </c>
      <c r="B141" s="102">
        <v>7.3861065645699728</v>
      </c>
      <c r="C141" s="22">
        <v>42416</v>
      </c>
      <c r="D141" s="102">
        <v>9.2072926445026742</v>
      </c>
      <c r="E141" s="22">
        <v>42599</v>
      </c>
      <c r="F141" s="102">
        <v>8.301696884390914</v>
      </c>
      <c r="G141" s="22">
        <v>42759</v>
      </c>
      <c r="H141" s="102">
        <v>6.6371665623236948</v>
      </c>
      <c r="I141" s="22">
        <v>42992</v>
      </c>
      <c r="J141" s="102">
        <v>8.2420396345954234</v>
      </c>
      <c r="K141" s="22">
        <v>43143</v>
      </c>
      <c r="L141" s="102">
        <v>5.8345385646948289</v>
      </c>
      <c r="M141" s="22">
        <v>43365</v>
      </c>
      <c r="N141" s="102">
        <v>7.7156175498752759</v>
      </c>
      <c r="O141" s="22">
        <v>43568</v>
      </c>
      <c r="P141" s="102">
        <v>4.9155172705431784</v>
      </c>
      <c r="Q141" s="22">
        <v>43760</v>
      </c>
      <c r="R141" s="43">
        <v>8.2264665274766635</v>
      </c>
    </row>
    <row r="142" spans="1:18" x14ac:dyDescent="0.25">
      <c r="A142" s="42">
        <v>42112</v>
      </c>
      <c r="B142" s="102">
        <v>7.5237940425411125</v>
      </c>
      <c r="C142" s="22">
        <v>42417</v>
      </c>
      <c r="D142" s="102">
        <v>8.8226396767862898</v>
      </c>
      <c r="E142" s="22">
        <v>42600</v>
      </c>
      <c r="F142" s="102">
        <v>8.3162792693336076</v>
      </c>
      <c r="G142" s="22">
        <v>42760</v>
      </c>
      <c r="H142" s="102">
        <v>6.8749596927080709</v>
      </c>
      <c r="I142" s="22">
        <v>42993</v>
      </c>
      <c r="J142" s="102">
        <v>7.9067123278183926</v>
      </c>
      <c r="K142" s="22">
        <v>43144</v>
      </c>
      <c r="L142" s="102">
        <v>5.8112543555080416</v>
      </c>
      <c r="M142" s="22">
        <v>43366</v>
      </c>
      <c r="N142" s="102">
        <v>7.7495470559883408</v>
      </c>
      <c r="O142" s="22">
        <v>43569</v>
      </c>
      <c r="P142" s="102">
        <v>4.9881753911362328</v>
      </c>
      <c r="Q142" s="22">
        <v>43761</v>
      </c>
      <c r="R142" s="43">
        <v>7.8498887268194997</v>
      </c>
    </row>
    <row r="143" spans="1:18" x14ac:dyDescent="0.25">
      <c r="A143" s="42">
        <v>42113</v>
      </c>
      <c r="B143" s="102">
        <v>7.4655778222144926</v>
      </c>
      <c r="C143" s="22">
        <v>42418</v>
      </c>
      <c r="D143" s="102">
        <v>8.6099147359629136</v>
      </c>
      <c r="E143" s="22">
        <v>42601</v>
      </c>
      <c r="F143" s="102">
        <v>8.285309992755213</v>
      </c>
      <c r="G143" s="22">
        <v>42761</v>
      </c>
      <c r="H143" s="102">
        <v>6.8070013601061703</v>
      </c>
      <c r="I143" s="22">
        <v>42994</v>
      </c>
      <c r="J143" s="102">
        <v>8.0160621854037206</v>
      </c>
      <c r="K143" s="22">
        <v>43145</v>
      </c>
      <c r="L143" s="102">
        <v>5.8987227716815429</v>
      </c>
      <c r="M143" s="22">
        <v>43367</v>
      </c>
      <c r="N143" s="102">
        <v>7.8223696913450951</v>
      </c>
      <c r="O143" s="22">
        <v>43570</v>
      </c>
      <c r="P143" s="102">
        <v>4.9587578811128381</v>
      </c>
      <c r="Q143" s="22">
        <v>43762</v>
      </c>
      <c r="R143" s="43">
        <v>7.9248928517317978</v>
      </c>
    </row>
    <row r="144" spans="1:18" x14ac:dyDescent="0.25">
      <c r="A144" s="42">
        <v>42114</v>
      </c>
      <c r="B144" s="102">
        <v>7.5927720715156575</v>
      </c>
      <c r="C144" s="22">
        <v>42419</v>
      </c>
      <c r="D144" s="102">
        <v>8.843424131056933</v>
      </c>
      <c r="E144" s="22">
        <v>42602</v>
      </c>
      <c r="F144" s="102">
        <v>7.7949935390155343</v>
      </c>
      <c r="G144" s="22">
        <v>42762</v>
      </c>
      <c r="H144" s="102">
        <v>6.5610352499765705</v>
      </c>
      <c r="I144" s="22">
        <v>42995</v>
      </c>
      <c r="J144" s="102">
        <v>8.1489827185688206</v>
      </c>
      <c r="K144" s="22">
        <v>43146</v>
      </c>
      <c r="L144" s="102">
        <v>6.2071999517861975</v>
      </c>
      <c r="M144" s="22">
        <v>43368</v>
      </c>
      <c r="N144" s="102">
        <v>7.7324336963893936</v>
      </c>
      <c r="O144" s="22">
        <v>43571</v>
      </c>
      <c r="P144" s="102">
        <v>4.853999852646762</v>
      </c>
      <c r="Q144" s="22">
        <v>43763</v>
      </c>
      <c r="R144" s="43">
        <v>8.7603209421851105</v>
      </c>
    </row>
    <row r="145" spans="1:18" x14ac:dyDescent="0.25">
      <c r="A145" s="42">
        <v>42115</v>
      </c>
      <c r="B145" s="102">
        <v>7.5957589808586494</v>
      </c>
      <c r="C145" s="22">
        <v>42420</v>
      </c>
      <c r="D145" s="102">
        <v>8.7491351854572788</v>
      </c>
      <c r="E145" s="22">
        <v>42603</v>
      </c>
      <c r="F145" s="102">
        <v>7.6774785540899941</v>
      </c>
      <c r="G145" s="22">
        <v>42763</v>
      </c>
      <c r="H145" s="102">
        <v>6.2864169760098338</v>
      </c>
      <c r="I145" s="22">
        <v>42996</v>
      </c>
      <c r="J145" s="102">
        <v>7.8704535719849469</v>
      </c>
      <c r="K145" s="22">
        <v>43147</v>
      </c>
      <c r="L145" s="102">
        <v>6.344659875870537</v>
      </c>
      <c r="M145" s="22">
        <v>43369</v>
      </c>
      <c r="N145" s="102">
        <v>7.6566825489608679</v>
      </c>
      <c r="O145" s="22">
        <v>43572</v>
      </c>
      <c r="P145" s="102">
        <v>4.8410162916733768</v>
      </c>
      <c r="Q145" s="22">
        <v>43764</v>
      </c>
      <c r="R145" s="43">
        <v>9.0254686722560784</v>
      </c>
    </row>
    <row r="146" spans="1:18" x14ac:dyDescent="0.25">
      <c r="A146" s="42">
        <v>42116</v>
      </c>
      <c r="B146" s="102">
        <v>7.6449850318358674</v>
      </c>
      <c r="C146" s="22">
        <v>42421</v>
      </c>
      <c r="D146" s="102">
        <v>7.4306551535138521</v>
      </c>
      <c r="E146" s="22">
        <v>42604</v>
      </c>
      <c r="F146" s="102">
        <v>7.9428565350674747</v>
      </c>
      <c r="G146" s="22">
        <v>42764</v>
      </c>
      <c r="H146" s="102">
        <v>6.1772531161332456</v>
      </c>
      <c r="I146" s="22">
        <v>42997</v>
      </c>
      <c r="J146" s="102">
        <v>7.9112969023238655</v>
      </c>
      <c r="K146" s="22">
        <v>43148</v>
      </c>
      <c r="L146" s="102">
        <v>6.5286889624257141</v>
      </c>
      <c r="M146" s="22">
        <v>43370</v>
      </c>
      <c r="N146" s="102">
        <v>7.2152052597042022</v>
      </c>
      <c r="O146" s="22">
        <v>43573</v>
      </c>
      <c r="P146" s="102">
        <v>4.8619141576470994</v>
      </c>
      <c r="Q146" s="22">
        <v>43765</v>
      </c>
      <c r="R146" s="43">
        <v>8.759064114178468</v>
      </c>
    </row>
    <row r="147" spans="1:18" x14ac:dyDescent="0.25">
      <c r="A147" s="42">
        <v>42117</v>
      </c>
      <c r="B147" s="102">
        <v>7.6836635676685887</v>
      </c>
      <c r="C147" s="22">
        <v>42422</v>
      </c>
      <c r="D147" s="102">
        <v>7.7783338291759128</v>
      </c>
      <c r="E147" s="22">
        <v>42605</v>
      </c>
      <c r="F147" s="102">
        <v>8.1096393048407123</v>
      </c>
      <c r="G147" s="22">
        <v>42765</v>
      </c>
      <c r="H147" s="102">
        <v>6.2513715144477091</v>
      </c>
      <c r="I147" s="22">
        <v>42998</v>
      </c>
      <c r="J147" s="102">
        <v>7.9037194566619506</v>
      </c>
      <c r="K147" s="22">
        <v>43149</v>
      </c>
      <c r="L147" s="102">
        <v>6.4566418147923539</v>
      </c>
      <c r="M147" s="22">
        <v>43371</v>
      </c>
      <c r="N147" s="102">
        <v>7.0622546678588032</v>
      </c>
      <c r="O147" s="22">
        <v>43574</v>
      </c>
      <c r="P147" s="102">
        <v>4.878614927163575</v>
      </c>
      <c r="Q147" s="22">
        <v>43766</v>
      </c>
      <c r="R147" s="43">
        <v>8.1913952340795806</v>
      </c>
    </row>
    <row r="148" spans="1:18" x14ac:dyDescent="0.25">
      <c r="A148" s="42">
        <v>42118</v>
      </c>
      <c r="B148" s="102">
        <v>7.2974631646592512</v>
      </c>
      <c r="C148" s="22">
        <v>42423</v>
      </c>
      <c r="D148" s="102">
        <v>7.6056662298910096</v>
      </c>
      <c r="E148" s="22">
        <v>42606</v>
      </c>
      <c r="F148" s="102">
        <v>8.3276774897041133</v>
      </c>
      <c r="G148" s="22">
        <v>42766</v>
      </c>
      <c r="H148" s="102">
        <v>7.099875069456238</v>
      </c>
      <c r="I148" s="22">
        <v>42999</v>
      </c>
      <c r="J148" s="102">
        <v>8.4453357308684183</v>
      </c>
      <c r="K148" s="22">
        <v>43150</v>
      </c>
      <c r="L148" s="102">
        <v>6.8081469306310902</v>
      </c>
      <c r="M148" s="22">
        <v>43372</v>
      </c>
      <c r="N148" s="102">
        <v>7.1054697262332942</v>
      </c>
      <c r="O148" s="22">
        <v>43575</v>
      </c>
      <c r="P148" s="102">
        <v>4.9763970902893391</v>
      </c>
      <c r="Q148" s="22">
        <v>43767</v>
      </c>
      <c r="R148" s="43">
        <v>8.1692385874395921</v>
      </c>
    </row>
    <row r="149" spans="1:18" x14ac:dyDescent="0.25">
      <c r="A149" s="42">
        <v>42119</v>
      </c>
      <c r="B149" s="102">
        <v>6.8583066894305196</v>
      </c>
      <c r="C149" s="22">
        <v>42424</v>
      </c>
      <c r="D149" s="102">
        <v>8.1239025538234646</v>
      </c>
      <c r="E149" s="22">
        <v>42607</v>
      </c>
      <c r="F149" s="102">
        <v>8.2451965562309049</v>
      </c>
      <c r="G149" s="22">
        <v>42767</v>
      </c>
      <c r="H149" s="102">
        <v>6.6643853541917348</v>
      </c>
      <c r="I149" s="22">
        <v>43000</v>
      </c>
      <c r="J149" s="102">
        <v>8.3359285920553745</v>
      </c>
      <c r="K149" s="22">
        <v>43151</v>
      </c>
      <c r="L149" s="102">
        <v>7.0726602008702777</v>
      </c>
      <c r="M149" s="22">
        <v>43373</v>
      </c>
      <c r="N149" s="102">
        <v>7.1806697170900424</v>
      </c>
      <c r="O149" s="22">
        <v>43576</v>
      </c>
      <c r="P149" s="102">
        <v>5.0028512563097109</v>
      </c>
      <c r="Q149" s="22">
        <v>43768</v>
      </c>
      <c r="R149" s="43">
        <v>7.9923449262281245</v>
      </c>
    </row>
    <row r="150" spans="1:18" x14ac:dyDescent="0.25">
      <c r="A150" s="42">
        <v>42120</v>
      </c>
      <c r="B150" s="102">
        <v>6.5652753083270987</v>
      </c>
      <c r="C150" s="22">
        <v>42425</v>
      </c>
      <c r="D150" s="102">
        <v>7.9309577300192622</v>
      </c>
      <c r="E150" s="22">
        <v>42608</v>
      </c>
      <c r="F150" s="102">
        <v>8.2210292355730434</v>
      </c>
      <c r="G150" s="22">
        <v>42768</v>
      </c>
      <c r="H150" s="102">
        <v>6.6765009523232308</v>
      </c>
      <c r="I150" s="22">
        <v>43001</v>
      </c>
      <c r="J150" s="102">
        <v>8.6671023860988168</v>
      </c>
      <c r="K150" s="22">
        <v>43152</v>
      </c>
      <c r="L150" s="102">
        <v>6.7478823018237728</v>
      </c>
      <c r="M150" s="22">
        <v>43374</v>
      </c>
      <c r="N150" s="102">
        <v>6.8390423746140767</v>
      </c>
      <c r="O150" s="22">
        <v>43577</v>
      </c>
      <c r="P150" s="102">
        <v>5.0645710778686324</v>
      </c>
      <c r="Q150" s="22">
        <v>43769</v>
      </c>
      <c r="R150" s="43">
        <v>8.1550328954296507</v>
      </c>
    </row>
    <row r="151" spans="1:18" x14ac:dyDescent="0.25">
      <c r="A151" s="42">
        <v>42121</v>
      </c>
      <c r="B151" s="102">
        <v>6.528775040609629</v>
      </c>
      <c r="C151" s="22">
        <v>42426</v>
      </c>
      <c r="D151" s="102">
        <v>7.74175850127118</v>
      </c>
      <c r="E151" s="22">
        <v>42609</v>
      </c>
      <c r="F151" s="102">
        <v>8.3019996858495411</v>
      </c>
      <c r="G151" s="22">
        <v>42769</v>
      </c>
      <c r="H151" s="102">
        <v>6.5098722098300366</v>
      </c>
      <c r="I151" s="22">
        <v>43002</v>
      </c>
      <c r="J151" s="102">
        <v>9.5341754536493273</v>
      </c>
      <c r="K151" s="22">
        <v>43153</v>
      </c>
      <c r="L151" s="102">
        <v>6.6771851335181154</v>
      </c>
      <c r="M151" s="22">
        <v>43375</v>
      </c>
      <c r="N151" s="102">
        <v>6.4892927147329296</v>
      </c>
      <c r="O151" s="22">
        <v>43578</v>
      </c>
      <c r="P151" s="102">
        <v>5.1079324904427859</v>
      </c>
      <c r="Q151" s="22">
        <v>43770</v>
      </c>
      <c r="R151" s="43">
        <v>8.1908501198987622</v>
      </c>
    </row>
    <row r="152" spans="1:18" x14ac:dyDescent="0.25">
      <c r="A152" s="42">
        <v>42122</v>
      </c>
      <c r="B152" s="102">
        <v>6.0125920171879628</v>
      </c>
      <c r="C152" s="22">
        <v>42427</v>
      </c>
      <c r="D152" s="102">
        <v>7.7444276858987067</v>
      </c>
      <c r="E152" s="22">
        <v>42610</v>
      </c>
      <c r="F152" s="102">
        <v>8.3887081838795581</v>
      </c>
      <c r="G152" s="22">
        <v>42770</v>
      </c>
      <c r="H152" s="102">
        <v>6.0819396897912741</v>
      </c>
      <c r="I152" s="22">
        <v>43003</v>
      </c>
      <c r="J152" s="102">
        <v>8.8258538193750162</v>
      </c>
      <c r="K152" s="22">
        <v>43154</v>
      </c>
      <c r="L152" s="102">
        <v>6.6605345443698232</v>
      </c>
      <c r="M152" s="22">
        <v>43376</v>
      </c>
      <c r="N152" s="102">
        <v>6.2746911515681392</v>
      </c>
      <c r="O152" s="22">
        <v>43579</v>
      </c>
      <c r="P152" s="102">
        <v>2.4794506447985182E-15</v>
      </c>
      <c r="Q152" s="22">
        <v>43771</v>
      </c>
      <c r="R152" s="43">
        <v>8.2798866976766359</v>
      </c>
    </row>
    <row r="153" spans="1:18" x14ac:dyDescent="0.25">
      <c r="A153" s="42">
        <v>42123</v>
      </c>
      <c r="B153" s="102">
        <v>6.3665422659692545</v>
      </c>
      <c r="C153" s="22">
        <v>42428</v>
      </c>
      <c r="D153" s="102">
        <v>7.9471551893657075</v>
      </c>
      <c r="E153" s="22">
        <v>42611</v>
      </c>
      <c r="F153" s="102">
        <v>8.3780171874446658</v>
      </c>
      <c r="G153" s="22">
        <v>42771</v>
      </c>
      <c r="H153" s="102">
        <v>6.1111497943607791</v>
      </c>
      <c r="I153" s="22">
        <v>43004</v>
      </c>
      <c r="J153" s="102">
        <v>7.7928160581545578</v>
      </c>
      <c r="K153" s="22">
        <v>43155</v>
      </c>
      <c r="L153" s="102">
        <v>6.1006904747054715</v>
      </c>
      <c r="M153" s="22">
        <v>43377</v>
      </c>
      <c r="N153" s="102">
        <v>6.1556894371639537</v>
      </c>
      <c r="O153" s="22">
        <v>43580</v>
      </c>
      <c r="P153" s="102">
        <v>4.5367147102267364E-32</v>
      </c>
      <c r="Q153" s="22">
        <v>43772</v>
      </c>
      <c r="R153" s="43">
        <v>8.3893165108665517</v>
      </c>
    </row>
    <row r="154" spans="1:18" x14ac:dyDescent="0.25">
      <c r="A154" s="42">
        <v>42124</v>
      </c>
      <c r="B154" s="102">
        <v>7.2803143780947774</v>
      </c>
      <c r="C154" s="22">
        <v>42429</v>
      </c>
      <c r="D154" s="102">
        <v>8.3462917329367272</v>
      </c>
      <c r="E154" s="22">
        <v>42612</v>
      </c>
      <c r="F154" s="102">
        <v>8.3865936153797414</v>
      </c>
      <c r="G154" s="22">
        <v>42772</v>
      </c>
      <c r="H154" s="102">
        <v>6.1910825243935426</v>
      </c>
      <c r="I154" s="22">
        <v>43005</v>
      </c>
      <c r="J154" s="102">
        <v>4.6308012876043962</v>
      </c>
      <c r="K154" s="22">
        <v>43156</v>
      </c>
      <c r="L154" s="102">
        <v>4.910836351563872</v>
      </c>
      <c r="M154" s="22">
        <v>43378</v>
      </c>
      <c r="N154" s="102">
        <v>6.1078747387814101</v>
      </c>
      <c r="O154" s="22">
        <v>43581</v>
      </c>
      <c r="P154" s="102">
        <v>2.1678945248379009E-32</v>
      </c>
      <c r="Q154" s="22">
        <v>43773</v>
      </c>
      <c r="R154" s="43">
        <v>8.6074866215632788</v>
      </c>
    </row>
    <row r="155" spans="1:18" x14ac:dyDescent="0.25">
      <c r="A155" s="42">
        <v>42125</v>
      </c>
      <c r="B155" s="102">
        <v>7.8380677165954671</v>
      </c>
      <c r="C155" s="22">
        <v>42430</v>
      </c>
      <c r="D155" s="102">
        <v>8.2624671634059617</v>
      </c>
      <c r="E155" s="22">
        <v>42613</v>
      </c>
      <c r="F155" s="102">
        <v>8.3866841227822615</v>
      </c>
      <c r="G155" s="22">
        <v>42773</v>
      </c>
      <c r="H155" s="102">
        <v>6.1616903825796285</v>
      </c>
      <c r="I155" s="42"/>
      <c r="J155" s="43"/>
      <c r="K155" s="22">
        <v>43157</v>
      </c>
      <c r="L155" s="102">
        <v>4.736721774498232</v>
      </c>
      <c r="M155" s="22">
        <v>43379</v>
      </c>
      <c r="N155" s="102">
        <v>6.0279048382241207</v>
      </c>
      <c r="O155" s="22">
        <v>43582</v>
      </c>
      <c r="P155" s="102">
        <v>0</v>
      </c>
      <c r="Q155" s="22">
        <v>43774</v>
      </c>
      <c r="R155" s="43">
        <v>8.5726438792426389</v>
      </c>
    </row>
    <row r="156" spans="1:18" x14ac:dyDescent="0.25">
      <c r="A156" s="42">
        <v>42126</v>
      </c>
      <c r="B156" s="102">
        <v>8.4760356605292522</v>
      </c>
      <c r="C156" s="22">
        <v>42431</v>
      </c>
      <c r="D156" s="102">
        <v>8.2138290358777013</v>
      </c>
      <c r="E156" s="22">
        <v>42614</v>
      </c>
      <c r="F156" s="102">
        <v>8.3828329358624156</v>
      </c>
      <c r="G156" s="22">
        <v>42774</v>
      </c>
      <c r="H156" s="102">
        <v>6.0662486092003851</v>
      </c>
      <c r="I156" s="42"/>
      <c r="J156" s="43"/>
      <c r="K156" s="22">
        <v>43158</v>
      </c>
      <c r="L156" s="102">
        <v>5.4048681836959913</v>
      </c>
      <c r="M156" s="22">
        <v>43380</v>
      </c>
      <c r="N156" s="102">
        <v>6.0051842023491826</v>
      </c>
      <c r="O156" s="22">
        <v>43583</v>
      </c>
      <c r="P156" s="102">
        <v>0</v>
      </c>
      <c r="Q156" s="22">
        <v>43775</v>
      </c>
      <c r="R156" s="43">
        <v>8.9582851667583014</v>
      </c>
    </row>
    <row r="157" spans="1:18" x14ac:dyDescent="0.25">
      <c r="A157" s="42">
        <v>42127</v>
      </c>
      <c r="B157" s="102">
        <v>8.6053262235033046</v>
      </c>
      <c r="C157" s="22">
        <v>42432</v>
      </c>
      <c r="D157" s="102">
        <v>8.9141935784851594</v>
      </c>
      <c r="E157" s="22">
        <v>42615</v>
      </c>
      <c r="F157" s="102">
        <v>8.144630306808212</v>
      </c>
      <c r="G157" s="22">
        <v>42775</v>
      </c>
      <c r="H157" s="102">
        <v>6.0336925004201127</v>
      </c>
      <c r="I157" s="42"/>
      <c r="J157" s="43"/>
      <c r="K157" s="22">
        <v>43159</v>
      </c>
      <c r="L157" s="102">
        <v>5.9335246627253433</v>
      </c>
      <c r="M157" s="22">
        <v>43381</v>
      </c>
      <c r="N157" s="102">
        <v>6.0007454462552561</v>
      </c>
      <c r="O157" s="22">
        <v>43584</v>
      </c>
      <c r="P157" s="102">
        <v>0</v>
      </c>
      <c r="Q157" s="22">
        <v>43776</v>
      </c>
      <c r="R157" s="43">
        <v>9.1440400566293008</v>
      </c>
    </row>
    <row r="158" spans="1:18" x14ac:dyDescent="0.25">
      <c r="A158" s="42">
        <v>42128</v>
      </c>
      <c r="B158" s="102">
        <v>8.6928986140502129</v>
      </c>
      <c r="C158" s="22">
        <v>42433</v>
      </c>
      <c r="D158" s="102">
        <v>8.991631509089304</v>
      </c>
      <c r="E158" s="22">
        <v>42616</v>
      </c>
      <c r="F158" s="102">
        <v>8.3683433316783304</v>
      </c>
      <c r="G158" s="22">
        <v>42776</v>
      </c>
      <c r="H158" s="102">
        <v>6.1074309163695117</v>
      </c>
      <c r="I158" s="42"/>
      <c r="J158" s="43"/>
      <c r="K158" s="22">
        <v>43160</v>
      </c>
      <c r="L158" s="102">
        <v>6.0069545241660229</v>
      </c>
      <c r="M158" s="22">
        <v>43382</v>
      </c>
      <c r="N158" s="102">
        <v>6.0920785568137887</v>
      </c>
      <c r="O158" s="22">
        <v>43585</v>
      </c>
      <c r="P158" s="102">
        <v>0</v>
      </c>
      <c r="Q158" s="22">
        <v>43777</v>
      </c>
      <c r="R158" s="43">
        <v>8.8306822026730369</v>
      </c>
    </row>
    <row r="159" spans="1:18" x14ac:dyDescent="0.25">
      <c r="A159" s="42">
        <v>42129</v>
      </c>
      <c r="B159" s="102">
        <v>8.4819262770815023</v>
      </c>
      <c r="C159" s="22">
        <v>42434</v>
      </c>
      <c r="D159" s="102">
        <v>8.9262318967861169</v>
      </c>
      <c r="E159" s="22">
        <v>42617</v>
      </c>
      <c r="F159" s="102">
        <v>9.7781923658254168</v>
      </c>
      <c r="G159" s="22">
        <v>42777</v>
      </c>
      <c r="H159" s="102">
        <v>6.3160927717833051</v>
      </c>
      <c r="I159" s="42"/>
      <c r="J159" s="43"/>
      <c r="K159" s="22">
        <v>43161</v>
      </c>
      <c r="L159" s="102">
        <v>10.281571774946388</v>
      </c>
      <c r="M159" s="22">
        <v>43383</v>
      </c>
      <c r="N159" s="102">
        <v>6.4104868994673101</v>
      </c>
      <c r="O159" s="22">
        <v>43586</v>
      </c>
      <c r="P159" s="102">
        <v>0</v>
      </c>
      <c r="Q159" s="22">
        <v>43778</v>
      </c>
      <c r="R159" s="43">
        <v>9.0021221456510041</v>
      </c>
    </row>
    <row r="160" spans="1:18" x14ac:dyDescent="0.25">
      <c r="A160" s="42">
        <v>42130</v>
      </c>
      <c r="B160" s="102">
        <v>8.461168358462162</v>
      </c>
      <c r="C160" s="22">
        <v>42435</v>
      </c>
      <c r="D160" s="102">
        <v>8.9789802869918649</v>
      </c>
      <c r="E160" s="22">
        <v>42618</v>
      </c>
      <c r="F160" s="102">
        <v>9.9220380665777856</v>
      </c>
      <c r="G160" s="22">
        <v>42778</v>
      </c>
      <c r="H160" s="102">
        <v>6.1965624999896649</v>
      </c>
      <c r="I160" s="42"/>
      <c r="J160" s="43"/>
      <c r="K160" s="22">
        <v>43162</v>
      </c>
      <c r="L160" s="102">
        <v>8.4506055892515608</v>
      </c>
      <c r="M160" s="22">
        <v>43384</v>
      </c>
      <c r="N160" s="102">
        <v>7.0270904808274137</v>
      </c>
      <c r="O160" s="22">
        <v>43587</v>
      </c>
      <c r="P160" s="102">
        <v>0</v>
      </c>
      <c r="Q160" s="22">
        <v>43779</v>
      </c>
      <c r="R160" s="43">
        <v>8.9424442756705087</v>
      </c>
    </row>
    <row r="161" spans="1:18" x14ac:dyDescent="0.25">
      <c r="A161" s="42">
        <v>42131</v>
      </c>
      <c r="B161" s="102">
        <v>7.2631135307753869</v>
      </c>
      <c r="C161" s="22">
        <v>42436</v>
      </c>
      <c r="D161" s="102">
        <v>9.0988127310845659</v>
      </c>
      <c r="E161" s="22">
        <v>42619</v>
      </c>
      <c r="F161" s="102">
        <v>10.149819581048664</v>
      </c>
      <c r="G161" s="22">
        <v>42779</v>
      </c>
      <c r="H161" s="102">
        <v>6.243530789789121</v>
      </c>
      <c r="I161" s="42"/>
      <c r="J161" s="43"/>
      <c r="K161" s="22">
        <v>43163</v>
      </c>
      <c r="L161" s="102">
        <v>6.4997507022016787</v>
      </c>
      <c r="M161" s="22">
        <v>43385</v>
      </c>
      <c r="N161" s="102">
        <v>7.37332703547525</v>
      </c>
      <c r="O161" s="22">
        <v>43588</v>
      </c>
      <c r="P161" s="102">
        <v>0</v>
      </c>
      <c r="Q161" s="22">
        <v>43780</v>
      </c>
      <c r="R161" s="43">
        <v>8.6759291164262216</v>
      </c>
    </row>
    <row r="162" spans="1:18" x14ac:dyDescent="0.25">
      <c r="A162" s="42">
        <v>42132</v>
      </c>
      <c r="B162" s="102">
        <v>6.0983905188146954</v>
      </c>
      <c r="C162" s="22">
        <v>42437</v>
      </c>
      <c r="D162" s="102">
        <v>7.9988512666135732</v>
      </c>
      <c r="E162" s="22">
        <v>42620</v>
      </c>
      <c r="F162" s="102">
        <v>10.487858237830519</v>
      </c>
      <c r="G162" s="22">
        <v>42780</v>
      </c>
      <c r="H162" s="102">
        <v>6.2829756016477223</v>
      </c>
      <c r="I162" s="42"/>
      <c r="J162" s="43"/>
      <c r="K162" s="22">
        <v>43164</v>
      </c>
      <c r="L162" s="102">
        <v>6.7528760498141134</v>
      </c>
      <c r="M162" s="22">
        <v>43386</v>
      </c>
      <c r="N162" s="102">
        <v>7.3758451355284924</v>
      </c>
      <c r="O162" s="22">
        <v>43589</v>
      </c>
      <c r="P162" s="102">
        <v>0</v>
      </c>
      <c r="Q162" s="22">
        <v>43781</v>
      </c>
      <c r="R162" s="43">
        <v>8.7682863281732981</v>
      </c>
    </row>
    <row r="163" spans="1:18" x14ac:dyDescent="0.25">
      <c r="A163" s="42">
        <v>42133</v>
      </c>
      <c r="B163" s="102">
        <v>6.4998865482218919</v>
      </c>
      <c r="C163" s="22">
        <v>42438</v>
      </c>
      <c r="D163" s="102">
        <v>7.0042307189807929</v>
      </c>
      <c r="E163" s="22">
        <v>42621</v>
      </c>
      <c r="F163" s="102">
        <v>7.0472568560204687</v>
      </c>
      <c r="G163" s="22">
        <v>42781</v>
      </c>
      <c r="H163" s="102">
        <v>6.2572596947735102</v>
      </c>
      <c r="I163" s="42"/>
      <c r="J163" s="43"/>
      <c r="K163" s="22">
        <v>43165</v>
      </c>
      <c r="L163" s="102">
        <v>6.8701956467160574</v>
      </c>
      <c r="M163" s="22">
        <v>43387</v>
      </c>
      <c r="N163" s="102">
        <v>7.3068907755102872</v>
      </c>
      <c r="O163" s="22">
        <v>43590</v>
      </c>
      <c r="P163" s="102">
        <v>0</v>
      </c>
      <c r="Q163" s="22">
        <v>43782</v>
      </c>
      <c r="R163" s="43">
        <v>8.9813942108642788</v>
      </c>
    </row>
    <row r="164" spans="1:18" x14ac:dyDescent="0.25">
      <c r="A164" s="42">
        <v>42134</v>
      </c>
      <c r="B164" s="102">
        <v>5.0233596430643983</v>
      </c>
      <c r="C164" s="22">
        <v>42439</v>
      </c>
      <c r="D164" s="102">
        <v>6.2196341372933857</v>
      </c>
      <c r="E164" s="42"/>
      <c r="F164" s="102"/>
      <c r="G164" s="22">
        <v>42782</v>
      </c>
      <c r="H164" s="102">
        <v>6.3485983830532939</v>
      </c>
      <c r="I164" s="42"/>
      <c r="J164" s="43"/>
      <c r="K164" s="22">
        <v>43166</v>
      </c>
      <c r="L164" s="102">
        <v>7.221616293469431</v>
      </c>
      <c r="M164" s="22">
        <v>43388</v>
      </c>
      <c r="N164" s="102">
        <v>7.1753122800340909</v>
      </c>
      <c r="O164" s="22">
        <v>43591</v>
      </c>
      <c r="P164" s="102">
        <v>0</v>
      </c>
      <c r="Q164" s="22">
        <v>43783</v>
      </c>
      <c r="R164" s="43">
        <v>8.9243414102520742</v>
      </c>
    </row>
    <row r="165" spans="1:18" x14ac:dyDescent="0.25">
      <c r="A165" s="42">
        <v>42135</v>
      </c>
      <c r="B165" s="102">
        <v>5.0586824327595732</v>
      </c>
      <c r="C165" s="22">
        <v>42440</v>
      </c>
      <c r="D165" s="102">
        <v>5.7328189557069473</v>
      </c>
      <c r="E165" s="42"/>
      <c r="F165" s="102"/>
      <c r="G165" s="22">
        <v>42783</v>
      </c>
      <c r="H165" s="102">
        <v>6.4935992655232671</v>
      </c>
      <c r="I165" s="42"/>
      <c r="J165" s="43"/>
      <c r="K165" s="22">
        <v>43167</v>
      </c>
      <c r="L165" s="102">
        <v>7.4995476538260304</v>
      </c>
      <c r="M165" s="22">
        <v>43389</v>
      </c>
      <c r="N165" s="102">
        <v>7.1911079746868429</v>
      </c>
      <c r="O165" s="22">
        <v>43592</v>
      </c>
      <c r="P165" s="102">
        <v>0</v>
      </c>
      <c r="Q165" s="22">
        <v>43784</v>
      </c>
      <c r="R165" s="43">
        <v>8.7063249711711101</v>
      </c>
    </row>
    <row r="166" spans="1:18" x14ac:dyDescent="0.25">
      <c r="A166" s="42">
        <v>42136</v>
      </c>
      <c r="B166" s="102">
        <v>5.3778018693753422</v>
      </c>
      <c r="C166" s="22">
        <v>42441</v>
      </c>
      <c r="D166" s="102">
        <v>5.9008823867165159</v>
      </c>
      <c r="E166" s="42"/>
      <c r="F166" s="102"/>
      <c r="G166" s="22">
        <v>42784</v>
      </c>
      <c r="H166" s="102">
        <v>6.6028219649822306</v>
      </c>
      <c r="I166" s="42"/>
      <c r="J166" s="43"/>
      <c r="K166" s="22">
        <v>43168</v>
      </c>
      <c r="L166" s="102">
        <v>8.1213151772077214</v>
      </c>
      <c r="M166" s="22">
        <v>43390</v>
      </c>
      <c r="N166" s="102">
        <v>7.2514467228826485</v>
      </c>
      <c r="O166" s="22">
        <v>43593</v>
      </c>
      <c r="P166" s="102">
        <v>0</v>
      </c>
      <c r="Q166" s="22">
        <v>43785</v>
      </c>
      <c r="R166" s="43">
        <v>8.8644675073329378</v>
      </c>
    </row>
    <row r="167" spans="1:18" x14ac:dyDescent="0.25">
      <c r="A167" s="42">
        <v>42137</v>
      </c>
      <c r="B167" s="102">
        <v>5.8685342215709451</v>
      </c>
      <c r="C167" s="22">
        <v>42442</v>
      </c>
      <c r="D167" s="102">
        <v>5.8803540416813833</v>
      </c>
      <c r="E167" s="42"/>
      <c r="F167" s="102"/>
      <c r="G167" s="22">
        <v>42785</v>
      </c>
      <c r="H167" s="102">
        <v>6.4537016911547642</v>
      </c>
      <c r="I167" s="42"/>
      <c r="J167" s="43"/>
      <c r="K167" s="22">
        <v>43169</v>
      </c>
      <c r="L167" s="102">
        <v>8.9658691673867921</v>
      </c>
      <c r="M167" s="22">
        <v>43391</v>
      </c>
      <c r="N167" s="102">
        <v>7.5437320286807905</v>
      </c>
      <c r="O167" s="22">
        <v>43594</v>
      </c>
      <c r="P167" s="102">
        <v>0</v>
      </c>
      <c r="Q167" s="22">
        <v>43786</v>
      </c>
      <c r="R167" s="43">
        <v>8.9337752008782676</v>
      </c>
    </row>
    <row r="168" spans="1:18" x14ac:dyDescent="0.25">
      <c r="A168" s="42">
        <v>42138</v>
      </c>
      <c r="B168" s="102">
        <v>5.911645110968939</v>
      </c>
      <c r="C168" s="22">
        <v>42443</v>
      </c>
      <c r="D168" s="102">
        <v>6.2563195692697553</v>
      </c>
      <c r="E168" s="42"/>
      <c r="F168" s="102"/>
      <c r="G168" s="22">
        <v>42786</v>
      </c>
      <c r="H168" s="102">
        <v>6.6684548109325483</v>
      </c>
      <c r="I168" s="42"/>
      <c r="J168" s="43"/>
      <c r="K168" s="22">
        <v>43170</v>
      </c>
      <c r="L168" s="102">
        <v>9.8346458048382193</v>
      </c>
      <c r="M168" s="22">
        <v>43392</v>
      </c>
      <c r="N168" s="102">
        <v>7.6318303937593264</v>
      </c>
      <c r="O168" s="22">
        <v>43595</v>
      </c>
      <c r="P168" s="102">
        <v>0</v>
      </c>
      <c r="Q168" s="22">
        <v>43787</v>
      </c>
      <c r="R168" s="43">
        <v>8.9620711585273476</v>
      </c>
    </row>
    <row r="169" spans="1:18" x14ac:dyDescent="0.25">
      <c r="A169" s="42">
        <v>42139</v>
      </c>
      <c r="B169" s="102">
        <v>5.9148261586189452</v>
      </c>
      <c r="C169" s="22">
        <v>42444</v>
      </c>
      <c r="D169" s="102">
        <v>6.0548855527722054</v>
      </c>
      <c r="E169" s="42"/>
      <c r="F169" s="102"/>
      <c r="G169" s="22">
        <v>42787</v>
      </c>
      <c r="H169" s="102">
        <v>6.547675957223384</v>
      </c>
      <c r="I169" s="42"/>
      <c r="J169" s="43"/>
      <c r="K169" s="22">
        <v>43171</v>
      </c>
      <c r="L169" s="102">
        <v>8.5800398262395792</v>
      </c>
      <c r="M169" s="22">
        <v>43393</v>
      </c>
      <c r="N169" s="102">
        <v>7.5467199578448954</v>
      </c>
      <c r="O169" s="22">
        <v>43596</v>
      </c>
      <c r="P169" s="102">
        <v>0</v>
      </c>
      <c r="Q169" s="22">
        <v>43788</v>
      </c>
      <c r="R169" s="43">
        <v>9.0216608263685618</v>
      </c>
    </row>
    <row r="170" spans="1:18" x14ac:dyDescent="0.25">
      <c r="A170" s="42">
        <v>42140</v>
      </c>
      <c r="B170" s="102">
        <v>5.9888906469832808</v>
      </c>
      <c r="C170" s="22">
        <v>42445</v>
      </c>
      <c r="D170" s="102">
        <v>1.0180707238113565E-21</v>
      </c>
      <c r="E170" s="42"/>
      <c r="F170" s="102"/>
      <c r="G170" s="22">
        <v>42788</v>
      </c>
      <c r="H170" s="102">
        <v>6.655904314586186</v>
      </c>
      <c r="I170" s="42"/>
      <c r="J170" s="43"/>
      <c r="K170" s="22">
        <v>43172</v>
      </c>
      <c r="L170" s="102">
        <v>8.6300486235600768</v>
      </c>
      <c r="M170" s="22">
        <v>43394</v>
      </c>
      <c r="N170" s="102">
        <v>6.9216044601562201</v>
      </c>
      <c r="O170" s="22">
        <v>43597</v>
      </c>
      <c r="P170" s="102">
        <v>0</v>
      </c>
      <c r="Q170" s="22">
        <v>43789</v>
      </c>
      <c r="R170" s="43">
        <v>8.8688134852000822</v>
      </c>
    </row>
    <row r="171" spans="1:18" x14ac:dyDescent="0.25">
      <c r="A171" s="42">
        <v>42141</v>
      </c>
      <c r="B171" s="102">
        <v>5.8236513926902429</v>
      </c>
      <c r="C171" s="22">
        <v>42446</v>
      </c>
      <c r="D171" s="102">
        <v>0</v>
      </c>
      <c r="E171" s="42"/>
      <c r="F171" s="102"/>
      <c r="G171" s="22">
        <v>42789</v>
      </c>
      <c r="H171" s="102">
        <v>5.9823400368521504</v>
      </c>
      <c r="I171" s="42"/>
      <c r="J171" s="43"/>
      <c r="K171" s="22">
        <v>43173</v>
      </c>
      <c r="L171" s="102">
        <v>8.0582347615553704</v>
      </c>
      <c r="M171" s="22">
        <v>43395</v>
      </c>
      <c r="N171" s="102">
        <v>6.62298317105527</v>
      </c>
      <c r="O171" s="22">
        <v>43598</v>
      </c>
      <c r="P171" s="102">
        <v>0</v>
      </c>
      <c r="Q171" s="22">
        <v>43790</v>
      </c>
      <c r="R171" s="43">
        <v>9.5520971465382321</v>
      </c>
    </row>
    <row r="172" spans="1:18" x14ac:dyDescent="0.25">
      <c r="A172" s="42">
        <v>42142</v>
      </c>
      <c r="B172" s="102">
        <v>5.6104891920483979</v>
      </c>
      <c r="C172" s="22">
        <v>42447</v>
      </c>
      <c r="D172" s="102">
        <v>0</v>
      </c>
      <c r="E172" s="42"/>
      <c r="F172" s="102"/>
      <c r="G172" s="22">
        <v>42790</v>
      </c>
      <c r="H172" s="102">
        <v>5.9172026687296215</v>
      </c>
      <c r="I172" s="42"/>
      <c r="J172" s="43"/>
      <c r="K172" s="22">
        <v>43174</v>
      </c>
      <c r="L172" s="102">
        <v>7.7369523771052382</v>
      </c>
      <c r="M172" s="22">
        <v>43396</v>
      </c>
      <c r="N172" s="102">
        <v>6.496910793411053</v>
      </c>
      <c r="O172" s="22">
        <v>43599</v>
      </c>
      <c r="P172" s="102">
        <v>0</v>
      </c>
      <c r="Q172" s="22">
        <v>43791</v>
      </c>
      <c r="R172" s="43">
        <v>9.6689158441553076</v>
      </c>
    </row>
    <row r="173" spans="1:18" x14ac:dyDescent="0.25">
      <c r="A173" s="42">
        <v>42143</v>
      </c>
      <c r="B173" s="102">
        <v>5.6107823563243153</v>
      </c>
      <c r="C173" s="22">
        <v>42448</v>
      </c>
      <c r="D173" s="102">
        <v>0</v>
      </c>
      <c r="E173" s="42"/>
      <c r="F173" s="102"/>
      <c r="G173" s="22">
        <v>42791</v>
      </c>
      <c r="H173" s="102">
        <v>5.9734151838342351</v>
      </c>
      <c r="I173" s="42"/>
      <c r="J173" s="43"/>
      <c r="K173" s="22">
        <v>43175</v>
      </c>
      <c r="L173" s="102">
        <v>7.8063675024056023</v>
      </c>
      <c r="M173" s="22">
        <v>43397</v>
      </c>
      <c r="N173" s="102">
        <v>6.3854239146466751</v>
      </c>
      <c r="O173" s="22">
        <v>43600</v>
      </c>
      <c r="P173" s="102">
        <v>0</v>
      </c>
      <c r="Q173" s="22">
        <v>43792</v>
      </c>
      <c r="R173" s="43">
        <v>9.873406316815398</v>
      </c>
    </row>
    <row r="174" spans="1:18" x14ac:dyDescent="0.25">
      <c r="A174" s="42">
        <v>42144</v>
      </c>
      <c r="B174" s="102">
        <v>5.7040865979297264</v>
      </c>
      <c r="C174" s="22">
        <v>42449</v>
      </c>
      <c r="D174" s="102">
        <v>0</v>
      </c>
      <c r="E174" s="42"/>
      <c r="F174" s="102"/>
      <c r="G174" s="22">
        <v>42792</v>
      </c>
      <c r="H174" s="102">
        <v>6.1178099525273151</v>
      </c>
      <c r="I174" s="42"/>
      <c r="J174" s="43"/>
      <c r="K174" s="22">
        <v>43176</v>
      </c>
      <c r="L174" s="102">
        <v>7.7764022457373345</v>
      </c>
      <c r="M174" s="22">
        <v>43398</v>
      </c>
      <c r="N174" s="102">
        <v>8.5324969365758605</v>
      </c>
      <c r="O174" s="22">
        <v>43601</v>
      </c>
      <c r="P174" s="102">
        <v>0</v>
      </c>
      <c r="Q174" s="22">
        <v>43793</v>
      </c>
      <c r="R174" s="43">
        <v>9.8117183332936868</v>
      </c>
    </row>
    <row r="175" spans="1:18" x14ac:dyDescent="0.25">
      <c r="A175" s="42">
        <v>42145</v>
      </c>
      <c r="B175" s="102">
        <v>5.9698917578027153</v>
      </c>
      <c r="C175" s="22">
        <v>42450</v>
      </c>
      <c r="D175" s="102">
        <v>0</v>
      </c>
      <c r="E175" s="42"/>
      <c r="F175" s="102"/>
      <c r="G175" s="22">
        <v>42793</v>
      </c>
      <c r="H175" s="102">
        <v>6.0839036018505359</v>
      </c>
      <c r="I175" s="42"/>
      <c r="J175" s="43"/>
      <c r="K175" s="22">
        <v>43177</v>
      </c>
      <c r="L175" s="102">
        <v>7.7109759893171539</v>
      </c>
      <c r="M175" s="22">
        <v>43399</v>
      </c>
      <c r="N175" s="102">
        <v>10.849954709000489</v>
      </c>
      <c r="O175" s="22">
        <v>43602</v>
      </c>
      <c r="P175" s="102">
        <v>0</v>
      </c>
      <c r="Q175" s="22">
        <v>43794</v>
      </c>
      <c r="R175" s="43">
        <v>10.04007149502922</v>
      </c>
    </row>
    <row r="176" spans="1:18" x14ac:dyDescent="0.25">
      <c r="A176" s="42">
        <v>42146</v>
      </c>
      <c r="B176" s="102">
        <v>5.8287371038786073</v>
      </c>
      <c r="C176" s="22">
        <v>42451</v>
      </c>
      <c r="D176" s="102">
        <v>4.6309205541057468</v>
      </c>
      <c r="E176" s="42"/>
      <c r="F176" s="102"/>
      <c r="G176" s="22">
        <v>42794</v>
      </c>
      <c r="H176" s="102">
        <v>6.1026192957462708</v>
      </c>
      <c r="I176" s="42"/>
      <c r="J176" s="43"/>
      <c r="K176" s="22">
        <v>43178</v>
      </c>
      <c r="L176" s="102">
        <v>7.4781679937137771</v>
      </c>
      <c r="M176" s="22">
        <v>43400</v>
      </c>
      <c r="N176" s="102">
        <v>11.311645823621086</v>
      </c>
      <c r="O176" s="22">
        <v>43603</v>
      </c>
      <c r="P176" s="102">
        <v>0</v>
      </c>
      <c r="Q176" s="22">
        <v>43795</v>
      </c>
      <c r="R176" s="43">
        <v>10.28205732260629</v>
      </c>
    </row>
    <row r="177" spans="1:18" x14ac:dyDescent="0.25">
      <c r="A177" s="42">
        <v>42147</v>
      </c>
      <c r="B177" s="102">
        <v>5.6896461480731251</v>
      </c>
      <c r="C177" s="22">
        <v>42452</v>
      </c>
      <c r="D177" s="102">
        <v>4.9327289610066716</v>
      </c>
      <c r="E177" s="42"/>
      <c r="F177" s="102"/>
      <c r="G177" s="22">
        <v>42795</v>
      </c>
      <c r="H177" s="102">
        <v>6.1827789926724002</v>
      </c>
      <c r="I177" s="42"/>
      <c r="J177" s="43"/>
      <c r="K177" s="22">
        <v>43179</v>
      </c>
      <c r="L177" s="102">
        <v>7.5515970482564807</v>
      </c>
      <c r="M177" s="22">
        <v>43401</v>
      </c>
      <c r="N177" s="102">
        <v>11.431449168671822</v>
      </c>
      <c r="O177" s="22">
        <v>43604</v>
      </c>
      <c r="P177" s="102">
        <v>0</v>
      </c>
      <c r="Q177" s="22">
        <v>43796</v>
      </c>
      <c r="R177" s="43">
        <v>10.346112436072318</v>
      </c>
    </row>
    <row r="178" spans="1:18" x14ac:dyDescent="0.25">
      <c r="A178" s="42">
        <v>42148</v>
      </c>
      <c r="B178" s="102">
        <v>5.7200847654578446</v>
      </c>
      <c r="C178" s="22">
        <v>42453</v>
      </c>
      <c r="D178" s="102">
        <v>5.3482987975353966</v>
      </c>
      <c r="E178" s="42"/>
      <c r="F178" s="102"/>
      <c r="G178" s="22">
        <v>42796</v>
      </c>
      <c r="H178" s="102">
        <v>6.1665420128190824</v>
      </c>
      <c r="I178" s="42"/>
      <c r="J178" s="43"/>
      <c r="K178" s="22">
        <v>43180</v>
      </c>
      <c r="L178" s="102">
        <v>7.4631215580806662</v>
      </c>
      <c r="M178" s="22">
        <v>43402</v>
      </c>
      <c r="N178" s="102">
        <v>11.305908561681782</v>
      </c>
      <c r="O178" s="22">
        <v>43605</v>
      </c>
      <c r="P178" s="102">
        <v>0</v>
      </c>
      <c r="Q178" s="22">
        <v>43797</v>
      </c>
      <c r="R178" s="43">
        <v>3.926461650219522</v>
      </c>
    </row>
    <row r="179" spans="1:18" x14ac:dyDescent="0.25">
      <c r="A179" s="42">
        <v>42149</v>
      </c>
      <c r="B179" s="102">
        <v>5.765160409229189</v>
      </c>
      <c r="C179" s="22">
        <v>42454</v>
      </c>
      <c r="D179" s="102">
        <v>5.4850090913311842</v>
      </c>
      <c r="E179" s="42"/>
      <c r="F179" s="102"/>
      <c r="G179" s="22">
        <v>42797</v>
      </c>
      <c r="H179" s="102">
        <v>6.1419785588192015</v>
      </c>
      <c r="I179" s="42"/>
      <c r="J179" s="43"/>
      <c r="K179" s="22">
        <v>43181</v>
      </c>
      <c r="L179" s="102">
        <v>7.3354970141803761</v>
      </c>
      <c r="M179" s="22">
        <v>43403</v>
      </c>
      <c r="N179" s="102">
        <v>11.293801842721978</v>
      </c>
      <c r="O179" s="22">
        <v>43606</v>
      </c>
      <c r="P179" s="102">
        <v>0</v>
      </c>
      <c r="Q179" s="22">
        <v>43798</v>
      </c>
      <c r="R179" s="43">
        <v>1.234217927860201E-19</v>
      </c>
    </row>
    <row r="180" spans="1:18" x14ac:dyDescent="0.25">
      <c r="A180" s="42">
        <v>42150</v>
      </c>
      <c r="B180" s="102">
        <v>5.8507184232711609</v>
      </c>
      <c r="C180" s="22">
        <v>42455</v>
      </c>
      <c r="D180" s="102">
        <v>5.728665346360323</v>
      </c>
      <c r="E180" s="42"/>
      <c r="F180" s="102"/>
      <c r="G180" s="22">
        <v>42798</v>
      </c>
      <c r="H180" s="102">
        <v>6.369332482513772</v>
      </c>
      <c r="I180" s="42"/>
      <c r="J180" s="43"/>
      <c r="K180" s="22">
        <v>43182</v>
      </c>
      <c r="L180" s="102">
        <v>7.1651493399614692</v>
      </c>
      <c r="M180" s="22">
        <v>43404</v>
      </c>
      <c r="N180" s="102">
        <v>11.147151171728465</v>
      </c>
      <c r="O180" s="22">
        <v>43607</v>
      </c>
      <c r="P180" s="102">
        <v>0</v>
      </c>
      <c r="Q180" s="22">
        <v>43799</v>
      </c>
      <c r="R180" s="43">
        <v>1.2350944992768502E-19</v>
      </c>
    </row>
    <row r="181" spans="1:18" x14ac:dyDescent="0.25">
      <c r="A181" s="42">
        <v>42151</v>
      </c>
      <c r="B181" s="102">
        <v>5.7905582410740566</v>
      </c>
      <c r="C181" s="22">
        <v>42456</v>
      </c>
      <c r="D181" s="102">
        <v>5.9203549648449432</v>
      </c>
      <c r="E181" s="42"/>
      <c r="F181" s="102"/>
      <c r="G181" s="22">
        <v>42799</v>
      </c>
      <c r="H181" s="102">
        <v>5.9939487553040145</v>
      </c>
      <c r="I181" s="42"/>
      <c r="J181" s="43"/>
      <c r="K181" s="22">
        <v>43183</v>
      </c>
      <c r="L181" s="102">
        <v>7.2827403573628526</v>
      </c>
      <c r="M181" s="22">
        <v>43405</v>
      </c>
      <c r="N181" s="102">
        <v>10.269058505236439</v>
      </c>
      <c r="O181" s="22">
        <v>43608</v>
      </c>
      <c r="P181" s="102">
        <v>0</v>
      </c>
      <c r="Q181" s="22">
        <v>43800</v>
      </c>
      <c r="R181" s="43">
        <v>1.2354668166325397E-19</v>
      </c>
    </row>
    <row r="182" spans="1:18" x14ac:dyDescent="0.25">
      <c r="A182" s="42">
        <v>42152</v>
      </c>
      <c r="B182" s="102">
        <v>5.8930975578116795</v>
      </c>
      <c r="C182" s="22">
        <v>42457</v>
      </c>
      <c r="D182" s="102">
        <v>6.5118248644500065</v>
      </c>
      <c r="E182" s="42"/>
      <c r="F182" s="102"/>
      <c r="G182" s="22">
        <v>42800</v>
      </c>
      <c r="H182" s="102">
        <v>6.1912440855801432</v>
      </c>
      <c r="I182" s="42"/>
      <c r="J182" s="43"/>
      <c r="K182" s="22">
        <v>43184</v>
      </c>
      <c r="L182" s="102">
        <v>7.2874430450225658</v>
      </c>
      <c r="M182" s="22">
        <v>43406</v>
      </c>
      <c r="N182" s="102">
        <v>8.6455622543325319</v>
      </c>
      <c r="O182" s="22">
        <v>43609</v>
      </c>
      <c r="P182" s="102">
        <v>0</v>
      </c>
      <c r="Q182" s="22">
        <v>43801</v>
      </c>
      <c r="R182" s="43">
        <v>1.2355914204516013E-19</v>
      </c>
    </row>
    <row r="183" spans="1:18" x14ac:dyDescent="0.25">
      <c r="A183" s="42">
        <v>42153</v>
      </c>
      <c r="B183" s="102">
        <v>6.0394999091724193</v>
      </c>
      <c r="C183" s="22">
        <v>42458</v>
      </c>
      <c r="D183" s="102">
        <v>7.6552313819905082</v>
      </c>
      <c r="E183" s="42"/>
      <c r="F183" s="102"/>
      <c r="G183" s="22">
        <v>42801</v>
      </c>
      <c r="H183" s="102">
        <v>6.506373052118386</v>
      </c>
      <c r="I183" s="42"/>
      <c r="J183" s="43"/>
      <c r="K183" s="22">
        <v>43185</v>
      </c>
      <c r="L183" s="102">
        <v>6.7719223056240425</v>
      </c>
      <c r="M183" s="22">
        <v>43407</v>
      </c>
      <c r="N183" s="102">
        <v>10.187817117935667</v>
      </c>
      <c r="O183" s="22">
        <v>43610</v>
      </c>
      <c r="P183" s="102">
        <v>0</v>
      </c>
      <c r="Q183" s="22">
        <v>43802</v>
      </c>
      <c r="R183" s="43">
        <v>1.2361919251152221E-19</v>
      </c>
    </row>
    <row r="184" spans="1:18" x14ac:dyDescent="0.25">
      <c r="A184" s="42">
        <v>42154</v>
      </c>
      <c r="B184" s="102">
        <v>5.8960638711259703</v>
      </c>
      <c r="C184" s="22">
        <v>42459</v>
      </c>
      <c r="D184" s="102">
        <v>7.3334959251608796</v>
      </c>
      <c r="E184" s="42"/>
      <c r="F184" s="102"/>
      <c r="G184" s="22">
        <v>42802</v>
      </c>
      <c r="H184" s="102">
        <v>6.7633849545441764</v>
      </c>
      <c r="I184" s="42"/>
      <c r="J184" s="43"/>
      <c r="K184" s="22">
        <v>43186</v>
      </c>
      <c r="L184" s="102">
        <v>6.1518879016831001</v>
      </c>
      <c r="M184" s="22">
        <v>43408</v>
      </c>
      <c r="N184" s="102">
        <v>10.400629950120759</v>
      </c>
      <c r="O184" s="22">
        <v>43611</v>
      </c>
      <c r="P184" s="102">
        <v>0</v>
      </c>
      <c r="Q184" s="22">
        <v>43803</v>
      </c>
      <c r="R184" s="43">
        <v>4.2792617482155768E-20</v>
      </c>
    </row>
    <row r="185" spans="1:18" x14ac:dyDescent="0.25">
      <c r="A185" s="42">
        <v>42155</v>
      </c>
      <c r="B185" s="102">
        <v>5.3329944383550352</v>
      </c>
      <c r="C185" s="22">
        <v>42460</v>
      </c>
      <c r="D185" s="102">
        <v>7.5043344681559114</v>
      </c>
      <c r="E185" s="42"/>
      <c r="F185" s="102"/>
      <c r="G185" s="22">
        <v>42803</v>
      </c>
      <c r="H185" s="102">
        <v>7.0138837867361197</v>
      </c>
      <c r="I185" s="42"/>
      <c r="J185" s="43"/>
      <c r="K185" s="22">
        <v>43187</v>
      </c>
      <c r="L185" s="102">
        <v>5.2580125372835465</v>
      </c>
      <c r="M185" s="22">
        <v>43409</v>
      </c>
      <c r="N185" s="102">
        <v>10.653298760010358</v>
      </c>
      <c r="O185" s="22">
        <v>43612</v>
      </c>
      <c r="P185" s="102">
        <v>0</v>
      </c>
      <c r="Q185" s="22">
        <v>43804</v>
      </c>
      <c r="R185" s="43">
        <v>0</v>
      </c>
    </row>
    <row r="186" spans="1:18" x14ac:dyDescent="0.25">
      <c r="A186" s="42">
        <v>42156</v>
      </c>
      <c r="B186" s="102">
        <v>5.3830192211323231</v>
      </c>
      <c r="C186" s="22">
        <v>42461</v>
      </c>
      <c r="D186" s="102">
        <v>7.749062018566943</v>
      </c>
      <c r="E186" s="42"/>
      <c r="F186" s="102"/>
      <c r="G186" s="22">
        <v>42804</v>
      </c>
      <c r="H186" s="102">
        <v>7.0629504413634132</v>
      </c>
      <c r="I186" s="42"/>
      <c r="J186" s="43"/>
      <c r="K186" s="22">
        <v>43188</v>
      </c>
      <c r="L186" s="102">
        <v>5.3200487426330145</v>
      </c>
      <c r="M186" s="22">
        <v>43410</v>
      </c>
      <c r="N186" s="102">
        <v>9.0094339560493584</v>
      </c>
      <c r="O186" s="22">
        <v>43613</v>
      </c>
      <c r="P186" s="102">
        <v>0</v>
      </c>
      <c r="Q186" s="22">
        <v>43805</v>
      </c>
      <c r="R186" s="43">
        <v>0</v>
      </c>
    </row>
    <row r="187" spans="1:18" x14ac:dyDescent="0.25">
      <c r="A187" s="42">
        <v>42157</v>
      </c>
      <c r="B187" s="102">
        <v>5.5829676388327263</v>
      </c>
      <c r="C187" s="42"/>
      <c r="D187" s="102"/>
      <c r="E187" s="42"/>
      <c r="F187" s="102"/>
      <c r="G187" s="22">
        <v>42805</v>
      </c>
      <c r="H187" s="102">
        <v>7.2246551761778424</v>
      </c>
      <c r="I187" s="42"/>
      <c r="J187" s="43"/>
      <c r="K187" s="22">
        <v>43189</v>
      </c>
      <c r="L187" s="102">
        <v>4.9893496800445885</v>
      </c>
      <c r="M187" s="22">
        <v>43411</v>
      </c>
      <c r="N187" s="102">
        <v>7.7761182640915836</v>
      </c>
      <c r="O187" s="22">
        <v>43614</v>
      </c>
      <c r="P187" s="102">
        <v>0</v>
      </c>
      <c r="Q187" s="22">
        <v>43806</v>
      </c>
      <c r="R187" s="43">
        <v>0</v>
      </c>
    </row>
    <row r="188" spans="1:18" x14ac:dyDescent="0.25">
      <c r="A188" s="42">
        <v>42158</v>
      </c>
      <c r="B188" s="102">
        <v>5.9074565459965962</v>
      </c>
      <c r="C188" s="42"/>
      <c r="D188" s="102"/>
      <c r="E188" s="42"/>
      <c r="F188" s="102"/>
      <c r="G188" s="22">
        <v>42806</v>
      </c>
      <c r="H188" s="102">
        <v>7.8657424084410881</v>
      </c>
      <c r="I188" s="42"/>
      <c r="J188" s="43"/>
      <c r="K188" s="22">
        <v>43190</v>
      </c>
      <c r="L188" s="102">
        <v>5.2955591989591735</v>
      </c>
      <c r="M188" s="22">
        <v>43412</v>
      </c>
      <c r="N188" s="102">
        <v>8.275339614443995</v>
      </c>
      <c r="O188" s="22">
        <v>43615</v>
      </c>
      <c r="P188" s="102">
        <v>0</v>
      </c>
      <c r="Q188" s="22">
        <v>43807</v>
      </c>
      <c r="R188" s="43">
        <v>0</v>
      </c>
    </row>
    <row r="189" spans="1:18" x14ac:dyDescent="0.25">
      <c r="A189" s="42">
        <v>42159</v>
      </c>
      <c r="B189" s="102">
        <v>8.59423018546258</v>
      </c>
      <c r="C189" s="42"/>
      <c r="D189" s="102"/>
      <c r="E189" s="42"/>
      <c r="F189" s="102"/>
      <c r="G189" s="22">
        <v>42807</v>
      </c>
      <c r="H189" s="102">
        <v>7.405162870238601</v>
      </c>
      <c r="I189" s="42"/>
      <c r="J189" s="43"/>
      <c r="K189" s="22">
        <v>43191</v>
      </c>
      <c r="L189" s="102">
        <v>5.4002024656822725</v>
      </c>
      <c r="M189" s="22">
        <v>43413</v>
      </c>
      <c r="N189" s="102">
        <v>9.4797386194763682</v>
      </c>
      <c r="O189" s="22">
        <v>43616</v>
      </c>
      <c r="P189" s="102">
        <v>0</v>
      </c>
      <c r="Q189" s="22">
        <v>43808</v>
      </c>
      <c r="R189" s="43">
        <v>0</v>
      </c>
    </row>
    <row r="190" spans="1:18" x14ac:dyDescent="0.25">
      <c r="A190" s="42">
        <v>42160</v>
      </c>
      <c r="B190" s="102">
        <v>9.3778268050103861</v>
      </c>
      <c r="C190" s="42"/>
      <c r="D190" s="102"/>
      <c r="E190" s="42"/>
      <c r="F190" s="102"/>
      <c r="G190" s="22">
        <v>42808</v>
      </c>
      <c r="H190" s="102">
        <v>7.562543042215097</v>
      </c>
      <c r="I190" s="42"/>
      <c r="J190" s="43"/>
      <c r="K190" s="22">
        <v>43192</v>
      </c>
      <c r="L190" s="102">
        <v>5.6300216021055682</v>
      </c>
      <c r="M190" s="22">
        <v>43414</v>
      </c>
      <c r="N190" s="102">
        <v>9.9293576229364611</v>
      </c>
      <c r="O190" s="22">
        <v>43617</v>
      </c>
      <c r="P190" s="102">
        <v>0</v>
      </c>
      <c r="Q190" s="22">
        <v>43809</v>
      </c>
      <c r="R190" s="43">
        <v>0</v>
      </c>
    </row>
    <row r="191" spans="1:18" x14ac:dyDescent="0.25">
      <c r="A191" s="42">
        <v>42161</v>
      </c>
      <c r="B191" s="102">
        <v>9.2973037687553273</v>
      </c>
      <c r="C191" s="42"/>
      <c r="D191" s="102"/>
      <c r="E191" s="42"/>
      <c r="F191" s="102"/>
      <c r="G191" s="22">
        <v>42809</v>
      </c>
      <c r="H191" s="102">
        <v>7.7153139194305851</v>
      </c>
      <c r="I191" s="42"/>
      <c r="J191" s="43"/>
      <c r="K191" s="22">
        <v>43193</v>
      </c>
      <c r="L191" s="102">
        <v>5.7431597030575805</v>
      </c>
      <c r="M191" s="22">
        <v>43415</v>
      </c>
      <c r="N191" s="102">
        <v>9.4202510929956933</v>
      </c>
      <c r="O191" s="22">
        <v>43618</v>
      </c>
      <c r="P191" s="102">
        <v>0</v>
      </c>
      <c r="Q191" s="22">
        <v>43810</v>
      </c>
      <c r="R191" s="43">
        <v>0</v>
      </c>
    </row>
    <row r="192" spans="1:18" x14ac:dyDescent="0.25">
      <c r="A192" s="42">
        <v>42162</v>
      </c>
      <c r="B192" s="102">
        <v>8.683448016740293</v>
      </c>
      <c r="C192" s="42"/>
      <c r="D192" s="102"/>
      <c r="E192" s="42"/>
      <c r="F192" s="102"/>
      <c r="G192" s="22">
        <v>42810</v>
      </c>
      <c r="H192" s="102">
        <v>7.882458776426124</v>
      </c>
      <c r="I192" s="42"/>
      <c r="J192" s="43"/>
      <c r="K192" s="22">
        <v>43194</v>
      </c>
      <c r="L192" s="102">
        <v>5.719025121097963</v>
      </c>
      <c r="M192" s="22">
        <v>43416</v>
      </c>
      <c r="N192" s="102">
        <v>8.9250043629735849</v>
      </c>
      <c r="O192" s="22">
        <v>43619</v>
      </c>
      <c r="P192" s="102">
        <v>0</v>
      </c>
      <c r="Q192" s="22">
        <v>43811</v>
      </c>
      <c r="R192" s="43">
        <v>0</v>
      </c>
    </row>
    <row r="193" spans="1:18" x14ac:dyDescent="0.25">
      <c r="A193" s="42">
        <v>42163</v>
      </c>
      <c r="B193" s="102">
        <v>8.7174049020072069</v>
      </c>
      <c r="C193" s="42"/>
      <c r="D193" s="102"/>
      <c r="E193" s="42"/>
      <c r="F193" s="102"/>
      <c r="G193" s="22">
        <v>42811</v>
      </c>
      <c r="H193" s="102">
        <v>7.7938115281668408</v>
      </c>
      <c r="I193" s="42"/>
      <c r="J193" s="43"/>
      <c r="K193" s="22">
        <v>43195</v>
      </c>
      <c r="L193" s="102">
        <v>6.1909148790142563</v>
      </c>
      <c r="M193" s="22">
        <v>43417</v>
      </c>
      <c r="N193" s="102">
        <v>8.0607818601636758</v>
      </c>
      <c r="O193" s="22">
        <v>43620</v>
      </c>
      <c r="P193" s="102">
        <v>0</v>
      </c>
      <c r="Q193" s="22">
        <v>43812</v>
      </c>
      <c r="R193" s="43">
        <v>0</v>
      </c>
    </row>
    <row r="194" spans="1:18" x14ac:dyDescent="0.25">
      <c r="A194" s="42">
        <v>42164</v>
      </c>
      <c r="B194" s="102">
        <v>9.2039934458668444</v>
      </c>
      <c r="C194" s="42"/>
      <c r="D194" s="102"/>
      <c r="E194" s="42"/>
      <c r="F194" s="102"/>
      <c r="G194" s="22">
        <v>42812</v>
      </c>
      <c r="H194" s="102">
        <v>7.6463169910091855</v>
      </c>
      <c r="I194" s="42"/>
      <c r="J194" s="43"/>
      <c r="K194" s="22">
        <v>43196</v>
      </c>
      <c r="L194" s="102">
        <v>7.0946680026181239</v>
      </c>
      <c r="M194" s="22">
        <v>43418</v>
      </c>
      <c r="N194" s="102">
        <v>8.1622497964838754</v>
      </c>
      <c r="O194" s="22">
        <v>43621</v>
      </c>
      <c r="P194" s="102">
        <v>0</v>
      </c>
      <c r="Q194" s="22">
        <v>43813</v>
      </c>
      <c r="R194" s="43">
        <v>0</v>
      </c>
    </row>
    <row r="195" spans="1:18" x14ac:dyDescent="0.25">
      <c r="A195" s="42">
        <v>42165</v>
      </c>
      <c r="B195" s="102">
        <v>9.2313539923527479</v>
      </c>
      <c r="C195" s="42"/>
      <c r="D195" s="102"/>
      <c r="E195" s="42"/>
      <c r="F195" s="102"/>
      <c r="G195" s="22">
        <v>42813</v>
      </c>
      <c r="H195" s="102">
        <v>7.2763119441542203</v>
      </c>
      <c r="I195" s="42"/>
      <c r="J195" s="43"/>
      <c r="K195" s="22">
        <v>43197</v>
      </c>
      <c r="L195" s="102">
        <v>7.5348322732111397</v>
      </c>
      <c r="M195" s="22">
        <v>43419</v>
      </c>
      <c r="N195" s="102">
        <v>7.7530338666204646</v>
      </c>
      <c r="O195" s="22">
        <v>43622</v>
      </c>
      <c r="P195" s="102">
        <v>0</v>
      </c>
      <c r="Q195" s="22">
        <v>43814</v>
      </c>
      <c r="R195" s="43">
        <v>0</v>
      </c>
    </row>
    <row r="196" spans="1:18" x14ac:dyDescent="0.25">
      <c r="A196" s="42">
        <v>42166</v>
      </c>
      <c r="B196" s="102">
        <v>9.4803626984882818</v>
      </c>
      <c r="C196" s="42"/>
      <c r="D196" s="102"/>
      <c r="E196" s="42"/>
      <c r="F196" s="102"/>
      <c r="G196" s="22">
        <v>42814</v>
      </c>
      <c r="H196" s="102">
        <v>6.9610777426344859</v>
      </c>
      <c r="I196" s="42"/>
      <c r="J196" s="43"/>
      <c r="K196" s="22">
        <v>43198</v>
      </c>
      <c r="L196" s="102">
        <v>7.5158151813995202</v>
      </c>
      <c r="M196" s="22">
        <v>43420</v>
      </c>
      <c r="N196" s="102">
        <v>7.5693955164837483</v>
      </c>
      <c r="O196" s="22">
        <v>43623</v>
      </c>
      <c r="P196" s="102">
        <v>0</v>
      </c>
      <c r="Q196" s="22">
        <v>43815</v>
      </c>
      <c r="R196" s="43">
        <v>0</v>
      </c>
    </row>
    <row r="197" spans="1:18" x14ac:dyDescent="0.25">
      <c r="A197" s="42">
        <v>42167</v>
      </c>
      <c r="B197" s="102">
        <v>2.1606593148517028</v>
      </c>
      <c r="C197" s="42"/>
      <c r="D197" s="102"/>
      <c r="E197" s="42"/>
      <c r="F197" s="102"/>
      <c r="G197" s="22">
        <v>42815</v>
      </c>
      <c r="H197" s="102">
        <v>6.8356641820085793</v>
      </c>
      <c r="I197" s="42"/>
      <c r="J197" s="43"/>
      <c r="K197" s="22">
        <v>43199</v>
      </c>
      <c r="L197" s="102">
        <v>7.8860724850183388</v>
      </c>
      <c r="M197" s="22">
        <v>43421</v>
      </c>
      <c r="N197" s="102">
        <v>7.5021900093921312</v>
      </c>
      <c r="O197" s="42"/>
      <c r="P197" s="102"/>
      <c r="Q197" s="22">
        <v>43816</v>
      </c>
      <c r="R197" s="43">
        <v>0</v>
      </c>
    </row>
    <row r="198" spans="1:18" x14ac:dyDescent="0.25">
      <c r="A198" s="42">
        <v>42168</v>
      </c>
      <c r="B198" s="102">
        <v>5.5169337936576922E-16</v>
      </c>
      <c r="C198" s="42"/>
      <c r="D198" s="102"/>
      <c r="E198" s="42"/>
      <c r="F198" s="102"/>
      <c r="G198" s="22">
        <v>42816</v>
      </c>
      <c r="H198" s="102">
        <v>6.6473294152125844</v>
      </c>
      <c r="I198" s="42"/>
      <c r="J198" s="43"/>
      <c r="K198" s="22">
        <v>43200</v>
      </c>
      <c r="L198" s="102">
        <v>7.4373266698826024</v>
      </c>
      <c r="M198" s="22">
        <v>43422</v>
      </c>
      <c r="N198" s="102">
        <v>7.607419032684815</v>
      </c>
      <c r="O198" s="42"/>
      <c r="P198" s="102"/>
      <c r="Q198" s="22">
        <v>43817</v>
      </c>
      <c r="R198" s="43">
        <v>0</v>
      </c>
    </row>
    <row r="199" spans="1:18" x14ac:dyDescent="0.25">
      <c r="A199" s="42">
        <v>42169</v>
      </c>
      <c r="B199" s="102">
        <v>0</v>
      </c>
      <c r="C199" s="42"/>
      <c r="D199" s="102"/>
      <c r="E199" s="42"/>
      <c r="F199" s="102"/>
      <c r="G199" s="22">
        <v>42817</v>
      </c>
      <c r="H199" s="102">
        <v>6.5929254645794693</v>
      </c>
      <c r="I199" s="42"/>
      <c r="J199" s="43"/>
      <c r="K199" s="22">
        <v>43201</v>
      </c>
      <c r="L199" s="102">
        <v>7.0269366332814904</v>
      </c>
      <c r="M199" s="22">
        <v>43423</v>
      </c>
      <c r="N199" s="102">
        <v>7.6992430669241063</v>
      </c>
      <c r="O199" s="42"/>
      <c r="P199" s="102"/>
      <c r="Q199" s="22">
        <v>43818</v>
      </c>
      <c r="R199" s="43">
        <v>0</v>
      </c>
    </row>
    <row r="200" spans="1:18" x14ac:dyDescent="0.25">
      <c r="A200" s="42">
        <v>42170</v>
      </c>
      <c r="B200" s="102">
        <v>0</v>
      </c>
      <c r="C200" s="42"/>
      <c r="D200" s="102"/>
      <c r="E200" s="42"/>
      <c r="F200" s="102"/>
      <c r="G200" s="22">
        <v>42818</v>
      </c>
      <c r="H200" s="102">
        <v>6.5894241143357206</v>
      </c>
      <c r="I200" s="42"/>
      <c r="J200" s="43"/>
      <c r="K200" s="22">
        <v>43202</v>
      </c>
      <c r="L200" s="102">
        <v>7.1087517850051247</v>
      </c>
      <c r="M200" s="22">
        <v>43424</v>
      </c>
      <c r="N200" s="102">
        <v>7.5827634946157065</v>
      </c>
      <c r="O200" s="42"/>
      <c r="P200" s="102"/>
      <c r="Q200" s="22">
        <v>43819</v>
      </c>
      <c r="R200" s="43">
        <v>0</v>
      </c>
    </row>
    <row r="201" spans="1:18" x14ac:dyDescent="0.25">
      <c r="A201" s="42">
        <v>42171</v>
      </c>
      <c r="B201" s="102">
        <v>0</v>
      </c>
      <c r="C201" s="42"/>
      <c r="D201" s="102"/>
      <c r="E201" s="42"/>
      <c r="F201" s="102"/>
      <c r="G201" s="22">
        <v>42819</v>
      </c>
      <c r="H201" s="102">
        <v>6.994227653107921</v>
      </c>
      <c r="I201" s="42"/>
      <c r="J201" s="43"/>
      <c r="K201" s="22">
        <v>43203</v>
      </c>
      <c r="L201" s="102">
        <v>6.7668243639176433</v>
      </c>
      <c r="M201" s="22">
        <v>43425</v>
      </c>
      <c r="N201" s="102">
        <v>8.3824909497467495</v>
      </c>
      <c r="O201" s="42"/>
      <c r="P201" s="102"/>
      <c r="Q201" s="22">
        <v>43820</v>
      </c>
      <c r="R201" s="43">
        <v>0</v>
      </c>
    </row>
    <row r="202" spans="1:18" x14ac:dyDescent="0.25">
      <c r="A202" s="42">
        <v>42172</v>
      </c>
      <c r="B202" s="102">
        <v>0</v>
      </c>
      <c r="C202" s="42"/>
      <c r="D202" s="102"/>
      <c r="E202" s="42"/>
      <c r="F202" s="102"/>
      <c r="G202" s="22">
        <v>42820</v>
      </c>
      <c r="H202" s="102">
        <v>6.8842888833615969</v>
      </c>
      <c r="I202" s="42"/>
      <c r="J202" s="43"/>
      <c r="K202" s="22">
        <v>43204</v>
      </c>
      <c r="L202" s="102">
        <v>6.6827162022717381</v>
      </c>
      <c r="M202" s="22">
        <v>43426</v>
      </c>
      <c r="N202" s="102">
        <v>9.7166031882097439</v>
      </c>
      <c r="O202" s="42"/>
      <c r="P202" s="102"/>
      <c r="Q202" s="22">
        <v>43821</v>
      </c>
      <c r="R202" s="43">
        <v>0</v>
      </c>
    </row>
    <row r="203" spans="1:18" x14ac:dyDescent="0.25">
      <c r="A203" s="42">
        <v>42173</v>
      </c>
      <c r="B203" s="102">
        <v>0</v>
      </c>
      <c r="C203" s="42"/>
      <c r="D203" s="102"/>
      <c r="E203" s="42"/>
      <c r="F203" s="102"/>
      <c r="G203" s="22">
        <v>42821</v>
      </c>
      <c r="H203" s="102">
        <v>7.0159287408146653</v>
      </c>
      <c r="I203" s="42"/>
      <c r="J203" s="43"/>
      <c r="K203" s="22">
        <v>43205</v>
      </c>
      <c r="L203" s="102">
        <v>6.9344819582998856</v>
      </c>
      <c r="M203" s="22">
        <v>43427</v>
      </c>
      <c r="N203" s="102">
        <v>9.7985211600723527</v>
      </c>
      <c r="O203" s="42"/>
      <c r="P203" s="102"/>
      <c r="Q203" s="22">
        <v>43822</v>
      </c>
      <c r="R203" s="43">
        <v>0</v>
      </c>
    </row>
    <row r="204" spans="1:18" x14ac:dyDescent="0.25">
      <c r="A204" s="42">
        <v>42174</v>
      </c>
      <c r="B204" s="102">
        <v>0</v>
      </c>
      <c r="C204" s="42"/>
      <c r="D204" s="102"/>
      <c r="E204" s="42"/>
      <c r="F204" s="102"/>
      <c r="G204" s="22">
        <v>42822</v>
      </c>
      <c r="H204" s="102">
        <v>6.975803085402295</v>
      </c>
      <c r="I204" s="42"/>
      <c r="J204" s="43"/>
      <c r="K204" s="22">
        <v>43206</v>
      </c>
      <c r="L204" s="102">
        <v>6.8976586044920252</v>
      </c>
      <c r="M204" s="22">
        <v>43428</v>
      </c>
      <c r="N204" s="102">
        <v>9.1318571541910991</v>
      </c>
      <c r="O204" s="42"/>
      <c r="P204" s="102"/>
      <c r="Q204" s="22">
        <v>43823</v>
      </c>
      <c r="R204" s="43">
        <v>0</v>
      </c>
    </row>
    <row r="205" spans="1:18" x14ac:dyDescent="0.25">
      <c r="A205" s="42">
        <v>42175</v>
      </c>
      <c r="B205" s="102">
        <v>4.1333316937492951E-15</v>
      </c>
      <c r="C205" s="42"/>
      <c r="D205" s="102"/>
      <c r="E205" s="42"/>
      <c r="F205" s="102"/>
      <c r="G205" s="22">
        <v>42823</v>
      </c>
      <c r="H205" s="102">
        <v>6.8647426763891817</v>
      </c>
      <c r="I205" s="42"/>
      <c r="J205" s="43"/>
      <c r="K205" s="22">
        <v>43207</v>
      </c>
      <c r="L205" s="102">
        <v>6.8096844370989444</v>
      </c>
      <c r="M205" s="22">
        <v>43429</v>
      </c>
      <c r="N205" s="102">
        <v>8.7942184368851333</v>
      </c>
      <c r="O205" s="42"/>
      <c r="P205" s="102"/>
      <c r="Q205" s="22">
        <v>43824</v>
      </c>
      <c r="R205" s="43">
        <v>0</v>
      </c>
    </row>
    <row r="206" spans="1:18" x14ac:dyDescent="0.25">
      <c r="A206" s="42">
        <v>42176</v>
      </c>
      <c r="B206" s="102">
        <v>0</v>
      </c>
      <c r="C206" s="42"/>
      <c r="D206" s="102"/>
      <c r="E206" s="42"/>
      <c r="F206" s="102"/>
      <c r="G206" s="22">
        <v>42824</v>
      </c>
      <c r="H206" s="102">
        <v>6.5495864373673731</v>
      </c>
      <c r="I206" s="42"/>
      <c r="J206" s="43"/>
      <c r="K206" s="22">
        <v>43208</v>
      </c>
      <c r="L206" s="102">
        <v>6.7341849477254829</v>
      </c>
      <c r="M206" s="22">
        <v>43430</v>
      </c>
      <c r="N206" s="102">
        <v>8.4361002091480497</v>
      </c>
      <c r="O206" s="42"/>
      <c r="P206" s="102"/>
      <c r="Q206" s="22">
        <v>43825</v>
      </c>
      <c r="R206" s="43">
        <v>0</v>
      </c>
    </row>
    <row r="207" spans="1:18" x14ac:dyDescent="0.25">
      <c r="A207" s="42">
        <v>42177</v>
      </c>
      <c r="B207" s="102">
        <v>0</v>
      </c>
      <c r="C207" s="42"/>
      <c r="D207" s="102"/>
      <c r="E207" s="42"/>
      <c r="F207" s="102"/>
      <c r="G207" s="22">
        <v>42825</v>
      </c>
      <c r="H207" s="102">
        <v>6.3977520066974432</v>
      </c>
      <c r="I207" s="42"/>
      <c r="J207" s="43"/>
      <c r="K207" s="22">
        <v>43209</v>
      </c>
      <c r="L207" s="102">
        <v>6.1447481280538012</v>
      </c>
      <c r="M207" s="42"/>
      <c r="N207" s="43"/>
      <c r="O207" s="42"/>
      <c r="P207" s="102"/>
      <c r="Q207" s="22">
        <v>43826</v>
      </c>
      <c r="R207" s="43">
        <v>0</v>
      </c>
    </row>
    <row r="208" spans="1:18" x14ac:dyDescent="0.25">
      <c r="A208" s="42">
        <v>42178</v>
      </c>
      <c r="B208" s="102">
        <v>0</v>
      </c>
      <c r="C208" s="42"/>
      <c r="D208" s="102"/>
      <c r="E208" s="42"/>
      <c r="F208" s="102"/>
      <c r="G208" s="22">
        <v>42826</v>
      </c>
      <c r="H208" s="102">
        <v>6.1959484414190156</v>
      </c>
      <c r="I208" s="42"/>
      <c r="J208" s="43"/>
      <c r="K208" s="22">
        <v>43210</v>
      </c>
      <c r="L208" s="102">
        <v>6.0126872993873253</v>
      </c>
      <c r="M208" s="42"/>
      <c r="N208" s="43"/>
      <c r="O208" s="42"/>
      <c r="P208" s="102"/>
      <c r="Q208" s="22">
        <v>43827</v>
      </c>
      <c r="R208" s="43">
        <v>0</v>
      </c>
    </row>
    <row r="209" spans="1:18" x14ac:dyDescent="0.25">
      <c r="A209" s="42">
        <v>42179</v>
      </c>
      <c r="B209" s="102">
        <v>0</v>
      </c>
      <c r="C209" s="42"/>
      <c r="D209" s="102"/>
      <c r="E209" s="42"/>
      <c r="F209" s="102"/>
      <c r="G209" s="22">
        <v>42827</v>
      </c>
      <c r="H209" s="102">
        <v>6.1575652540131252</v>
      </c>
      <c r="I209" s="42"/>
      <c r="J209" s="43"/>
      <c r="K209" s="22">
        <v>43211</v>
      </c>
      <c r="L209" s="102">
        <v>6.0837079450502625</v>
      </c>
      <c r="M209" s="42"/>
      <c r="N209" s="43"/>
      <c r="O209" s="42"/>
      <c r="P209" s="102"/>
      <c r="Q209" s="22">
        <v>43828</v>
      </c>
      <c r="R209" s="43">
        <v>0</v>
      </c>
    </row>
    <row r="210" spans="1:18" x14ac:dyDescent="0.25">
      <c r="A210" s="42">
        <v>42180</v>
      </c>
      <c r="B210" s="102">
        <v>0</v>
      </c>
      <c r="C210" s="42"/>
      <c r="D210" s="102"/>
      <c r="E210" s="42"/>
      <c r="F210" s="102"/>
      <c r="G210" s="22">
        <v>42828</v>
      </c>
      <c r="H210" s="102">
        <v>6.0846065964357567</v>
      </c>
      <c r="I210" s="42"/>
      <c r="J210" s="43"/>
      <c r="K210" s="22">
        <v>43212</v>
      </c>
      <c r="L210" s="102">
        <v>6.0210183788372795</v>
      </c>
      <c r="M210" s="42"/>
      <c r="N210" s="43"/>
      <c r="O210" s="42"/>
      <c r="P210" s="102"/>
      <c r="Q210" s="22">
        <v>43829</v>
      </c>
      <c r="R210" s="43">
        <v>0</v>
      </c>
    </row>
    <row r="211" spans="1:18" x14ac:dyDescent="0.25">
      <c r="A211" s="42">
        <v>42181</v>
      </c>
      <c r="B211" s="102">
        <v>2.0371948972360821E-2</v>
      </c>
      <c r="C211" s="42"/>
      <c r="D211" s="102"/>
      <c r="E211" s="42"/>
      <c r="F211" s="102"/>
      <c r="G211" s="22">
        <v>42829</v>
      </c>
      <c r="H211" s="102">
        <v>5.7666348837268337</v>
      </c>
      <c r="I211" s="42"/>
      <c r="J211" s="43"/>
      <c r="K211" s="22">
        <v>43213</v>
      </c>
      <c r="L211" s="102">
        <v>6.6327294596312782</v>
      </c>
      <c r="M211" s="42"/>
      <c r="N211" s="43"/>
      <c r="O211" s="42"/>
      <c r="P211" s="102"/>
      <c r="Q211" s="22">
        <v>43830</v>
      </c>
      <c r="R211" s="43">
        <v>0</v>
      </c>
    </row>
    <row r="212" spans="1:18" x14ac:dyDescent="0.25">
      <c r="A212" s="42">
        <v>42182</v>
      </c>
      <c r="B212" s="102">
        <v>5.5239950468903798</v>
      </c>
      <c r="C212" s="42"/>
      <c r="D212" s="102"/>
      <c r="E212" s="42"/>
      <c r="F212" s="102"/>
      <c r="G212" s="22">
        <v>42830</v>
      </c>
      <c r="H212" s="102">
        <v>5.94521728495143</v>
      </c>
      <c r="I212" s="42"/>
      <c r="J212" s="43"/>
      <c r="K212" s="22">
        <v>43214</v>
      </c>
      <c r="L212" s="102">
        <v>6.9643983283283148</v>
      </c>
      <c r="M212" s="42"/>
      <c r="N212" s="43"/>
      <c r="O212" s="42"/>
      <c r="P212" s="102"/>
      <c r="Q212" s="22">
        <v>43831</v>
      </c>
      <c r="R212" s="43">
        <v>0</v>
      </c>
    </row>
    <row r="213" spans="1:18" x14ac:dyDescent="0.25">
      <c r="A213" s="42">
        <v>42183</v>
      </c>
      <c r="B213" s="102">
        <v>7.8973848551603547</v>
      </c>
      <c r="C213" s="42"/>
      <c r="D213" s="102"/>
      <c r="E213" s="42"/>
      <c r="F213" s="102"/>
      <c r="G213" s="22">
        <v>42831</v>
      </c>
      <c r="H213" s="102">
        <v>5.7978103958576082</v>
      </c>
      <c r="I213" s="42"/>
      <c r="J213" s="43"/>
      <c r="K213" s="22">
        <v>43215</v>
      </c>
      <c r="L213" s="102">
        <v>6.6526153214303863</v>
      </c>
      <c r="M213" s="42"/>
      <c r="N213" s="43"/>
      <c r="O213" s="42"/>
      <c r="P213" s="102"/>
      <c r="Q213" s="22">
        <v>43832</v>
      </c>
      <c r="R213" s="43">
        <v>0</v>
      </c>
    </row>
    <row r="214" spans="1:18" x14ac:dyDescent="0.25">
      <c r="A214" s="42">
        <v>42184</v>
      </c>
      <c r="B214" s="102">
        <v>8.1406116379051419</v>
      </c>
      <c r="C214" s="42"/>
      <c r="D214" s="102"/>
      <c r="E214" s="42"/>
      <c r="F214" s="102"/>
      <c r="G214" s="22">
        <v>42832</v>
      </c>
      <c r="H214" s="102">
        <v>7.5883063795063723</v>
      </c>
      <c r="I214" s="42"/>
      <c r="J214" s="43"/>
      <c r="K214" s="22">
        <v>43216</v>
      </c>
      <c r="L214" s="102">
        <v>6.712680888923007</v>
      </c>
      <c r="M214" s="42"/>
      <c r="N214" s="43"/>
      <c r="O214" s="42"/>
      <c r="P214" s="102"/>
      <c r="Q214" s="22">
        <v>43833</v>
      </c>
      <c r="R214" s="43">
        <v>0</v>
      </c>
    </row>
    <row r="215" spans="1:18" x14ac:dyDescent="0.25">
      <c r="A215" s="42">
        <v>42185</v>
      </c>
      <c r="B215" s="102">
        <v>7.9672170622540834</v>
      </c>
      <c r="C215" s="42"/>
      <c r="D215" s="102"/>
      <c r="E215" s="42"/>
      <c r="F215" s="102"/>
      <c r="G215" s="22">
        <v>42833</v>
      </c>
      <c r="H215" s="102">
        <v>8.9629593897187103</v>
      </c>
      <c r="I215" s="42"/>
      <c r="J215" s="43"/>
      <c r="K215" s="22">
        <v>43217</v>
      </c>
      <c r="L215" s="102">
        <v>7.1241497511093197</v>
      </c>
      <c r="M215" s="42"/>
      <c r="N215" s="43"/>
      <c r="O215" s="42"/>
      <c r="P215" s="102"/>
      <c r="Q215" s="22">
        <v>43834</v>
      </c>
      <c r="R215" s="43">
        <v>0</v>
      </c>
    </row>
    <row r="216" spans="1:18" x14ac:dyDescent="0.25">
      <c r="A216" s="42">
        <v>42186</v>
      </c>
      <c r="B216" s="102">
        <v>6.7526702125839861</v>
      </c>
      <c r="C216" s="42"/>
      <c r="D216" s="102"/>
      <c r="E216" s="42"/>
      <c r="F216" s="102"/>
      <c r="G216" s="22">
        <v>42834</v>
      </c>
      <c r="H216" s="102">
        <v>9.4619455035665627</v>
      </c>
      <c r="I216" s="42"/>
      <c r="J216" s="43"/>
      <c r="K216" s="22">
        <v>43218</v>
      </c>
      <c r="L216" s="102">
        <v>6.747587785316119</v>
      </c>
      <c r="M216" s="42"/>
      <c r="N216" s="43"/>
      <c r="O216" s="42"/>
      <c r="P216" s="102"/>
      <c r="Q216" s="22">
        <v>43835</v>
      </c>
      <c r="R216" s="43">
        <v>0</v>
      </c>
    </row>
    <row r="217" spans="1:18" x14ac:dyDescent="0.25">
      <c r="A217" s="42">
        <v>42187</v>
      </c>
      <c r="B217" s="102">
        <v>6.2416278691874991</v>
      </c>
      <c r="C217" s="42"/>
      <c r="D217" s="102"/>
      <c r="E217" s="42"/>
      <c r="F217" s="102"/>
      <c r="G217" s="22">
        <v>42835</v>
      </c>
      <c r="H217" s="102">
        <v>9.2284511161722111</v>
      </c>
      <c r="I217" s="42"/>
      <c r="J217" s="43"/>
      <c r="K217" s="22">
        <v>43219</v>
      </c>
      <c r="L217" s="102">
        <v>7.1063619468725836</v>
      </c>
      <c r="M217" s="42"/>
      <c r="N217" s="43"/>
      <c r="O217" s="42"/>
      <c r="P217" s="102"/>
      <c r="Q217" s="22">
        <v>43836</v>
      </c>
      <c r="R217" s="43">
        <v>0</v>
      </c>
    </row>
    <row r="218" spans="1:18" x14ac:dyDescent="0.25">
      <c r="A218" s="42">
        <v>42188</v>
      </c>
      <c r="B218" s="102">
        <v>4.2398388477199926</v>
      </c>
      <c r="C218" s="42"/>
      <c r="D218" s="102"/>
      <c r="E218" s="42"/>
      <c r="F218" s="102"/>
      <c r="G218" s="22">
        <v>42836</v>
      </c>
      <c r="H218" s="102">
        <v>8.2613373905827672</v>
      </c>
      <c r="I218" s="42"/>
      <c r="J218" s="43"/>
      <c r="K218" s="22">
        <v>43220</v>
      </c>
      <c r="L218" s="102">
        <v>7.428522257762979</v>
      </c>
      <c r="M218" s="42"/>
      <c r="N218" s="43"/>
      <c r="O218" s="42"/>
      <c r="P218" s="102"/>
      <c r="Q218" s="22">
        <v>43837</v>
      </c>
      <c r="R218" s="43">
        <v>0</v>
      </c>
    </row>
    <row r="219" spans="1:18" x14ac:dyDescent="0.25">
      <c r="A219" s="42">
        <v>42189</v>
      </c>
      <c r="B219" s="102">
        <v>5.9239699832687567</v>
      </c>
      <c r="C219" s="42"/>
      <c r="D219" s="102"/>
      <c r="E219" s="42"/>
      <c r="F219" s="102"/>
      <c r="G219" s="22">
        <v>42837</v>
      </c>
      <c r="H219" s="102">
        <v>7.9170678429044568</v>
      </c>
      <c r="I219" s="42"/>
      <c r="J219" s="43"/>
      <c r="K219" s="22">
        <v>43221</v>
      </c>
      <c r="L219" s="102">
        <v>7.6374401234512064</v>
      </c>
      <c r="M219" s="42"/>
      <c r="N219" s="43"/>
      <c r="O219" s="42"/>
      <c r="P219" s="102"/>
      <c r="Q219" s="22">
        <v>43838</v>
      </c>
      <c r="R219" s="43">
        <v>0</v>
      </c>
    </row>
    <row r="220" spans="1:18" x14ac:dyDescent="0.25">
      <c r="A220" s="42">
        <v>42190</v>
      </c>
      <c r="B220" s="102">
        <v>6.0493026087080182</v>
      </c>
      <c r="C220" s="42"/>
      <c r="D220" s="102"/>
      <c r="E220" s="42"/>
      <c r="F220" s="102"/>
      <c r="G220" s="22">
        <v>42838</v>
      </c>
      <c r="H220" s="102">
        <v>8.2908432179451186</v>
      </c>
      <c r="I220" s="42"/>
      <c r="J220" s="43"/>
      <c r="K220" s="22">
        <v>43222</v>
      </c>
      <c r="L220" s="102">
        <v>3.319963187101731</v>
      </c>
      <c r="M220" s="42"/>
      <c r="N220" s="43"/>
      <c r="O220" s="42"/>
      <c r="P220" s="102"/>
      <c r="Q220" s="22">
        <v>43839</v>
      </c>
      <c r="R220" s="43">
        <v>0</v>
      </c>
    </row>
    <row r="221" spans="1:18" x14ac:dyDescent="0.25">
      <c r="A221" s="42">
        <v>42191</v>
      </c>
      <c r="B221" s="102">
        <v>7.7798820670299227</v>
      </c>
      <c r="C221" s="42"/>
      <c r="D221" s="102"/>
      <c r="E221" s="42"/>
      <c r="F221" s="102"/>
      <c r="G221" s="22">
        <v>42839</v>
      </c>
      <c r="H221" s="102">
        <v>8.4012651798656144</v>
      </c>
      <c r="I221" s="42"/>
      <c r="J221" s="43"/>
      <c r="K221" s="22">
        <v>43223</v>
      </c>
      <c r="L221" s="102">
        <v>5.09321911222586E-29</v>
      </c>
      <c r="M221" s="42"/>
      <c r="N221" s="43"/>
      <c r="O221" s="42"/>
      <c r="P221" s="102"/>
      <c r="Q221" s="22">
        <v>43840</v>
      </c>
      <c r="R221" s="43">
        <v>0</v>
      </c>
    </row>
    <row r="222" spans="1:18" x14ac:dyDescent="0.25">
      <c r="A222" s="42">
        <v>42192</v>
      </c>
      <c r="B222" s="102">
        <v>8.7346789741616693</v>
      </c>
      <c r="C222" s="42"/>
      <c r="D222" s="102"/>
      <c r="E222" s="42"/>
      <c r="F222" s="102"/>
      <c r="G222" s="22">
        <v>42840</v>
      </c>
      <c r="H222" s="102">
        <v>8.2365326778322547</v>
      </c>
      <c r="I222" s="42"/>
      <c r="J222" s="43"/>
      <c r="K222" s="22">
        <v>43224</v>
      </c>
      <c r="L222" s="102">
        <v>0</v>
      </c>
      <c r="M222" s="42"/>
      <c r="N222" s="43"/>
      <c r="O222" s="42"/>
      <c r="P222" s="102"/>
      <c r="Q222" s="42"/>
      <c r="R222" s="43"/>
    </row>
    <row r="223" spans="1:18" x14ac:dyDescent="0.25">
      <c r="A223" s="42">
        <v>42193</v>
      </c>
      <c r="B223" s="102">
        <v>8.6697745354878837</v>
      </c>
      <c r="C223" s="42"/>
      <c r="D223" s="102"/>
      <c r="E223" s="42"/>
      <c r="F223" s="102"/>
      <c r="G223" s="22">
        <v>42841</v>
      </c>
      <c r="H223" s="102">
        <v>8.01095357840431</v>
      </c>
      <c r="I223" s="42"/>
      <c r="J223" s="43"/>
      <c r="K223" s="22">
        <v>43225</v>
      </c>
      <c r="L223" s="102">
        <v>0</v>
      </c>
      <c r="M223" s="42"/>
      <c r="N223" s="43"/>
      <c r="O223" s="42"/>
      <c r="P223" s="102"/>
      <c r="Q223" s="42"/>
      <c r="R223" s="43"/>
    </row>
    <row r="224" spans="1:18" x14ac:dyDescent="0.25">
      <c r="A224" s="42">
        <v>42194</v>
      </c>
      <c r="B224" s="102">
        <v>8.3958914986493127</v>
      </c>
      <c r="C224" s="42"/>
      <c r="D224" s="102"/>
      <c r="E224" s="42"/>
      <c r="F224" s="102"/>
      <c r="G224" s="22">
        <v>42842</v>
      </c>
      <c r="H224" s="102">
        <v>9.7119423110098548</v>
      </c>
      <c r="I224" s="42"/>
      <c r="J224" s="43"/>
      <c r="K224" s="22">
        <v>43226</v>
      </c>
      <c r="L224" s="102">
        <v>0</v>
      </c>
      <c r="M224" s="42"/>
      <c r="N224" s="43"/>
      <c r="O224" s="42"/>
      <c r="P224" s="102"/>
      <c r="Q224" s="42"/>
      <c r="R224" s="43"/>
    </row>
    <row r="225" spans="1:18" x14ac:dyDescent="0.25">
      <c r="A225" s="42">
        <v>42195</v>
      </c>
      <c r="B225" s="102">
        <v>8.4039206784534262</v>
      </c>
      <c r="C225" s="42"/>
      <c r="D225" s="102"/>
      <c r="E225" s="42"/>
      <c r="F225" s="102"/>
      <c r="G225" s="22">
        <v>42843</v>
      </c>
      <c r="H225" s="102">
        <v>9.6415789933699969</v>
      </c>
      <c r="I225" s="42"/>
      <c r="J225" s="43"/>
      <c r="K225" s="22">
        <v>43227</v>
      </c>
      <c r="L225" s="102">
        <v>0</v>
      </c>
      <c r="M225" s="42"/>
      <c r="N225" s="43"/>
      <c r="O225" s="42"/>
      <c r="P225" s="102"/>
      <c r="Q225" s="42"/>
      <c r="R225" s="43"/>
    </row>
    <row r="226" spans="1:18" x14ac:dyDescent="0.25">
      <c r="A226" s="42">
        <v>42196</v>
      </c>
      <c r="B226" s="102">
        <v>8.3390334013679777</v>
      </c>
      <c r="C226" s="42"/>
      <c r="D226" s="102"/>
      <c r="E226" s="42"/>
      <c r="F226" s="102"/>
      <c r="G226" s="22">
        <v>42844</v>
      </c>
      <c r="H226" s="102">
        <v>10.38774208454444</v>
      </c>
      <c r="I226" s="42"/>
      <c r="J226" s="43"/>
      <c r="K226" s="22"/>
      <c r="L226" s="102"/>
      <c r="M226" s="42"/>
      <c r="N226" s="43"/>
      <c r="O226" s="42"/>
      <c r="P226" s="102"/>
      <c r="Q226" s="42"/>
      <c r="R226" s="43"/>
    </row>
    <row r="227" spans="1:18" x14ac:dyDescent="0.25">
      <c r="A227" s="42">
        <v>42197</v>
      </c>
      <c r="B227" s="102">
        <v>8.2402886089002667</v>
      </c>
      <c r="C227" s="42"/>
      <c r="D227" s="102"/>
      <c r="E227" s="42"/>
      <c r="F227" s="102"/>
      <c r="G227" s="22">
        <v>42845</v>
      </c>
      <c r="H227" s="102">
        <v>10.50252682904906</v>
      </c>
      <c r="I227" s="42"/>
      <c r="J227" s="43"/>
      <c r="K227" s="22"/>
      <c r="L227" s="102"/>
      <c r="M227" s="42"/>
      <c r="N227" s="43"/>
      <c r="O227" s="42"/>
      <c r="P227" s="102"/>
      <c r="Q227" s="42"/>
      <c r="R227" s="43"/>
    </row>
    <row r="228" spans="1:18" x14ac:dyDescent="0.25">
      <c r="A228" s="42">
        <v>42198</v>
      </c>
      <c r="B228" s="102">
        <v>7.0995808478791398</v>
      </c>
      <c r="C228" s="42"/>
      <c r="D228" s="102"/>
      <c r="E228" s="42"/>
      <c r="F228" s="102"/>
      <c r="G228" s="22">
        <v>42846</v>
      </c>
      <c r="H228" s="102">
        <v>10.550880230115794</v>
      </c>
      <c r="I228" s="42"/>
      <c r="J228" s="43"/>
      <c r="K228" s="22"/>
      <c r="L228" s="102"/>
      <c r="M228" s="42"/>
      <c r="N228" s="43"/>
      <c r="O228" s="42"/>
      <c r="P228" s="102"/>
      <c r="Q228" s="42"/>
      <c r="R228" s="43"/>
    </row>
    <row r="229" spans="1:18" x14ac:dyDescent="0.25">
      <c r="A229" s="42">
        <v>42199</v>
      </c>
      <c r="B229" s="102">
        <v>6.2730981010938072</v>
      </c>
      <c r="C229" s="42"/>
      <c r="D229" s="102"/>
      <c r="E229" s="42"/>
      <c r="F229" s="102"/>
      <c r="G229" s="22">
        <v>42847</v>
      </c>
      <c r="H229" s="102">
        <v>8.432053216038268</v>
      </c>
      <c r="I229" s="42"/>
      <c r="J229" s="43"/>
      <c r="K229" s="22"/>
      <c r="L229" s="102"/>
      <c r="M229" s="42"/>
      <c r="N229" s="43"/>
      <c r="O229" s="42"/>
      <c r="P229" s="102"/>
      <c r="Q229" s="42"/>
      <c r="R229" s="43"/>
    </row>
    <row r="230" spans="1:18" x14ac:dyDescent="0.25">
      <c r="A230" s="42">
        <v>42200</v>
      </c>
      <c r="B230" s="102">
        <v>7.3050191770008555</v>
      </c>
      <c r="C230" s="42"/>
      <c r="D230" s="102"/>
      <c r="E230" s="42"/>
      <c r="F230" s="102"/>
      <c r="G230" s="22">
        <v>42848</v>
      </c>
      <c r="H230" s="102">
        <v>6.8838398295288474</v>
      </c>
      <c r="I230" s="42"/>
      <c r="J230" s="43"/>
      <c r="K230" s="22"/>
      <c r="L230" s="102"/>
      <c r="M230" s="42"/>
      <c r="N230" s="43"/>
      <c r="O230" s="42"/>
      <c r="P230" s="102"/>
      <c r="Q230" s="42"/>
      <c r="R230" s="43"/>
    </row>
    <row r="231" spans="1:18" x14ac:dyDescent="0.25">
      <c r="A231" s="42">
        <v>42201</v>
      </c>
      <c r="B231" s="102">
        <v>7.6214139661133604</v>
      </c>
      <c r="C231" s="42"/>
      <c r="D231" s="102"/>
      <c r="E231" s="42"/>
      <c r="F231" s="102"/>
      <c r="G231" s="22">
        <v>42849</v>
      </c>
      <c r="H231" s="102">
        <v>9.9662797115086672</v>
      </c>
      <c r="I231" s="42"/>
      <c r="J231" s="43"/>
      <c r="K231" s="22"/>
      <c r="L231" s="102"/>
      <c r="M231" s="42"/>
      <c r="N231" s="43"/>
      <c r="O231" s="42"/>
      <c r="P231" s="102"/>
      <c r="Q231" s="42"/>
      <c r="R231" s="43"/>
    </row>
    <row r="232" spans="1:18" x14ac:dyDescent="0.25">
      <c r="A232" s="42">
        <v>42202</v>
      </c>
      <c r="B232" s="102">
        <v>7.7491994957645103</v>
      </c>
      <c r="C232" s="42"/>
      <c r="D232" s="102"/>
      <c r="E232" s="42"/>
      <c r="F232" s="102"/>
      <c r="G232" s="22">
        <v>42850</v>
      </c>
      <c r="H232" s="102">
        <v>10.51427729916481</v>
      </c>
      <c r="I232" s="42"/>
      <c r="J232" s="43"/>
      <c r="K232" s="22"/>
      <c r="L232" s="102"/>
      <c r="M232" s="42"/>
      <c r="N232" s="43"/>
      <c r="O232" s="42"/>
      <c r="P232" s="102"/>
      <c r="Q232" s="42"/>
      <c r="R232" s="43"/>
    </row>
    <row r="233" spans="1:18" x14ac:dyDescent="0.25">
      <c r="A233" s="42">
        <v>42203</v>
      </c>
      <c r="B233" s="102">
        <v>8.7290579220349009</v>
      </c>
      <c r="C233" s="42"/>
      <c r="D233" s="102"/>
      <c r="E233" s="42"/>
      <c r="F233" s="102"/>
      <c r="G233" s="22">
        <v>42851</v>
      </c>
      <c r="H233" s="102">
        <v>10.440592552939027</v>
      </c>
      <c r="I233" s="42"/>
      <c r="J233" s="43"/>
      <c r="K233" s="22"/>
      <c r="L233" s="102"/>
      <c r="M233" s="42"/>
      <c r="N233" s="43"/>
      <c r="O233" s="42"/>
      <c r="P233" s="102"/>
      <c r="Q233" s="42"/>
      <c r="R233" s="43"/>
    </row>
    <row r="234" spans="1:18" x14ac:dyDescent="0.25">
      <c r="A234" s="42">
        <v>42204</v>
      </c>
      <c r="B234" s="102">
        <v>9.7237533492348458</v>
      </c>
      <c r="C234" s="42"/>
      <c r="D234" s="102"/>
      <c r="E234" s="42"/>
      <c r="F234" s="102"/>
      <c r="G234" s="22">
        <v>42852</v>
      </c>
      <c r="H234" s="102">
        <v>10.415210368642072</v>
      </c>
      <c r="I234" s="42"/>
      <c r="J234" s="43"/>
      <c r="K234" s="22"/>
      <c r="L234" s="102"/>
      <c r="M234" s="42"/>
      <c r="N234" s="43"/>
      <c r="O234" s="42"/>
      <c r="P234" s="102"/>
      <c r="Q234" s="42"/>
      <c r="R234" s="43"/>
    </row>
    <row r="235" spans="1:18" x14ac:dyDescent="0.25">
      <c r="A235" s="42">
        <v>42205</v>
      </c>
      <c r="B235" s="102">
        <v>9.3769401684357288</v>
      </c>
      <c r="C235" s="42"/>
      <c r="D235" s="102"/>
      <c r="E235" s="42"/>
      <c r="F235" s="102"/>
      <c r="G235" s="22">
        <v>42853</v>
      </c>
      <c r="H235" s="102">
        <v>6.2617443916880653</v>
      </c>
      <c r="I235" s="42"/>
      <c r="J235" s="43"/>
      <c r="K235" s="22"/>
      <c r="L235" s="102"/>
      <c r="M235" s="42"/>
      <c r="N235" s="43"/>
      <c r="O235" s="42"/>
      <c r="P235" s="102"/>
      <c r="Q235" s="42"/>
      <c r="R235" s="43"/>
    </row>
    <row r="236" spans="1:18" x14ac:dyDescent="0.25">
      <c r="A236" s="42">
        <v>42206</v>
      </c>
      <c r="B236" s="102">
        <v>9.621426540308601</v>
      </c>
      <c r="C236" s="42"/>
      <c r="D236" s="102"/>
      <c r="E236" s="42"/>
      <c r="F236" s="102"/>
      <c r="G236" s="22">
        <v>42854</v>
      </c>
      <c r="H236" s="102">
        <v>0.67179669758752703</v>
      </c>
      <c r="I236" s="42"/>
      <c r="J236" s="43"/>
      <c r="K236" s="22"/>
      <c r="L236" s="102"/>
      <c r="M236" s="42"/>
      <c r="N236" s="43"/>
      <c r="O236" s="42"/>
      <c r="P236" s="102"/>
      <c r="Q236" s="42"/>
      <c r="R236" s="43"/>
    </row>
    <row r="237" spans="1:18" x14ac:dyDescent="0.25">
      <c r="A237" s="42">
        <v>42207</v>
      </c>
      <c r="B237" s="102">
        <v>10.187657854385689</v>
      </c>
      <c r="C237" s="42"/>
      <c r="D237" s="102"/>
      <c r="E237" s="42"/>
      <c r="F237" s="102"/>
      <c r="G237" s="42"/>
      <c r="H237" s="43"/>
      <c r="I237" s="42"/>
      <c r="J237" s="43"/>
      <c r="K237" s="22"/>
      <c r="L237" s="102"/>
      <c r="M237" s="42"/>
      <c r="N237" s="43"/>
      <c r="O237" s="42"/>
      <c r="P237" s="102"/>
      <c r="Q237" s="42"/>
      <c r="R237" s="43"/>
    </row>
    <row r="238" spans="1:18" x14ac:dyDescent="0.25">
      <c r="A238" s="42">
        <v>42208</v>
      </c>
      <c r="B238" s="102">
        <v>9.7740201671107325</v>
      </c>
      <c r="C238" s="42"/>
      <c r="D238" s="102"/>
      <c r="E238" s="42"/>
      <c r="F238" s="102"/>
      <c r="G238" s="42"/>
      <c r="H238" s="43"/>
      <c r="I238" s="42"/>
      <c r="J238" s="43"/>
      <c r="K238" s="22"/>
      <c r="L238" s="102"/>
      <c r="M238" s="42"/>
      <c r="N238" s="43"/>
      <c r="O238" s="42"/>
      <c r="P238" s="102"/>
      <c r="Q238" s="42"/>
      <c r="R238" s="43"/>
    </row>
    <row r="239" spans="1:18" x14ac:dyDescent="0.25">
      <c r="A239" s="42">
        <v>42209</v>
      </c>
      <c r="B239" s="102">
        <v>9.6832142039698379</v>
      </c>
      <c r="C239" s="42"/>
      <c r="D239" s="102"/>
      <c r="E239" s="42"/>
      <c r="F239" s="102"/>
      <c r="G239" s="42"/>
      <c r="H239" s="43"/>
      <c r="I239" s="42"/>
      <c r="J239" s="43"/>
      <c r="K239" s="22"/>
      <c r="L239" s="102"/>
      <c r="M239" s="42"/>
      <c r="N239" s="43"/>
      <c r="O239" s="42"/>
      <c r="P239" s="102"/>
      <c r="Q239" s="42"/>
      <c r="R239" s="43"/>
    </row>
    <row r="240" spans="1:18" x14ac:dyDescent="0.25">
      <c r="A240" s="42">
        <v>42210</v>
      </c>
      <c r="B240" s="102">
        <v>9.2944026879914201</v>
      </c>
      <c r="C240" s="42"/>
      <c r="D240" s="102"/>
      <c r="E240" s="42"/>
      <c r="F240" s="102"/>
      <c r="G240" s="42"/>
      <c r="H240" s="43"/>
      <c r="I240" s="42"/>
      <c r="J240" s="43"/>
      <c r="K240" s="22"/>
      <c r="L240" s="102"/>
      <c r="M240" s="42"/>
      <c r="N240" s="43"/>
      <c r="O240" s="42"/>
      <c r="P240" s="102"/>
      <c r="Q240" s="42"/>
      <c r="R240" s="43"/>
    </row>
    <row r="241" spans="1:18" x14ac:dyDescent="0.25">
      <c r="A241" s="42">
        <v>42211</v>
      </c>
      <c r="B241" s="102">
        <v>8.7346305692978916</v>
      </c>
      <c r="C241" s="42"/>
      <c r="D241" s="102"/>
      <c r="E241" s="42"/>
      <c r="F241" s="102"/>
      <c r="G241" s="42"/>
      <c r="H241" s="43"/>
      <c r="I241" s="42"/>
      <c r="J241" s="43"/>
      <c r="K241" s="22"/>
      <c r="L241" s="102"/>
      <c r="M241" s="42"/>
      <c r="N241" s="43"/>
      <c r="O241" s="42"/>
      <c r="P241" s="102"/>
      <c r="Q241" s="42"/>
      <c r="R241" s="43"/>
    </row>
    <row r="242" spans="1:18" x14ac:dyDescent="0.25">
      <c r="A242" s="42">
        <v>42212</v>
      </c>
      <c r="B242" s="102">
        <v>8.6652560870731552</v>
      </c>
      <c r="C242" s="42"/>
      <c r="D242" s="102"/>
      <c r="E242" s="42"/>
      <c r="F242" s="102"/>
      <c r="G242" s="42"/>
      <c r="H242" s="43"/>
      <c r="I242" s="42"/>
      <c r="J242" s="43"/>
      <c r="K242" s="22"/>
      <c r="L242" s="102"/>
      <c r="M242" s="42"/>
      <c r="N242" s="43"/>
      <c r="O242" s="42"/>
      <c r="P242" s="102"/>
      <c r="Q242" s="42"/>
      <c r="R242" s="43"/>
    </row>
    <row r="243" spans="1:18" x14ac:dyDescent="0.25">
      <c r="A243" s="42">
        <v>42213</v>
      </c>
      <c r="B243" s="102">
        <v>8.6879482505968326</v>
      </c>
      <c r="C243" s="42"/>
      <c r="D243" s="102"/>
      <c r="E243" s="42"/>
      <c r="F243" s="102"/>
      <c r="G243" s="42"/>
      <c r="H243" s="43"/>
      <c r="I243" s="42"/>
      <c r="J243" s="43"/>
      <c r="K243" s="22"/>
      <c r="L243" s="102"/>
      <c r="M243" s="42"/>
      <c r="N243" s="43"/>
      <c r="O243" s="42"/>
      <c r="P243" s="102"/>
      <c r="Q243" s="42"/>
      <c r="R243" s="43"/>
    </row>
    <row r="244" spans="1:18" x14ac:dyDescent="0.25">
      <c r="A244" s="42">
        <v>42214</v>
      </c>
      <c r="B244" s="102">
        <v>8.7213788224681004</v>
      </c>
      <c r="C244" s="42"/>
      <c r="D244" s="102"/>
      <c r="E244" s="42"/>
      <c r="F244" s="102"/>
      <c r="G244" s="42"/>
      <c r="H244" s="43"/>
      <c r="I244" s="42"/>
      <c r="J244" s="43"/>
      <c r="K244" s="22"/>
      <c r="L244" s="102"/>
      <c r="M244" s="42"/>
      <c r="N244" s="43"/>
      <c r="O244" s="42"/>
      <c r="P244" s="102"/>
      <c r="Q244" s="42"/>
      <c r="R244" s="43"/>
    </row>
    <row r="245" spans="1:18" x14ac:dyDescent="0.25">
      <c r="A245" s="42">
        <v>42215</v>
      </c>
      <c r="B245" s="102">
        <v>8.9379687228665947</v>
      </c>
      <c r="C245" s="42"/>
      <c r="D245" s="102"/>
      <c r="E245" s="42"/>
      <c r="F245" s="102"/>
      <c r="G245" s="42"/>
      <c r="H245" s="43"/>
      <c r="I245" s="42"/>
      <c r="J245" s="43"/>
      <c r="K245" s="22"/>
      <c r="L245" s="102"/>
      <c r="M245" s="42"/>
      <c r="N245" s="43"/>
      <c r="O245" s="42"/>
      <c r="P245" s="102"/>
      <c r="Q245" s="42"/>
      <c r="R245" s="43"/>
    </row>
    <row r="246" spans="1:18" x14ac:dyDescent="0.25">
      <c r="A246" s="42">
        <v>42216</v>
      </c>
      <c r="B246" s="102">
        <v>8.4256999876378291</v>
      </c>
      <c r="C246" s="42"/>
      <c r="D246" s="102"/>
      <c r="E246" s="42"/>
      <c r="F246" s="102"/>
      <c r="G246" s="42"/>
      <c r="H246" s="43"/>
      <c r="I246" s="42"/>
      <c r="J246" s="43"/>
      <c r="K246" s="22"/>
      <c r="L246" s="102"/>
      <c r="M246" s="42"/>
      <c r="N246" s="43"/>
      <c r="O246" s="42"/>
      <c r="P246" s="102"/>
      <c r="Q246" s="42"/>
      <c r="R246" s="43"/>
    </row>
    <row r="247" spans="1:18" x14ac:dyDescent="0.25">
      <c r="A247" s="42">
        <v>42217</v>
      </c>
      <c r="B247" s="102">
        <v>8.2241912700718167</v>
      </c>
      <c r="C247" s="42"/>
      <c r="D247" s="102"/>
      <c r="E247" s="42"/>
      <c r="F247" s="102"/>
      <c r="G247" s="42"/>
      <c r="H247" s="43"/>
      <c r="I247" s="42"/>
      <c r="J247" s="43"/>
      <c r="K247" s="22"/>
      <c r="L247" s="102"/>
      <c r="M247" s="42"/>
      <c r="N247" s="43"/>
      <c r="O247" s="42"/>
      <c r="P247" s="102"/>
      <c r="Q247" s="42"/>
      <c r="R247" s="43"/>
    </row>
    <row r="248" spans="1:18" x14ac:dyDescent="0.25">
      <c r="A248" s="42">
        <v>42218</v>
      </c>
      <c r="B248" s="102">
        <v>8.1833332424130631</v>
      </c>
      <c r="C248" s="42"/>
      <c r="D248" s="102"/>
      <c r="E248" s="42"/>
      <c r="F248" s="102"/>
      <c r="G248" s="42"/>
      <c r="H248" s="43"/>
      <c r="I248" s="42"/>
      <c r="J248" s="43"/>
      <c r="K248" s="22"/>
      <c r="L248" s="102"/>
      <c r="M248" s="42"/>
      <c r="N248" s="43"/>
      <c r="O248" s="42"/>
      <c r="P248" s="102"/>
      <c r="Q248" s="42"/>
      <c r="R248" s="43"/>
    </row>
    <row r="249" spans="1:18" x14ac:dyDescent="0.25">
      <c r="A249" s="42">
        <v>42219</v>
      </c>
      <c r="B249" s="102">
        <v>8.0126483439442584</v>
      </c>
      <c r="C249" s="42"/>
      <c r="D249" s="102"/>
      <c r="E249" s="42"/>
      <c r="F249" s="102"/>
      <c r="G249" s="42"/>
      <c r="H249" s="43"/>
      <c r="I249" s="42"/>
      <c r="J249" s="43"/>
      <c r="K249" s="22"/>
      <c r="L249" s="102"/>
      <c r="M249" s="42"/>
      <c r="N249" s="43"/>
      <c r="O249" s="42"/>
      <c r="P249" s="102"/>
      <c r="Q249" s="42"/>
      <c r="R249" s="43"/>
    </row>
    <row r="250" spans="1:18" x14ac:dyDescent="0.25">
      <c r="A250" s="42">
        <v>42220</v>
      </c>
      <c r="B250" s="102">
        <v>8.0852409286077869</v>
      </c>
      <c r="C250" s="42"/>
      <c r="D250" s="102"/>
      <c r="E250" s="42"/>
      <c r="F250" s="102"/>
      <c r="G250" s="42"/>
      <c r="H250" s="43"/>
      <c r="I250" s="42"/>
      <c r="J250" s="43"/>
      <c r="K250" s="22"/>
      <c r="L250" s="102"/>
      <c r="M250" s="42"/>
      <c r="N250" s="43"/>
      <c r="O250" s="42"/>
      <c r="P250" s="102"/>
      <c r="Q250" s="42"/>
      <c r="R250" s="43"/>
    </row>
    <row r="251" spans="1:18" x14ac:dyDescent="0.25">
      <c r="A251" s="42">
        <v>42221</v>
      </c>
      <c r="B251" s="102">
        <v>7.7139459613225716</v>
      </c>
      <c r="C251" s="42"/>
      <c r="D251" s="102"/>
      <c r="E251" s="42"/>
      <c r="F251" s="102"/>
      <c r="G251" s="42"/>
      <c r="H251" s="43"/>
      <c r="I251" s="42"/>
      <c r="J251" s="43"/>
      <c r="K251" s="22"/>
      <c r="L251" s="102"/>
      <c r="M251" s="42"/>
      <c r="N251" s="43"/>
      <c r="O251" s="42"/>
      <c r="P251" s="102"/>
      <c r="Q251" s="42"/>
      <c r="R251" s="43"/>
    </row>
    <row r="252" spans="1:18" x14ac:dyDescent="0.25">
      <c r="A252" s="42">
        <v>42222</v>
      </c>
      <c r="B252" s="102">
        <v>7.7354617623615933</v>
      </c>
      <c r="C252" s="42"/>
      <c r="D252" s="102"/>
      <c r="E252" s="42"/>
      <c r="F252" s="102"/>
      <c r="G252" s="42"/>
      <c r="H252" s="43"/>
      <c r="I252" s="42"/>
      <c r="J252" s="43"/>
      <c r="K252" s="22"/>
      <c r="L252" s="102"/>
      <c r="M252" s="42"/>
      <c r="N252" s="43"/>
      <c r="O252" s="42"/>
      <c r="P252" s="102"/>
      <c r="Q252" s="42"/>
      <c r="R252" s="43"/>
    </row>
    <row r="253" spans="1:18" x14ac:dyDescent="0.25">
      <c r="A253" s="42">
        <v>42223</v>
      </c>
      <c r="B253" s="102">
        <v>7.3509915966540937</v>
      </c>
      <c r="C253" s="42"/>
      <c r="D253" s="102"/>
      <c r="E253" s="42"/>
      <c r="F253" s="102"/>
      <c r="G253" s="42"/>
      <c r="H253" s="43"/>
      <c r="I253" s="42"/>
      <c r="J253" s="43"/>
      <c r="K253" s="22"/>
      <c r="L253" s="102"/>
      <c r="M253" s="42"/>
      <c r="N253" s="43"/>
      <c r="O253" s="42"/>
      <c r="P253" s="102"/>
      <c r="Q253" s="42"/>
      <c r="R253" s="43"/>
    </row>
    <row r="254" spans="1:18" x14ac:dyDescent="0.25">
      <c r="A254" s="42">
        <v>42224</v>
      </c>
      <c r="B254" s="102">
        <v>7.7680747655179259</v>
      </c>
      <c r="C254" s="42"/>
      <c r="D254" s="102"/>
      <c r="E254" s="42"/>
      <c r="F254" s="102"/>
      <c r="G254" s="42"/>
      <c r="H254" s="43"/>
      <c r="I254" s="42"/>
      <c r="J254" s="43"/>
      <c r="K254" s="22"/>
      <c r="L254" s="102"/>
      <c r="M254" s="42"/>
      <c r="N254" s="43"/>
      <c r="O254" s="42"/>
      <c r="P254" s="102"/>
      <c r="Q254" s="42"/>
      <c r="R254" s="43"/>
    </row>
    <row r="255" spans="1:18" x14ac:dyDescent="0.25">
      <c r="A255" s="42">
        <v>42225</v>
      </c>
      <c r="B255" s="102">
        <v>8.3345019904028472</v>
      </c>
      <c r="C255" s="42"/>
      <c r="D255" s="102"/>
      <c r="E255" s="42"/>
      <c r="F255" s="102"/>
      <c r="G255" s="42"/>
      <c r="H255" s="43"/>
      <c r="I255" s="42"/>
      <c r="J255" s="43"/>
      <c r="K255" s="22"/>
      <c r="L255" s="102"/>
      <c r="M255" s="42"/>
      <c r="N255" s="43"/>
      <c r="O255" s="42"/>
      <c r="P255" s="102"/>
      <c r="Q255" s="42"/>
      <c r="R255" s="43"/>
    </row>
    <row r="256" spans="1:18" x14ac:dyDescent="0.25">
      <c r="A256" s="42">
        <v>42226</v>
      </c>
      <c r="B256" s="102">
        <v>8.4396089494945361</v>
      </c>
      <c r="C256" s="42"/>
      <c r="D256" s="102"/>
      <c r="E256" s="42"/>
      <c r="F256" s="102"/>
      <c r="G256" s="42"/>
      <c r="H256" s="43"/>
      <c r="I256" s="42"/>
      <c r="J256" s="43"/>
      <c r="K256" s="22"/>
      <c r="L256" s="102"/>
      <c r="M256" s="42"/>
      <c r="N256" s="43"/>
      <c r="O256" s="42"/>
      <c r="P256" s="102"/>
      <c r="Q256" s="42"/>
      <c r="R256" s="43"/>
    </row>
    <row r="257" spans="1:18" x14ac:dyDescent="0.25">
      <c r="A257" s="42">
        <v>42227</v>
      </c>
      <c r="B257" s="102">
        <v>7.7001998623973922</v>
      </c>
      <c r="C257" s="42"/>
      <c r="D257" s="102"/>
      <c r="E257" s="42"/>
      <c r="F257" s="102"/>
      <c r="G257" s="42"/>
      <c r="H257" s="43"/>
      <c r="I257" s="42"/>
      <c r="J257" s="43"/>
      <c r="K257" s="22"/>
      <c r="L257" s="102"/>
      <c r="M257" s="42"/>
      <c r="N257" s="43"/>
      <c r="O257" s="42"/>
      <c r="P257" s="102"/>
      <c r="Q257" s="42"/>
      <c r="R257" s="43"/>
    </row>
    <row r="258" spans="1:18" x14ac:dyDescent="0.25">
      <c r="A258" s="42">
        <v>42228</v>
      </c>
      <c r="B258" s="102">
        <v>6.8797597788461156</v>
      </c>
      <c r="C258" s="42"/>
      <c r="D258" s="102"/>
      <c r="E258" s="42"/>
      <c r="F258" s="102"/>
      <c r="G258" s="42"/>
      <c r="H258" s="43"/>
      <c r="I258" s="42"/>
      <c r="J258" s="43"/>
      <c r="K258" s="22"/>
      <c r="L258" s="102"/>
      <c r="M258" s="42"/>
      <c r="N258" s="43"/>
      <c r="O258" s="42"/>
      <c r="P258" s="102"/>
      <c r="Q258" s="42"/>
      <c r="R258" s="43"/>
    </row>
    <row r="259" spans="1:18" x14ac:dyDescent="0.25">
      <c r="A259" s="42">
        <v>42229</v>
      </c>
      <c r="B259" s="102">
        <v>7.497433387495418</v>
      </c>
      <c r="C259" s="42"/>
      <c r="D259" s="102"/>
      <c r="E259" s="42"/>
      <c r="F259" s="102"/>
      <c r="G259" s="42"/>
      <c r="H259" s="43"/>
      <c r="I259" s="42"/>
      <c r="J259" s="43"/>
      <c r="K259" s="22"/>
      <c r="L259" s="102"/>
      <c r="M259" s="42"/>
      <c r="N259" s="43"/>
      <c r="O259" s="42"/>
      <c r="P259" s="102"/>
      <c r="Q259" s="42"/>
      <c r="R259" s="43"/>
    </row>
    <row r="260" spans="1:18" x14ac:dyDescent="0.25">
      <c r="A260" s="42">
        <v>42230</v>
      </c>
      <c r="B260" s="102">
        <v>8.9798836209349968</v>
      </c>
      <c r="C260" s="42"/>
      <c r="D260" s="102"/>
      <c r="E260" s="42"/>
      <c r="F260" s="102"/>
      <c r="G260" s="42"/>
      <c r="H260" s="43"/>
      <c r="I260" s="42"/>
      <c r="J260" s="43"/>
      <c r="K260" s="22"/>
      <c r="L260" s="102"/>
      <c r="M260" s="42"/>
      <c r="N260" s="43"/>
      <c r="O260" s="42"/>
      <c r="P260" s="102"/>
      <c r="Q260" s="42"/>
      <c r="R260" s="43"/>
    </row>
    <row r="261" spans="1:18" x14ac:dyDescent="0.25">
      <c r="A261" s="42">
        <v>42231</v>
      </c>
      <c r="B261" s="102">
        <v>9.0160997395160862</v>
      </c>
      <c r="C261" s="42"/>
      <c r="D261" s="102"/>
      <c r="E261" s="42"/>
      <c r="F261" s="102"/>
      <c r="G261" s="42"/>
      <c r="H261" s="43"/>
      <c r="I261" s="42"/>
      <c r="J261" s="43"/>
      <c r="K261" s="22"/>
      <c r="L261" s="102"/>
      <c r="M261" s="42"/>
      <c r="N261" s="43"/>
      <c r="O261" s="42"/>
      <c r="P261" s="102"/>
      <c r="Q261" s="42"/>
      <c r="R261" s="43"/>
    </row>
    <row r="262" spans="1:18" x14ac:dyDescent="0.25">
      <c r="A262" s="42">
        <v>42232</v>
      </c>
      <c r="B262" s="102">
        <v>8.7373396951090143</v>
      </c>
      <c r="C262" s="42"/>
      <c r="D262" s="102"/>
      <c r="E262" s="42"/>
      <c r="F262" s="102"/>
      <c r="G262" s="42"/>
      <c r="H262" s="43"/>
      <c r="I262" s="42"/>
      <c r="J262" s="43"/>
      <c r="K262" s="22"/>
      <c r="L262" s="102"/>
      <c r="M262" s="42"/>
      <c r="N262" s="43"/>
      <c r="O262" s="42"/>
      <c r="P262" s="102"/>
      <c r="Q262" s="42"/>
      <c r="R262" s="43"/>
    </row>
    <row r="263" spans="1:18" x14ac:dyDescent="0.25">
      <c r="A263" s="42">
        <v>42233</v>
      </c>
      <c r="B263" s="102">
        <v>8.5459115718560668</v>
      </c>
      <c r="C263" s="42"/>
      <c r="D263" s="102"/>
      <c r="E263" s="42"/>
      <c r="F263" s="102"/>
      <c r="G263" s="42"/>
      <c r="H263" s="43"/>
      <c r="I263" s="42"/>
      <c r="J263" s="43"/>
      <c r="K263" s="22"/>
      <c r="L263" s="102"/>
      <c r="M263" s="42"/>
      <c r="N263" s="43"/>
      <c r="O263" s="42"/>
      <c r="P263" s="102"/>
      <c r="Q263" s="42"/>
      <c r="R263" s="43"/>
    </row>
    <row r="264" spans="1:18" x14ac:dyDescent="0.25">
      <c r="A264" s="42">
        <v>42234</v>
      </c>
      <c r="B264" s="102">
        <v>8.8097329106338638</v>
      </c>
      <c r="C264" s="42"/>
      <c r="D264" s="102"/>
      <c r="E264" s="42"/>
      <c r="F264" s="102"/>
      <c r="G264" s="42"/>
      <c r="H264" s="43"/>
      <c r="I264" s="42"/>
      <c r="J264" s="43"/>
      <c r="K264" s="22"/>
      <c r="L264" s="102"/>
      <c r="M264" s="42"/>
      <c r="N264" s="43"/>
      <c r="O264" s="42"/>
      <c r="P264" s="102"/>
      <c r="Q264" s="42"/>
      <c r="R264" s="43"/>
    </row>
    <row r="265" spans="1:18" x14ac:dyDescent="0.25">
      <c r="A265" s="42">
        <v>42235</v>
      </c>
      <c r="B265" s="102">
        <v>8.598369202807346</v>
      </c>
      <c r="C265" s="42"/>
      <c r="D265" s="102"/>
      <c r="E265" s="42"/>
      <c r="F265" s="102"/>
      <c r="G265" s="42"/>
      <c r="H265" s="43"/>
      <c r="I265" s="42"/>
      <c r="J265" s="43"/>
      <c r="K265" s="22"/>
      <c r="L265" s="102"/>
      <c r="M265" s="42"/>
      <c r="N265" s="43"/>
      <c r="O265" s="42"/>
      <c r="P265" s="102"/>
      <c r="Q265" s="42"/>
      <c r="R265" s="43"/>
    </row>
    <row r="266" spans="1:18" x14ac:dyDescent="0.25">
      <c r="A266" s="42">
        <v>42236</v>
      </c>
      <c r="B266" s="102">
        <v>7.5190099461457258</v>
      </c>
      <c r="C266" s="42"/>
      <c r="D266" s="102"/>
      <c r="E266" s="42"/>
      <c r="F266" s="102"/>
      <c r="G266" s="42"/>
      <c r="H266" s="43"/>
      <c r="I266" s="42"/>
      <c r="J266" s="43"/>
      <c r="K266" s="22"/>
      <c r="L266" s="102"/>
      <c r="M266" s="42"/>
      <c r="N266" s="43"/>
      <c r="O266" s="42"/>
      <c r="P266" s="102"/>
      <c r="Q266" s="42"/>
      <c r="R266" s="43"/>
    </row>
    <row r="267" spans="1:18" x14ac:dyDescent="0.25">
      <c r="A267" s="42">
        <v>42237</v>
      </c>
      <c r="B267" s="102">
        <v>7.280315622145074</v>
      </c>
      <c r="C267" s="42"/>
      <c r="D267" s="102"/>
      <c r="E267" s="42"/>
      <c r="F267" s="102"/>
      <c r="G267" s="42"/>
      <c r="H267" s="43"/>
      <c r="I267" s="42"/>
      <c r="J267" s="43"/>
      <c r="K267" s="22"/>
      <c r="L267" s="102"/>
      <c r="M267" s="42"/>
      <c r="N267" s="43"/>
      <c r="O267" s="42"/>
      <c r="P267" s="102"/>
      <c r="Q267" s="42"/>
      <c r="R267" s="43"/>
    </row>
    <row r="268" spans="1:18" x14ac:dyDescent="0.25">
      <c r="A268" s="42">
        <v>42238</v>
      </c>
      <c r="B268" s="102">
        <v>7.7336850071451968</v>
      </c>
      <c r="C268" s="42"/>
      <c r="D268" s="102"/>
      <c r="E268" s="42"/>
      <c r="F268" s="102"/>
      <c r="G268" s="42"/>
      <c r="H268" s="43"/>
      <c r="I268" s="42"/>
      <c r="J268" s="43"/>
      <c r="K268" s="22"/>
      <c r="L268" s="102"/>
      <c r="M268" s="42"/>
      <c r="N268" s="43"/>
      <c r="O268" s="42"/>
      <c r="P268" s="102"/>
      <c r="Q268" s="42"/>
      <c r="R268" s="43"/>
    </row>
    <row r="269" spans="1:18" x14ac:dyDescent="0.25">
      <c r="A269" s="42">
        <v>42239</v>
      </c>
      <c r="B269" s="102">
        <v>7.2877099755047521</v>
      </c>
      <c r="C269" s="42"/>
      <c r="D269" s="102"/>
      <c r="E269" s="42"/>
      <c r="F269" s="102"/>
      <c r="G269" s="42"/>
      <c r="H269" s="43"/>
      <c r="I269" s="42"/>
      <c r="J269" s="43"/>
      <c r="K269" s="22"/>
      <c r="L269" s="102"/>
      <c r="M269" s="42"/>
      <c r="N269" s="43"/>
      <c r="O269" s="42"/>
      <c r="P269" s="102"/>
      <c r="Q269" s="42"/>
      <c r="R269" s="43"/>
    </row>
    <row r="270" spans="1:18" x14ac:dyDescent="0.25">
      <c r="A270" s="42">
        <v>42240</v>
      </c>
      <c r="B270" s="102">
        <v>6.8399933072603849</v>
      </c>
      <c r="C270" s="42"/>
      <c r="D270" s="102"/>
      <c r="E270" s="42"/>
      <c r="F270" s="102"/>
      <c r="G270" s="42"/>
      <c r="H270" s="43"/>
      <c r="I270" s="42"/>
      <c r="J270" s="43"/>
      <c r="K270" s="22"/>
      <c r="L270" s="102"/>
      <c r="M270" s="42"/>
      <c r="N270" s="43"/>
      <c r="O270" s="42"/>
      <c r="P270" s="102"/>
      <c r="Q270" s="42"/>
      <c r="R270" s="43"/>
    </row>
    <row r="271" spans="1:18" x14ac:dyDescent="0.25">
      <c r="A271" s="42">
        <v>42241</v>
      </c>
      <c r="B271" s="102">
        <v>7.2177841737769519</v>
      </c>
      <c r="C271" s="42"/>
      <c r="D271" s="102"/>
      <c r="E271" s="42"/>
      <c r="F271" s="102"/>
      <c r="G271" s="42"/>
      <c r="H271" s="43"/>
      <c r="I271" s="42"/>
      <c r="J271" s="43"/>
      <c r="K271" s="22"/>
      <c r="L271" s="102"/>
      <c r="M271" s="42"/>
      <c r="N271" s="43"/>
      <c r="O271" s="42"/>
      <c r="P271" s="102"/>
      <c r="Q271" s="42"/>
      <c r="R271" s="43"/>
    </row>
    <row r="272" spans="1:18" x14ac:dyDescent="0.25">
      <c r="A272" s="42">
        <v>42242</v>
      </c>
      <c r="B272" s="102">
        <v>7.1793498917066287</v>
      </c>
      <c r="C272" s="42"/>
      <c r="D272" s="102"/>
      <c r="E272" s="42"/>
      <c r="F272" s="102"/>
      <c r="G272" s="42"/>
      <c r="H272" s="43"/>
      <c r="I272" s="42"/>
      <c r="J272" s="43"/>
      <c r="K272" s="22"/>
      <c r="L272" s="102"/>
      <c r="M272" s="42"/>
      <c r="N272" s="43"/>
      <c r="O272" s="42"/>
      <c r="P272" s="102"/>
      <c r="Q272" s="42"/>
      <c r="R272" s="43"/>
    </row>
    <row r="273" spans="1:18" x14ac:dyDescent="0.25">
      <c r="A273" s="42">
        <v>42243</v>
      </c>
      <c r="B273" s="102">
        <v>7.1876217611002193</v>
      </c>
      <c r="C273" s="42"/>
      <c r="D273" s="102"/>
      <c r="E273" s="42"/>
      <c r="F273" s="102"/>
      <c r="G273" s="42"/>
      <c r="H273" s="43"/>
      <c r="I273" s="42"/>
      <c r="J273" s="43"/>
      <c r="K273" s="22"/>
      <c r="L273" s="102"/>
      <c r="M273" s="42"/>
      <c r="N273" s="43"/>
      <c r="O273" s="42"/>
      <c r="P273" s="102"/>
      <c r="Q273" s="42"/>
      <c r="R273" s="43"/>
    </row>
    <row r="274" spans="1:18" x14ac:dyDescent="0.25">
      <c r="A274" s="42">
        <v>42244</v>
      </c>
      <c r="B274" s="102">
        <v>7.219832610974759</v>
      </c>
      <c r="C274" s="42"/>
      <c r="D274" s="102"/>
      <c r="E274" s="42"/>
      <c r="F274" s="102"/>
      <c r="G274" s="42"/>
      <c r="H274" s="43"/>
      <c r="I274" s="42"/>
      <c r="J274" s="43"/>
      <c r="K274" s="22"/>
      <c r="L274" s="102"/>
      <c r="M274" s="42"/>
      <c r="N274" s="43"/>
      <c r="O274" s="42"/>
      <c r="P274" s="102"/>
      <c r="Q274" s="42"/>
      <c r="R274" s="43"/>
    </row>
    <row r="275" spans="1:18" x14ac:dyDescent="0.25">
      <c r="A275" s="42">
        <v>42245</v>
      </c>
      <c r="B275" s="102">
        <v>7.2594610367476315</v>
      </c>
      <c r="C275" s="42"/>
      <c r="D275" s="102"/>
      <c r="E275" s="42"/>
      <c r="F275" s="102"/>
      <c r="G275" s="42"/>
      <c r="H275" s="43"/>
      <c r="I275" s="42"/>
      <c r="J275" s="43"/>
      <c r="K275" s="22"/>
      <c r="L275" s="102"/>
      <c r="M275" s="42"/>
      <c r="N275" s="43"/>
      <c r="O275" s="42"/>
      <c r="P275" s="102"/>
      <c r="Q275" s="42"/>
      <c r="R275" s="43"/>
    </row>
    <row r="276" spans="1:18" x14ac:dyDescent="0.25">
      <c r="A276" s="42">
        <v>42246</v>
      </c>
      <c r="B276" s="102">
        <v>7.245424085527719</v>
      </c>
      <c r="C276" s="42"/>
      <c r="D276" s="102"/>
      <c r="E276" s="42"/>
      <c r="F276" s="102"/>
      <c r="G276" s="42"/>
      <c r="H276" s="43"/>
      <c r="I276" s="42"/>
      <c r="J276" s="43"/>
      <c r="K276" s="22"/>
      <c r="L276" s="102"/>
      <c r="M276" s="42"/>
      <c r="N276" s="43"/>
      <c r="O276" s="42"/>
      <c r="P276" s="102"/>
      <c r="Q276" s="42"/>
      <c r="R276" s="43"/>
    </row>
    <row r="277" spans="1:18" x14ac:dyDescent="0.25">
      <c r="A277" s="42">
        <v>42247</v>
      </c>
      <c r="B277" s="102">
        <v>7.6344571838963748</v>
      </c>
      <c r="C277" s="42"/>
      <c r="D277" s="102"/>
      <c r="E277" s="42"/>
      <c r="F277" s="102"/>
      <c r="G277" s="42"/>
      <c r="H277" s="43"/>
      <c r="I277" s="42"/>
      <c r="J277" s="43"/>
      <c r="K277" s="22"/>
      <c r="L277" s="102"/>
      <c r="M277" s="42"/>
      <c r="N277" s="43"/>
      <c r="O277" s="42"/>
      <c r="P277" s="102"/>
      <c r="Q277" s="42"/>
      <c r="R277" s="43"/>
    </row>
    <row r="278" spans="1:18" x14ac:dyDescent="0.25">
      <c r="A278" s="42">
        <v>42248</v>
      </c>
      <c r="B278" s="102">
        <v>7.6962732909006224</v>
      </c>
      <c r="C278" s="42"/>
      <c r="D278" s="102"/>
      <c r="E278" s="42"/>
      <c r="F278" s="102"/>
      <c r="G278" s="42"/>
      <c r="H278" s="43"/>
      <c r="I278" s="42"/>
      <c r="J278" s="43"/>
      <c r="K278" s="22"/>
      <c r="L278" s="102"/>
      <c r="M278" s="42"/>
      <c r="N278" s="43"/>
      <c r="O278" s="42"/>
      <c r="P278" s="102"/>
      <c r="Q278" s="42"/>
      <c r="R278" s="43"/>
    </row>
    <row r="279" spans="1:18" x14ac:dyDescent="0.25">
      <c r="A279" s="42">
        <v>42249</v>
      </c>
      <c r="B279" s="102">
        <v>8.0269484240243028</v>
      </c>
      <c r="C279" s="42"/>
      <c r="D279" s="102"/>
      <c r="E279" s="42"/>
      <c r="F279" s="102"/>
      <c r="G279" s="42"/>
      <c r="H279" s="43"/>
      <c r="I279" s="42"/>
      <c r="J279" s="43"/>
      <c r="K279" s="22"/>
      <c r="L279" s="102"/>
      <c r="M279" s="42"/>
      <c r="N279" s="43"/>
      <c r="O279" s="42"/>
      <c r="P279" s="102"/>
      <c r="Q279" s="42"/>
      <c r="R279" s="43"/>
    </row>
    <row r="280" spans="1:18" x14ac:dyDescent="0.25">
      <c r="A280" s="42">
        <v>42250</v>
      </c>
      <c r="B280" s="102">
        <v>8.0795723037662626</v>
      </c>
      <c r="C280" s="42"/>
      <c r="D280" s="102"/>
      <c r="E280" s="42"/>
      <c r="F280" s="102"/>
      <c r="G280" s="42"/>
      <c r="H280" s="43"/>
      <c r="I280" s="42"/>
      <c r="J280" s="43"/>
      <c r="K280" s="22"/>
      <c r="L280" s="102"/>
      <c r="M280" s="42"/>
      <c r="N280" s="43"/>
      <c r="O280" s="42"/>
      <c r="P280" s="102"/>
      <c r="Q280" s="42"/>
      <c r="R280" s="43"/>
    </row>
    <row r="281" spans="1:18" x14ac:dyDescent="0.25">
      <c r="A281" s="42">
        <v>42251</v>
      </c>
      <c r="B281" s="102">
        <v>7.5837991465195413</v>
      </c>
      <c r="C281" s="42"/>
      <c r="D281" s="102"/>
      <c r="E281" s="42"/>
      <c r="F281" s="102"/>
      <c r="G281" s="42"/>
      <c r="H281" s="43"/>
      <c r="I281" s="42"/>
      <c r="J281" s="43"/>
      <c r="K281" s="22"/>
      <c r="L281" s="102"/>
      <c r="M281" s="42"/>
      <c r="N281" s="43"/>
      <c r="O281" s="42"/>
      <c r="P281" s="102"/>
      <c r="Q281" s="42"/>
      <c r="R281" s="43"/>
    </row>
    <row r="282" spans="1:18" x14ac:dyDescent="0.25">
      <c r="A282" s="42">
        <v>42252</v>
      </c>
      <c r="B282" s="102">
        <v>8.0453390795694268</v>
      </c>
      <c r="C282" s="42"/>
      <c r="D282" s="102"/>
      <c r="E282" s="42"/>
      <c r="F282" s="102"/>
      <c r="G282" s="42"/>
      <c r="H282" s="43"/>
      <c r="I282" s="42"/>
      <c r="J282" s="43"/>
      <c r="K282" s="22"/>
      <c r="L282" s="102"/>
      <c r="M282" s="42"/>
      <c r="N282" s="43"/>
      <c r="O282" s="42"/>
      <c r="P282" s="102"/>
      <c r="Q282" s="42"/>
      <c r="R282" s="43"/>
    </row>
    <row r="283" spans="1:18" x14ac:dyDescent="0.25">
      <c r="A283" s="42">
        <v>42253</v>
      </c>
      <c r="B283" s="102">
        <v>6.5257693075368763</v>
      </c>
      <c r="C283" s="42"/>
      <c r="D283" s="102"/>
      <c r="E283" s="42"/>
      <c r="F283" s="102"/>
      <c r="G283" s="42"/>
      <c r="H283" s="43"/>
      <c r="I283" s="42"/>
      <c r="J283" s="43"/>
      <c r="K283" s="22"/>
      <c r="L283" s="102"/>
      <c r="M283" s="42"/>
      <c r="N283" s="43"/>
      <c r="O283" s="42"/>
      <c r="P283" s="102"/>
      <c r="Q283" s="42"/>
      <c r="R283" s="43"/>
    </row>
    <row r="284" spans="1:18" x14ac:dyDescent="0.25">
      <c r="A284" s="42">
        <v>42254</v>
      </c>
      <c r="B284" s="102">
        <v>6.8357121133004171</v>
      </c>
      <c r="C284" s="42"/>
      <c r="D284" s="102"/>
      <c r="E284" s="42"/>
      <c r="F284" s="102"/>
      <c r="G284" s="42"/>
      <c r="H284" s="43"/>
      <c r="I284" s="42"/>
      <c r="J284" s="43"/>
      <c r="K284" s="22"/>
      <c r="L284" s="102"/>
      <c r="M284" s="42"/>
      <c r="N284" s="43"/>
      <c r="O284" s="42"/>
      <c r="P284" s="102"/>
      <c r="Q284" s="42"/>
      <c r="R284" s="43"/>
    </row>
    <row r="285" spans="1:18" x14ac:dyDescent="0.25">
      <c r="A285" s="42">
        <v>42255</v>
      </c>
      <c r="B285" s="102">
        <v>7.9325532930448697</v>
      </c>
      <c r="C285" s="42"/>
      <c r="D285" s="102"/>
      <c r="E285" s="42"/>
      <c r="F285" s="102"/>
      <c r="G285" s="42"/>
      <c r="H285" s="43"/>
      <c r="I285" s="42"/>
      <c r="J285" s="43"/>
      <c r="K285" s="22"/>
      <c r="L285" s="102"/>
      <c r="M285" s="42"/>
      <c r="N285" s="43"/>
      <c r="O285" s="42"/>
      <c r="P285" s="102"/>
      <c r="Q285" s="42"/>
      <c r="R285" s="43"/>
    </row>
    <row r="286" spans="1:18" x14ac:dyDescent="0.25">
      <c r="A286" s="42">
        <v>42256</v>
      </c>
      <c r="B286" s="102">
        <v>8.2177091959003423</v>
      </c>
      <c r="C286" s="42"/>
      <c r="D286" s="102"/>
      <c r="E286" s="42"/>
      <c r="F286" s="102"/>
      <c r="G286" s="42"/>
      <c r="H286" s="43"/>
      <c r="I286" s="42"/>
      <c r="J286" s="43"/>
      <c r="K286" s="22"/>
      <c r="L286" s="102"/>
      <c r="M286" s="42"/>
      <c r="N286" s="43"/>
      <c r="O286" s="42"/>
      <c r="P286" s="102"/>
      <c r="Q286" s="42"/>
      <c r="R286" s="43"/>
    </row>
    <row r="287" spans="1:18" x14ac:dyDescent="0.25">
      <c r="A287" s="42">
        <v>42257</v>
      </c>
      <c r="B287" s="102">
        <v>7.9797886302730987</v>
      </c>
      <c r="C287" s="42"/>
      <c r="D287" s="102"/>
      <c r="E287" s="42"/>
      <c r="F287" s="102"/>
      <c r="G287" s="42"/>
      <c r="H287" s="43"/>
      <c r="I287" s="42"/>
      <c r="J287" s="43"/>
      <c r="K287" s="22"/>
      <c r="L287" s="102"/>
      <c r="M287" s="42"/>
      <c r="N287" s="43"/>
      <c r="O287" s="42"/>
      <c r="P287" s="102"/>
      <c r="Q287" s="42"/>
      <c r="R287" s="43"/>
    </row>
    <row r="288" spans="1:18" x14ac:dyDescent="0.25">
      <c r="A288" s="42">
        <v>42258</v>
      </c>
      <c r="B288" s="102">
        <v>7.3210698060731056</v>
      </c>
      <c r="C288" s="42"/>
      <c r="D288" s="102"/>
      <c r="E288" s="42"/>
      <c r="F288" s="102"/>
      <c r="G288" s="42"/>
      <c r="H288" s="43"/>
      <c r="I288" s="42"/>
      <c r="J288" s="43"/>
      <c r="K288" s="22"/>
      <c r="L288" s="102"/>
      <c r="M288" s="42"/>
      <c r="N288" s="43"/>
      <c r="O288" s="42"/>
      <c r="P288" s="102"/>
      <c r="Q288" s="42"/>
      <c r="R288" s="43"/>
    </row>
    <row r="289" spans="1:18" x14ac:dyDescent="0.25">
      <c r="A289" s="42">
        <v>42259</v>
      </c>
      <c r="B289" s="102">
        <v>7.5352128376737015</v>
      </c>
      <c r="C289" s="42"/>
      <c r="D289" s="102"/>
      <c r="E289" s="42"/>
      <c r="F289" s="102"/>
      <c r="G289" s="42"/>
      <c r="H289" s="43"/>
      <c r="I289" s="42"/>
      <c r="J289" s="43"/>
      <c r="K289" s="22"/>
      <c r="L289" s="102"/>
      <c r="M289" s="42"/>
      <c r="N289" s="43"/>
      <c r="O289" s="42"/>
      <c r="P289" s="102"/>
      <c r="Q289" s="42"/>
      <c r="R289" s="43"/>
    </row>
    <row r="290" spans="1:18" x14ac:dyDescent="0.25">
      <c r="A290" s="42">
        <v>42260</v>
      </c>
      <c r="B290" s="102">
        <v>7.7242821897252556</v>
      </c>
      <c r="C290" s="42"/>
      <c r="D290" s="102"/>
      <c r="E290" s="42"/>
      <c r="F290" s="102"/>
      <c r="G290" s="42"/>
      <c r="H290" s="43"/>
      <c r="I290" s="42"/>
      <c r="J290" s="43"/>
      <c r="K290" s="22"/>
      <c r="L290" s="102"/>
      <c r="M290" s="42"/>
      <c r="N290" s="43"/>
      <c r="O290" s="42"/>
      <c r="P290" s="102"/>
      <c r="Q290" s="42"/>
      <c r="R290" s="43"/>
    </row>
    <row r="291" spans="1:18" x14ac:dyDescent="0.25">
      <c r="A291" s="42">
        <v>42261</v>
      </c>
      <c r="B291" s="102">
        <v>7.8355283038042529</v>
      </c>
      <c r="C291" s="42"/>
      <c r="D291" s="102"/>
      <c r="E291" s="42"/>
      <c r="F291" s="102"/>
      <c r="G291" s="42"/>
      <c r="H291" s="43"/>
      <c r="I291" s="42"/>
      <c r="J291" s="43"/>
      <c r="K291" s="22"/>
      <c r="L291" s="102"/>
      <c r="M291" s="42"/>
      <c r="N291" s="43"/>
      <c r="O291" s="42"/>
      <c r="P291" s="102"/>
      <c r="Q291" s="42"/>
      <c r="R291" s="43"/>
    </row>
    <row r="292" spans="1:18" x14ac:dyDescent="0.25">
      <c r="A292" s="42">
        <v>42262</v>
      </c>
      <c r="B292" s="102">
        <v>8.0792446832027718</v>
      </c>
      <c r="C292" s="42"/>
      <c r="D292" s="102"/>
      <c r="E292" s="42"/>
      <c r="F292" s="102"/>
      <c r="G292" s="42"/>
      <c r="H292" s="43"/>
      <c r="I292" s="42"/>
      <c r="J292" s="43"/>
      <c r="K292" s="22"/>
      <c r="L292" s="102"/>
      <c r="M292" s="42"/>
      <c r="N292" s="43"/>
      <c r="O292" s="42"/>
      <c r="P292" s="102"/>
      <c r="Q292" s="42"/>
      <c r="R292" s="43"/>
    </row>
    <row r="293" spans="1:18" x14ac:dyDescent="0.25">
      <c r="A293" s="42">
        <v>42263</v>
      </c>
      <c r="B293" s="102">
        <v>8.18047000408502</v>
      </c>
      <c r="C293" s="42"/>
      <c r="D293" s="102"/>
      <c r="E293" s="42"/>
      <c r="F293" s="102"/>
      <c r="G293" s="42"/>
      <c r="H293" s="43"/>
      <c r="I293" s="42"/>
      <c r="J293" s="43"/>
      <c r="K293" s="22"/>
      <c r="L293" s="102"/>
      <c r="M293" s="42"/>
      <c r="N293" s="43"/>
      <c r="O293" s="42"/>
      <c r="P293" s="102"/>
      <c r="Q293" s="42"/>
      <c r="R293" s="43"/>
    </row>
    <row r="294" spans="1:18" x14ac:dyDescent="0.25">
      <c r="A294" s="42">
        <v>42264</v>
      </c>
      <c r="B294" s="102">
        <v>7.8946205397692699</v>
      </c>
      <c r="C294" s="42"/>
      <c r="D294" s="102"/>
      <c r="E294" s="42"/>
      <c r="F294" s="102"/>
      <c r="G294" s="42"/>
      <c r="H294" s="43"/>
      <c r="I294" s="42"/>
      <c r="J294" s="43"/>
      <c r="K294" s="22"/>
      <c r="L294" s="102"/>
      <c r="M294" s="42"/>
      <c r="N294" s="43"/>
      <c r="O294" s="42"/>
      <c r="P294" s="102"/>
      <c r="Q294" s="42"/>
      <c r="R294" s="43"/>
    </row>
    <row r="295" spans="1:18" x14ac:dyDescent="0.25">
      <c r="A295" s="42">
        <v>42265</v>
      </c>
      <c r="B295" s="102">
        <v>7.6170034304086816</v>
      </c>
      <c r="C295" s="42"/>
      <c r="D295" s="102"/>
      <c r="E295" s="42"/>
      <c r="F295" s="102"/>
      <c r="G295" s="42"/>
      <c r="H295" s="43"/>
      <c r="I295" s="42"/>
      <c r="J295" s="43"/>
      <c r="K295" s="22"/>
      <c r="L295" s="102"/>
      <c r="M295" s="42"/>
      <c r="N295" s="43"/>
      <c r="O295" s="42"/>
      <c r="P295" s="102"/>
      <c r="Q295" s="42"/>
      <c r="R295" s="43"/>
    </row>
    <row r="296" spans="1:18" x14ac:dyDescent="0.25">
      <c r="A296" s="42">
        <v>42266</v>
      </c>
      <c r="B296" s="102">
        <v>7.4359278597329626</v>
      </c>
      <c r="C296" s="42"/>
      <c r="D296" s="102"/>
      <c r="E296" s="42"/>
      <c r="F296" s="102"/>
      <c r="G296" s="42"/>
      <c r="H296" s="43"/>
      <c r="I296" s="42"/>
      <c r="J296" s="43"/>
      <c r="K296" s="22"/>
      <c r="L296" s="102"/>
      <c r="M296" s="42"/>
      <c r="N296" s="43"/>
      <c r="O296" s="42"/>
      <c r="P296" s="102"/>
      <c r="Q296" s="42"/>
      <c r="R296" s="43"/>
    </row>
    <row r="297" spans="1:18" x14ac:dyDescent="0.25">
      <c r="A297" s="42">
        <v>42267</v>
      </c>
      <c r="B297" s="102">
        <v>7.2952228945849376</v>
      </c>
      <c r="C297" s="42"/>
      <c r="D297" s="102"/>
      <c r="E297" s="42"/>
      <c r="F297" s="102"/>
      <c r="G297" s="42"/>
      <c r="H297" s="43"/>
      <c r="I297" s="42"/>
      <c r="J297" s="43"/>
      <c r="K297" s="22"/>
      <c r="L297" s="102"/>
      <c r="M297" s="42"/>
      <c r="N297" s="43"/>
      <c r="O297" s="42"/>
      <c r="P297" s="102"/>
      <c r="Q297" s="42"/>
      <c r="R297" s="43"/>
    </row>
    <row r="298" spans="1:18" x14ac:dyDescent="0.25">
      <c r="A298" s="42">
        <v>42268</v>
      </c>
      <c r="B298" s="102">
        <v>7.1751201899698609</v>
      </c>
      <c r="C298" s="42"/>
      <c r="D298" s="102"/>
      <c r="E298" s="42"/>
      <c r="F298" s="102"/>
      <c r="G298" s="42"/>
      <c r="H298" s="43"/>
      <c r="I298" s="42"/>
      <c r="J298" s="43"/>
      <c r="K298" s="22"/>
      <c r="L298" s="102"/>
      <c r="M298" s="42"/>
      <c r="N298" s="43"/>
      <c r="O298" s="42"/>
      <c r="P298" s="102"/>
      <c r="Q298" s="42"/>
      <c r="R298" s="43"/>
    </row>
    <row r="299" spans="1:18" x14ac:dyDescent="0.25">
      <c r="A299" s="42">
        <v>42269</v>
      </c>
      <c r="B299" s="102">
        <v>7.2711935048968934</v>
      </c>
      <c r="C299" s="42"/>
      <c r="D299" s="102"/>
      <c r="E299" s="42"/>
      <c r="F299" s="102"/>
      <c r="G299" s="42"/>
      <c r="H299" s="43"/>
      <c r="I299" s="42"/>
      <c r="J299" s="43"/>
      <c r="K299" s="22"/>
      <c r="L299" s="102"/>
      <c r="M299" s="42"/>
      <c r="N299" s="43"/>
      <c r="O299" s="42"/>
      <c r="P299" s="102"/>
      <c r="Q299" s="42"/>
      <c r="R299" s="43"/>
    </row>
    <row r="300" spans="1:18" x14ac:dyDescent="0.25">
      <c r="A300" s="42">
        <v>42270</v>
      </c>
      <c r="B300" s="102">
        <v>8.9248341415051193</v>
      </c>
      <c r="C300" s="42"/>
      <c r="D300" s="102"/>
      <c r="E300" s="42"/>
      <c r="F300" s="102"/>
      <c r="G300" s="42"/>
      <c r="H300" s="43"/>
      <c r="I300" s="42"/>
      <c r="J300" s="43"/>
      <c r="K300" s="22"/>
      <c r="L300" s="102"/>
      <c r="M300" s="42"/>
      <c r="N300" s="43"/>
      <c r="O300" s="42"/>
      <c r="P300" s="102"/>
      <c r="Q300" s="42"/>
      <c r="R300" s="43"/>
    </row>
    <row r="301" spans="1:18" x14ac:dyDescent="0.25">
      <c r="A301" s="42">
        <v>42271</v>
      </c>
      <c r="B301" s="102">
        <v>9.7838359118792741</v>
      </c>
      <c r="C301" s="42"/>
      <c r="D301" s="102"/>
      <c r="E301" s="42"/>
      <c r="F301" s="102"/>
      <c r="G301" s="42"/>
      <c r="H301" s="43"/>
      <c r="I301" s="42"/>
      <c r="J301" s="43"/>
      <c r="K301" s="22"/>
      <c r="L301" s="102"/>
      <c r="M301" s="42"/>
      <c r="N301" s="43"/>
      <c r="O301" s="42"/>
      <c r="P301" s="102"/>
      <c r="Q301" s="42"/>
      <c r="R301" s="43"/>
    </row>
    <row r="302" spans="1:18" x14ac:dyDescent="0.25">
      <c r="A302" s="42">
        <v>42272</v>
      </c>
      <c r="B302" s="102">
        <v>9.9735053863047511</v>
      </c>
      <c r="C302" s="42"/>
      <c r="D302" s="102"/>
      <c r="E302" s="42"/>
      <c r="F302" s="102"/>
      <c r="G302" s="42"/>
      <c r="H302" s="43"/>
      <c r="I302" s="42"/>
      <c r="J302" s="43"/>
      <c r="K302" s="22"/>
      <c r="L302" s="102"/>
      <c r="M302" s="42"/>
      <c r="N302" s="43"/>
      <c r="O302" s="42"/>
      <c r="P302" s="102"/>
      <c r="Q302" s="42"/>
      <c r="R302" s="43"/>
    </row>
    <row r="303" spans="1:18" x14ac:dyDescent="0.25">
      <c r="A303" s="42">
        <v>42273</v>
      </c>
      <c r="B303" s="102">
        <v>10.25619953783734</v>
      </c>
      <c r="C303" s="42"/>
      <c r="D303" s="102"/>
      <c r="E303" s="42"/>
      <c r="F303" s="102"/>
      <c r="G303" s="42"/>
      <c r="H303" s="43"/>
      <c r="I303" s="42"/>
      <c r="J303" s="43"/>
      <c r="K303" s="22"/>
      <c r="L303" s="102"/>
      <c r="M303" s="42"/>
      <c r="N303" s="43"/>
      <c r="O303" s="42"/>
      <c r="P303" s="102"/>
      <c r="Q303" s="42"/>
      <c r="R303" s="43"/>
    </row>
    <row r="304" spans="1:18" x14ac:dyDescent="0.25">
      <c r="A304" s="42">
        <v>42274</v>
      </c>
      <c r="B304" s="102">
        <v>9.9194718738994627</v>
      </c>
      <c r="C304" s="42"/>
      <c r="D304" s="102"/>
      <c r="E304" s="42"/>
      <c r="F304" s="102"/>
      <c r="G304" s="42"/>
      <c r="H304" s="43"/>
      <c r="I304" s="42"/>
      <c r="J304" s="43"/>
      <c r="K304" s="22"/>
      <c r="L304" s="102"/>
      <c r="M304" s="42"/>
      <c r="N304" s="43"/>
      <c r="O304" s="42"/>
      <c r="P304" s="102"/>
      <c r="Q304" s="42"/>
      <c r="R304" s="43"/>
    </row>
    <row r="305" spans="1:18" x14ac:dyDescent="0.25">
      <c r="A305" s="42">
        <v>42275</v>
      </c>
      <c r="B305" s="102">
        <v>9.849046002601451</v>
      </c>
      <c r="C305" s="42"/>
      <c r="D305" s="102"/>
      <c r="E305" s="42"/>
      <c r="F305" s="102"/>
      <c r="G305" s="42"/>
      <c r="H305" s="43"/>
      <c r="I305" s="42"/>
      <c r="J305" s="43"/>
      <c r="K305" s="22"/>
      <c r="L305" s="102"/>
      <c r="M305" s="42"/>
      <c r="N305" s="43"/>
      <c r="O305" s="42"/>
      <c r="P305" s="102"/>
      <c r="Q305" s="42"/>
      <c r="R305" s="43"/>
    </row>
    <row r="306" spans="1:18" x14ac:dyDescent="0.25">
      <c r="A306" s="42">
        <v>42276</v>
      </c>
      <c r="B306" s="102">
        <v>8.6280119345310453</v>
      </c>
      <c r="C306" s="42"/>
      <c r="D306" s="102"/>
      <c r="E306" s="42"/>
      <c r="F306" s="102"/>
      <c r="G306" s="42"/>
      <c r="H306" s="43"/>
      <c r="I306" s="42"/>
      <c r="J306" s="43"/>
      <c r="K306" s="22"/>
      <c r="L306" s="102"/>
      <c r="M306" s="42"/>
      <c r="N306" s="43"/>
      <c r="O306" s="42"/>
      <c r="P306" s="102"/>
      <c r="Q306" s="42"/>
      <c r="R306" s="43"/>
    </row>
    <row r="307" spans="1:18" x14ac:dyDescent="0.25">
      <c r="A307" s="42">
        <v>42277</v>
      </c>
      <c r="B307" s="102">
        <v>6.7160163140287601</v>
      </c>
      <c r="C307" s="42"/>
      <c r="D307" s="102"/>
      <c r="E307" s="42"/>
      <c r="F307" s="102"/>
      <c r="G307" s="42"/>
      <c r="H307" s="43"/>
      <c r="I307" s="42"/>
      <c r="J307" s="43"/>
      <c r="K307" s="22"/>
      <c r="L307" s="102"/>
      <c r="M307" s="42"/>
      <c r="N307" s="43"/>
      <c r="O307" s="42"/>
      <c r="P307" s="102"/>
      <c r="Q307" s="42"/>
      <c r="R307" s="43"/>
    </row>
    <row r="308" spans="1:18" x14ac:dyDescent="0.25">
      <c r="A308" s="42">
        <v>42278</v>
      </c>
      <c r="B308" s="102">
        <v>5.8906133448823343</v>
      </c>
      <c r="C308" s="42"/>
      <c r="D308" s="102"/>
      <c r="E308" s="42"/>
      <c r="F308" s="102"/>
      <c r="G308" s="42"/>
      <c r="H308" s="43"/>
      <c r="I308" s="42"/>
      <c r="J308" s="43"/>
      <c r="K308" s="22"/>
      <c r="L308" s="102"/>
      <c r="M308" s="42"/>
      <c r="N308" s="43"/>
      <c r="O308" s="42"/>
      <c r="P308" s="102"/>
      <c r="Q308" s="42"/>
      <c r="R308" s="43"/>
    </row>
    <row r="309" spans="1:18" x14ac:dyDescent="0.25">
      <c r="A309" s="42">
        <v>42279</v>
      </c>
      <c r="B309" s="102">
        <v>0</v>
      </c>
      <c r="C309" s="42"/>
      <c r="D309" s="102"/>
      <c r="E309" s="42"/>
      <c r="F309" s="102"/>
      <c r="G309" s="42"/>
      <c r="H309" s="43"/>
      <c r="I309" s="42"/>
      <c r="J309" s="43"/>
      <c r="K309" s="22"/>
      <c r="L309" s="102"/>
      <c r="M309" s="42"/>
      <c r="N309" s="43"/>
      <c r="O309" s="42"/>
      <c r="P309" s="102"/>
      <c r="Q309" s="42"/>
      <c r="R309" s="43"/>
    </row>
  </sheetData>
  <mergeCells count="19">
    <mergeCell ref="C3:D3"/>
    <mergeCell ref="E2:F2"/>
    <mergeCell ref="E3:F3"/>
    <mergeCell ref="Q2:R2"/>
    <mergeCell ref="Q3:R3"/>
    <mergeCell ref="A1:R1"/>
    <mergeCell ref="M2:N2"/>
    <mergeCell ref="M3:N3"/>
    <mergeCell ref="O2:P2"/>
    <mergeCell ref="O3:P3"/>
    <mergeCell ref="G2:H2"/>
    <mergeCell ref="G3:H3"/>
    <mergeCell ref="I2:J2"/>
    <mergeCell ref="I3:J3"/>
    <mergeCell ref="K2:L2"/>
    <mergeCell ref="K3:L3"/>
    <mergeCell ref="A2:B2"/>
    <mergeCell ref="A3:B3"/>
    <mergeCell ref="C2:D2"/>
  </mergeCells>
  <pageMargins left="0.7" right="0.7" top="0.75" bottom="0.75" header="0.3" footer="0.3"/>
  <pageSetup scale="28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6FCF-C3C2-46E4-9EED-A554CC2BD1FD}">
  <dimension ref="A1:AS310"/>
  <sheetViews>
    <sheetView showGridLines="0" topLeftCell="W1" zoomScale="70" zoomScaleNormal="70" zoomScaleSheetLayoutView="10" workbookViewId="0">
      <selection activeCell="AK6" sqref="AK6"/>
    </sheetView>
  </sheetViews>
  <sheetFormatPr defaultRowHeight="15" x14ac:dyDescent="0.25"/>
  <cols>
    <col min="1" max="1" width="18" style="2" customWidth="1"/>
    <col min="2" max="3" width="13.28515625" style="2" customWidth="1"/>
    <col min="4" max="4" width="13.28515625" style="32" customWidth="1"/>
    <col min="5" max="5" width="2" style="108" customWidth="1"/>
    <col min="6" max="6" width="18" style="2" customWidth="1"/>
    <col min="7" max="8" width="13.28515625" style="2" customWidth="1"/>
    <col min="9" max="9" width="13.28515625" style="32" customWidth="1"/>
    <col min="10" max="10" width="2" style="108" customWidth="1"/>
    <col min="11" max="11" width="18" style="2" customWidth="1"/>
    <col min="12" max="13" width="13.28515625" style="2" customWidth="1"/>
    <col min="14" max="14" width="13.28515625" style="32" customWidth="1"/>
    <col min="15" max="15" width="2" style="108" customWidth="1"/>
    <col min="16" max="16" width="18" style="99" customWidth="1"/>
    <col min="17" max="18" width="13.28515625" style="99" customWidth="1"/>
    <col min="19" max="19" width="13.28515625" style="32" customWidth="1"/>
    <col min="20" max="20" width="2" style="108" customWidth="1"/>
    <col min="21" max="21" width="18" style="99" customWidth="1"/>
    <col min="22" max="23" width="13.28515625" style="99" customWidth="1"/>
    <col min="24" max="24" width="13.28515625" style="32" customWidth="1"/>
    <col min="25" max="25" width="2" style="108" customWidth="1"/>
    <col min="26" max="26" width="18" style="99" customWidth="1"/>
    <col min="27" max="28" width="13.28515625" style="99" customWidth="1"/>
    <col min="29" max="29" width="13.28515625" style="32" customWidth="1"/>
    <col min="30" max="30" width="2" style="108" customWidth="1"/>
    <col min="31" max="31" width="18" style="99" customWidth="1"/>
    <col min="32" max="33" width="13.28515625" style="99" customWidth="1"/>
    <col min="34" max="34" width="13.28515625" style="32" customWidth="1"/>
    <col min="35" max="35" width="2" style="108" customWidth="1"/>
    <col min="36" max="36" width="18" style="99" customWidth="1"/>
    <col min="37" max="38" width="13.28515625" style="99" customWidth="1"/>
    <col min="39" max="39" width="13.28515625" style="32" customWidth="1"/>
    <col min="40" max="40" width="2" style="108" customWidth="1"/>
    <col min="41" max="41" width="18" style="99" customWidth="1"/>
    <col min="42" max="43" width="13.28515625" style="99" customWidth="1"/>
    <col min="44" max="44" width="13.28515625" style="32" customWidth="1"/>
    <col min="45" max="45" width="2" style="108" customWidth="1"/>
    <col min="46" max="16384" width="9.140625" style="24"/>
  </cols>
  <sheetData>
    <row r="1" spans="1:45" s="96" customFormat="1" ht="38.25" x14ac:dyDescent="0.85">
      <c r="A1" s="123" t="s">
        <v>169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</row>
    <row r="2" spans="1:45" s="4" customFormat="1" ht="34.5" customHeight="1" x14ac:dyDescent="0.25">
      <c r="A2" s="128" t="s">
        <v>74</v>
      </c>
      <c r="B2" s="128"/>
      <c r="C2" s="128"/>
      <c r="D2" s="128"/>
      <c r="E2" s="105"/>
      <c r="F2" s="128" t="s">
        <v>148</v>
      </c>
      <c r="G2" s="128"/>
      <c r="H2" s="128"/>
      <c r="I2" s="128"/>
      <c r="J2" s="105"/>
      <c r="K2" s="128" t="s">
        <v>159</v>
      </c>
      <c r="L2" s="128"/>
      <c r="M2" s="128"/>
      <c r="N2" s="128"/>
      <c r="O2" s="105"/>
      <c r="P2" s="128" t="s">
        <v>161</v>
      </c>
      <c r="Q2" s="128"/>
      <c r="R2" s="128"/>
      <c r="S2" s="128"/>
      <c r="T2" s="105"/>
      <c r="U2" s="128" t="s">
        <v>162</v>
      </c>
      <c r="V2" s="128"/>
      <c r="W2" s="128"/>
      <c r="X2" s="128"/>
      <c r="Y2" s="105"/>
      <c r="Z2" s="128" t="s">
        <v>163</v>
      </c>
      <c r="AA2" s="128"/>
      <c r="AB2" s="128"/>
      <c r="AC2" s="128"/>
      <c r="AD2" s="105"/>
      <c r="AE2" s="128" t="s">
        <v>164</v>
      </c>
      <c r="AF2" s="128"/>
      <c r="AG2" s="128"/>
      <c r="AH2" s="128"/>
      <c r="AI2" s="105"/>
      <c r="AJ2" s="128" t="s">
        <v>153</v>
      </c>
      <c r="AK2" s="128"/>
      <c r="AL2" s="128"/>
      <c r="AM2" s="128"/>
      <c r="AN2" s="105"/>
      <c r="AO2" s="128" t="s">
        <v>165</v>
      </c>
      <c r="AP2" s="128"/>
      <c r="AQ2" s="128"/>
      <c r="AR2" s="128"/>
      <c r="AS2" s="105"/>
    </row>
    <row r="3" spans="1:45" s="33" customFormat="1" x14ac:dyDescent="0.25">
      <c r="A3" s="129">
        <f>SUM(D5:D310)</f>
        <v>52.325960426999991</v>
      </c>
      <c r="B3" s="129"/>
      <c r="C3" s="129"/>
      <c r="D3" s="129"/>
      <c r="E3" s="106"/>
      <c r="F3" s="129"/>
      <c r="G3" s="129"/>
      <c r="H3" s="129"/>
      <c r="I3" s="129"/>
      <c r="J3" s="106"/>
      <c r="K3" s="129"/>
      <c r="L3" s="129"/>
      <c r="M3" s="129"/>
      <c r="N3" s="129"/>
      <c r="O3" s="106"/>
      <c r="P3" s="129"/>
      <c r="Q3" s="129"/>
      <c r="R3" s="129"/>
      <c r="S3" s="129"/>
      <c r="T3" s="106"/>
      <c r="U3" s="129"/>
      <c r="V3" s="129"/>
      <c r="W3" s="129"/>
      <c r="X3" s="129"/>
      <c r="Y3" s="106"/>
      <c r="Z3" s="129"/>
      <c r="AA3" s="129"/>
      <c r="AB3" s="129"/>
      <c r="AC3" s="129"/>
      <c r="AD3" s="106"/>
      <c r="AE3" s="129"/>
      <c r="AF3" s="129"/>
      <c r="AG3" s="129"/>
      <c r="AH3" s="129"/>
      <c r="AI3" s="106"/>
      <c r="AJ3" s="129"/>
      <c r="AK3" s="129"/>
      <c r="AL3" s="129"/>
      <c r="AM3" s="129"/>
      <c r="AN3" s="106"/>
      <c r="AO3" s="129"/>
      <c r="AP3" s="129"/>
      <c r="AQ3" s="129"/>
      <c r="AR3" s="129"/>
      <c r="AS3" s="106"/>
    </row>
    <row r="4" spans="1:45" s="41" customFormat="1" ht="30" x14ac:dyDescent="0.25">
      <c r="A4" s="77" t="s">
        <v>109</v>
      </c>
      <c r="B4" s="77" t="s">
        <v>110</v>
      </c>
      <c r="C4" s="77" t="s">
        <v>111</v>
      </c>
      <c r="D4" s="77" t="s">
        <v>88</v>
      </c>
      <c r="E4" s="107"/>
      <c r="F4" s="77" t="s">
        <v>109</v>
      </c>
      <c r="G4" s="77" t="s">
        <v>110</v>
      </c>
      <c r="H4" s="77" t="s">
        <v>111</v>
      </c>
      <c r="I4" s="77" t="s">
        <v>88</v>
      </c>
      <c r="J4" s="107"/>
      <c r="K4" s="77" t="s">
        <v>109</v>
      </c>
      <c r="L4" s="77" t="s">
        <v>110</v>
      </c>
      <c r="M4" s="77" t="s">
        <v>111</v>
      </c>
      <c r="N4" s="77" t="s">
        <v>88</v>
      </c>
      <c r="O4" s="107"/>
      <c r="P4" s="77" t="s">
        <v>109</v>
      </c>
      <c r="Q4" s="77" t="s">
        <v>110</v>
      </c>
      <c r="R4" s="77" t="s">
        <v>111</v>
      </c>
      <c r="S4" s="77" t="s">
        <v>88</v>
      </c>
      <c r="T4" s="107"/>
      <c r="U4" s="77" t="s">
        <v>109</v>
      </c>
      <c r="V4" s="77" t="s">
        <v>110</v>
      </c>
      <c r="W4" s="77" t="s">
        <v>111</v>
      </c>
      <c r="X4" s="77" t="s">
        <v>88</v>
      </c>
      <c r="Y4" s="107"/>
      <c r="Z4" s="77" t="s">
        <v>109</v>
      </c>
      <c r="AA4" s="77" t="s">
        <v>110</v>
      </c>
      <c r="AB4" s="77" t="s">
        <v>111</v>
      </c>
      <c r="AC4" s="77" t="s">
        <v>88</v>
      </c>
      <c r="AD4" s="107"/>
      <c r="AE4" s="77" t="s">
        <v>109</v>
      </c>
      <c r="AF4" s="77" t="s">
        <v>110</v>
      </c>
      <c r="AG4" s="77" t="s">
        <v>111</v>
      </c>
      <c r="AH4" s="77" t="s">
        <v>88</v>
      </c>
      <c r="AI4" s="107"/>
      <c r="AJ4" s="77" t="s">
        <v>109</v>
      </c>
      <c r="AK4" s="77" t="s">
        <v>110</v>
      </c>
      <c r="AL4" s="77" t="s">
        <v>111</v>
      </c>
      <c r="AM4" s="77" t="s">
        <v>88</v>
      </c>
      <c r="AN4" s="107"/>
      <c r="AO4" s="77" t="s">
        <v>109</v>
      </c>
      <c r="AP4" s="77" t="s">
        <v>110</v>
      </c>
      <c r="AQ4" s="77" t="s">
        <v>111</v>
      </c>
      <c r="AR4" s="77" t="s">
        <v>88</v>
      </c>
      <c r="AS4" s="107"/>
    </row>
    <row r="5" spans="1:45" x14ac:dyDescent="0.25">
      <c r="A5" s="42" t="s">
        <v>112</v>
      </c>
      <c r="B5" s="32">
        <v>122</v>
      </c>
      <c r="C5" s="32">
        <v>79.239999999999995</v>
      </c>
      <c r="D5" s="32">
        <f>ABS((B5-C5)*(1/1000)*0.36*158.987)</f>
        <v>2.4473822832000001</v>
      </c>
      <c r="F5" s="42" t="s">
        <v>170</v>
      </c>
      <c r="G5" s="32">
        <v>139</v>
      </c>
      <c r="H5" s="32">
        <v>85</v>
      </c>
      <c r="I5" s="32">
        <f>ABS((G5-H5)*(1/1000)*0.36*158.987)</f>
        <v>3.0907072799999997</v>
      </c>
      <c r="K5" s="42" t="s">
        <v>209</v>
      </c>
      <c r="L5" s="32">
        <v>234</v>
      </c>
      <c r="M5" s="32">
        <v>137.66</v>
      </c>
      <c r="N5" s="32">
        <f>ABS((L5-M5)*(1/1000)*0.36*158.987)</f>
        <v>5.5140507288</v>
      </c>
      <c r="P5" s="42" t="s">
        <v>238</v>
      </c>
      <c r="Q5" s="32">
        <v>204</v>
      </c>
      <c r="R5" s="32">
        <v>118.08</v>
      </c>
      <c r="S5" s="32">
        <f>ABS((Q5-R5)*(1/1000)*0.36*158.987)</f>
        <v>4.9176586944</v>
      </c>
      <c r="U5" s="42" t="s">
        <v>284</v>
      </c>
      <c r="V5" s="32">
        <v>155</v>
      </c>
      <c r="W5" s="32">
        <v>117.84</v>
      </c>
      <c r="X5" s="32">
        <f>ABS((V5-W5)*(1/1000)*0.36*158.987)</f>
        <v>2.1268644911999997</v>
      </c>
      <c r="Z5" s="42" t="s">
        <v>311</v>
      </c>
      <c r="AA5" s="32">
        <v>285</v>
      </c>
      <c r="AB5" s="32">
        <v>97.3</v>
      </c>
      <c r="AC5" s="32">
        <f>ABS((AA5-AB5)*(1/1000)*0.36*158.987)</f>
        <v>10.743069563999999</v>
      </c>
      <c r="AE5" s="42" t="s">
        <v>363</v>
      </c>
      <c r="AF5" s="32">
        <v>129</v>
      </c>
      <c r="AG5" s="32">
        <v>114.16</v>
      </c>
      <c r="AH5" s="32">
        <f>ABS((AF5-AG5)*(1/1000)*0.36*158.987)</f>
        <v>0.84937214880000023</v>
      </c>
      <c r="AJ5" s="42" t="s">
        <v>420</v>
      </c>
      <c r="AK5" s="32">
        <v>336</v>
      </c>
      <c r="AL5" s="32">
        <v>114.16</v>
      </c>
      <c r="AM5" s="32">
        <f>ABS((AK5-AL5)*(1/1000)*0.36*158.987)</f>
        <v>12.697083388799999</v>
      </c>
      <c r="AO5" s="42" t="s">
        <v>456</v>
      </c>
      <c r="AP5" s="32">
        <v>321</v>
      </c>
      <c r="AQ5" s="32">
        <v>210.76</v>
      </c>
      <c r="AR5" s="32">
        <f t="shared" ref="AR5:AR25" si="0">ABS((AP5-AQ5)*(1/1000)*0.36*158.987)</f>
        <v>6.3096216768</v>
      </c>
    </row>
    <row r="6" spans="1:45" x14ac:dyDescent="0.25">
      <c r="A6" s="42" t="s">
        <v>113</v>
      </c>
      <c r="B6" s="32">
        <v>150.04</v>
      </c>
      <c r="C6" s="32">
        <v>90.02</v>
      </c>
      <c r="D6" s="32">
        <f t="shared" ref="D6:D27" si="1">ABS((B6-C6)*(1/1000)*0.36*158.987)</f>
        <v>3.4352639063999995</v>
      </c>
      <c r="F6" s="42" t="s">
        <v>171</v>
      </c>
      <c r="G6" s="32">
        <v>142</v>
      </c>
      <c r="H6" s="32">
        <v>94.44</v>
      </c>
      <c r="I6" s="32">
        <f t="shared" ref="I6:I43" si="2">ABS((G6-H6)*(1/1000)*0.36*158.987)</f>
        <v>2.7221118192000002</v>
      </c>
      <c r="K6" s="42" t="s">
        <v>210</v>
      </c>
      <c r="L6" s="32">
        <v>192</v>
      </c>
      <c r="M6" s="32">
        <v>120.26</v>
      </c>
      <c r="N6" s="32">
        <f t="shared" ref="N6:N33" si="3">ABS((L6-M6)*(1/1000)*0.36*158.987)</f>
        <v>4.1060618567999994</v>
      </c>
      <c r="P6" s="42" t="s">
        <v>239</v>
      </c>
      <c r="Q6" s="32">
        <v>320</v>
      </c>
      <c r="R6" s="32">
        <v>108.65</v>
      </c>
      <c r="S6" s="32">
        <f t="shared" ref="S6:S50" si="4">ABS((Q6-R6)*(1/1000)*0.36*158.987)</f>
        <v>12.096684882</v>
      </c>
      <c r="U6" s="42" t="s">
        <v>285</v>
      </c>
      <c r="V6" s="32">
        <v>154</v>
      </c>
      <c r="W6" s="32">
        <v>118.94</v>
      </c>
      <c r="X6" s="32">
        <f t="shared" ref="X6:X31" si="5">ABS((V6-W6)*(1/1000)*0.36*158.987)</f>
        <v>2.0066703191999999</v>
      </c>
      <c r="Z6" s="42" t="s">
        <v>312</v>
      </c>
      <c r="AA6" s="32">
        <v>238</v>
      </c>
      <c r="AB6" s="32">
        <v>103.14</v>
      </c>
      <c r="AC6" s="32">
        <f t="shared" ref="AC6:AC56" si="6">ABS((AA6-AB6)*(1/1000)*0.36*158.987)</f>
        <v>7.7187552551999996</v>
      </c>
      <c r="AE6" s="42" t="s">
        <v>364</v>
      </c>
      <c r="AF6" s="32">
        <v>133</v>
      </c>
      <c r="AG6" s="32">
        <v>109.43</v>
      </c>
      <c r="AH6" s="32">
        <f t="shared" ref="AH6:AH61" si="7">ABS((AF6-AG6)*(1/1000)*0.36*158.987)</f>
        <v>1.3490364923999993</v>
      </c>
      <c r="AJ6" s="42" t="s">
        <v>421</v>
      </c>
      <c r="AK6" s="32">
        <v>348</v>
      </c>
      <c r="AL6" s="32">
        <v>109.43</v>
      </c>
      <c r="AM6" s="32">
        <f t="shared" ref="AM6:AM40" si="8">ABS((AK6-AL6)*(1/1000)*0.36*158.987)</f>
        <v>13.654630292399998</v>
      </c>
      <c r="AO6" s="42" t="s">
        <v>457</v>
      </c>
      <c r="AP6" s="32">
        <v>164</v>
      </c>
      <c r="AQ6" s="32">
        <v>115.2</v>
      </c>
      <c r="AR6" s="32">
        <f t="shared" si="0"/>
        <v>2.7930836159999992</v>
      </c>
    </row>
    <row r="7" spans="1:45" x14ac:dyDescent="0.25">
      <c r="A7" s="42" t="s">
        <v>114</v>
      </c>
      <c r="B7" s="32">
        <v>135.97</v>
      </c>
      <c r="C7" s="32">
        <v>93.22</v>
      </c>
      <c r="D7" s="32">
        <f t="shared" si="1"/>
        <v>2.4468099300000001</v>
      </c>
      <c r="F7" s="42" t="s">
        <v>172</v>
      </c>
      <c r="G7" s="32">
        <v>133</v>
      </c>
      <c r="H7" s="32">
        <v>38</v>
      </c>
      <c r="I7" s="32">
        <f t="shared" si="2"/>
        <v>5.4373554000000004</v>
      </c>
      <c r="K7" s="42" t="s">
        <v>211</v>
      </c>
      <c r="L7" s="32">
        <v>351</v>
      </c>
      <c r="M7" s="32">
        <v>122.83</v>
      </c>
      <c r="N7" s="32">
        <f t="shared" si="3"/>
        <v>13.059382964399999</v>
      </c>
      <c r="P7" s="42" t="s">
        <v>240</v>
      </c>
      <c r="Q7" s="32">
        <v>170</v>
      </c>
      <c r="R7" s="32">
        <v>122.62</v>
      </c>
      <c r="S7" s="32">
        <f t="shared" si="4"/>
        <v>2.7118094616000001</v>
      </c>
      <c r="U7" s="42" t="s">
        <v>286</v>
      </c>
      <c r="V7" s="32">
        <v>124</v>
      </c>
      <c r="W7" s="32">
        <v>109.87</v>
      </c>
      <c r="X7" s="32">
        <f t="shared" si="5"/>
        <v>0.80873507159999969</v>
      </c>
      <c r="Z7" s="42" t="s">
        <v>313</v>
      </c>
      <c r="AA7" s="32">
        <v>128</v>
      </c>
      <c r="AB7" s="32">
        <v>102.39</v>
      </c>
      <c r="AC7" s="32">
        <f t="shared" si="6"/>
        <v>1.4657965451999999</v>
      </c>
      <c r="AE7" s="42" t="s">
        <v>365</v>
      </c>
      <c r="AF7" s="32">
        <v>188</v>
      </c>
      <c r="AG7" s="32">
        <v>109.89</v>
      </c>
      <c r="AH7" s="32">
        <f t="shared" si="7"/>
        <v>4.4706508451999998</v>
      </c>
      <c r="AJ7" s="42" t="s">
        <v>422</v>
      </c>
      <c r="AK7" s="32">
        <v>450</v>
      </c>
      <c r="AL7" s="32">
        <v>109.89</v>
      </c>
      <c r="AM7" s="32">
        <f t="shared" si="8"/>
        <v>19.466304685200001</v>
      </c>
      <c r="AO7" s="42" t="s">
        <v>458</v>
      </c>
      <c r="AP7" s="32">
        <v>216</v>
      </c>
      <c r="AQ7" s="32">
        <v>113.6</v>
      </c>
      <c r="AR7" s="32">
        <f t="shared" si="0"/>
        <v>5.8608967679999999</v>
      </c>
    </row>
    <row r="8" spans="1:45" x14ac:dyDescent="0.25">
      <c r="A8" s="42" t="s">
        <v>115</v>
      </c>
      <c r="B8" s="32">
        <v>144</v>
      </c>
      <c r="C8" s="32">
        <v>93.7</v>
      </c>
      <c r="D8" s="32">
        <f t="shared" si="1"/>
        <v>2.878936596</v>
      </c>
      <c r="F8" s="42" t="s">
        <v>173</v>
      </c>
      <c r="G8" s="32">
        <v>146</v>
      </c>
      <c r="H8" s="32">
        <v>80.23</v>
      </c>
      <c r="I8" s="32">
        <f t="shared" si="2"/>
        <v>3.7643669963999997</v>
      </c>
      <c r="K8" s="42" t="s">
        <v>212</v>
      </c>
      <c r="L8" s="32">
        <v>341</v>
      </c>
      <c r="M8" s="32">
        <v>112.13</v>
      </c>
      <c r="N8" s="32">
        <f t="shared" si="3"/>
        <v>13.0994476884</v>
      </c>
      <c r="P8" s="42" t="s">
        <v>241</v>
      </c>
      <c r="Q8" s="32">
        <v>201</v>
      </c>
      <c r="R8" s="32">
        <v>115.3</v>
      </c>
      <c r="S8" s="32">
        <f t="shared" si="4"/>
        <v>4.9050669239999998</v>
      </c>
      <c r="U8" s="42" t="s">
        <v>287</v>
      </c>
      <c r="V8" s="32">
        <v>125</v>
      </c>
      <c r="W8" s="32">
        <v>107.09</v>
      </c>
      <c r="X8" s="32">
        <f t="shared" si="5"/>
        <v>1.0250845811999996</v>
      </c>
      <c r="Z8" s="42" t="s">
        <v>314</v>
      </c>
      <c r="AA8" s="32">
        <v>212</v>
      </c>
      <c r="AB8" s="32">
        <v>104.5</v>
      </c>
      <c r="AC8" s="32">
        <f t="shared" si="6"/>
        <v>6.1527968999999993</v>
      </c>
      <c r="AE8" s="42" t="s">
        <v>366</v>
      </c>
      <c r="AF8" s="32">
        <v>261</v>
      </c>
      <c r="AG8" s="32">
        <v>115.35</v>
      </c>
      <c r="AH8" s="32">
        <f t="shared" si="7"/>
        <v>8.3363243580000006</v>
      </c>
      <c r="AJ8" s="42" t="s">
        <v>423</v>
      </c>
      <c r="AK8" s="32">
        <v>368</v>
      </c>
      <c r="AL8" s="32">
        <v>115.35</v>
      </c>
      <c r="AM8" s="32">
        <f t="shared" si="8"/>
        <v>14.460503597999999</v>
      </c>
      <c r="AO8" s="42" t="s">
        <v>459</v>
      </c>
      <c r="AP8" s="32">
        <v>201</v>
      </c>
      <c r="AQ8" s="32">
        <v>105.11</v>
      </c>
      <c r="AR8" s="32">
        <f t="shared" si="0"/>
        <v>5.4882948347999996</v>
      </c>
    </row>
    <row r="9" spans="1:45" x14ac:dyDescent="0.25">
      <c r="A9" s="42" t="s">
        <v>116</v>
      </c>
      <c r="B9" s="32">
        <v>137</v>
      </c>
      <c r="C9" s="32">
        <v>96.23</v>
      </c>
      <c r="D9" s="32">
        <f t="shared" si="1"/>
        <v>2.3334839963999996</v>
      </c>
      <c r="F9" s="42" t="s">
        <v>174</v>
      </c>
      <c r="G9" s="32">
        <v>158</v>
      </c>
      <c r="H9" s="32">
        <v>100</v>
      </c>
      <c r="I9" s="32">
        <f t="shared" si="2"/>
        <v>3.3196485599999996</v>
      </c>
      <c r="K9" s="42" t="s">
        <v>213</v>
      </c>
      <c r="L9" s="32">
        <v>488</v>
      </c>
      <c r="M9" s="32">
        <v>246.21</v>
      </c>
      <c r="N9" s="32">
        <f t="shared" si="3"/>
        <v>13.838928022799999</v>
      </c>
      <c r="P9" s="42" t="s">
        <v>242</v>
      </c>
      <c r="Q9" s="32">
        <v>247</v>
      </c>
      <c r="R9" s="32">
        <v>243.27</v>
      </c>
      <c r="S9" s="32">
        <f t="shared" si="4"/>
        <v>0.21348774359999939</v>
      </c>
      <c r="U9" s="42" t="s">
        <v>288</v>
      </c>
      <c r="V9" s="32">
        <v>131</v>
      </c>
      <c r="W9" s="32">
        <v>114.64</v>
      </c>
      <c r="X9" s="32">
        <f t="shared" si="5"/>
        <v>0.93636983519999994</v>
      </c>
      <c r="Z9" s="42" t="s">
        <v>315</v>
      </c>
      <c r="AA9" s="32">
        <v>267</v>
      </c>
      <c r="AB9" s="32">
        <v>117.29</v>
      </c>
      <c r="AC9" s="32">
        <f t="shared" si="6"/>
        <v>8.5686997571999992</v>
      </c>
      <c r="AE9" s="42" t="s">
        <v>367</v>
      </c>
      <c r="AF9" s="32">
        <v>139</v>
      </c>
      <c r="AG9" s="32">
        <v>108.33</v>
      </c>
      <c r="AH9" s="32">
        <f t="shared" si="7"/>
        <v>1.7554072644000001</v>
      </c>
      <c r="AJ9" s="42" t="s">
        <v>424</v>
      </c>
      <c r="AK9" s="32">
        <v>601</v>
      </c>
      <c r="AL9" s="32">
        <v>108.33</v>
      </c>
      <c r="AM9" s="32">
        <f t="shared" si="8"/>
        <v>28.198125104400003</v>
      </c>
      <c r="AO9" s="42" t="s">
        <v>460</v>
      </c>
      <c r="AP9" s="32">
        <v>686</v>
      </c>
      <c r="AQ9" s="32">
        <v>108.82</v>
      </c>
      <c r="AR9" s="32">
        <f t="shared" si="0"/>
        <v>33.035081997599995</v>
      </c>
    </row>
    <row r="10" spans="1:45" x14ac:dyDescent="0.25">
      <c r="A10" s="42" t="s">
        <v>117</v>
      </c>
      <c r="B10" s="32">
        <v>139</v>
      </c>
      <c r="C10" s="32">
        <v>79.614999999999995</v>
      </c>
      <c r="D10" s="32">
        <f t="shared" si="1"/>
        <v>3.3989194781999998</v>
      </c>
      <c r="F10" s="42" t="s">
        <v>175</v>
      </c>
      <c r="G10" s="32">
        <v>119</v>
      </c>
      <c r="H10" s="32">
        <v>87.11</v>
      </c>
      <c r="I10" s="32">
        <f t="shared" si="2"/>
        <v>1.8252343547999998</v>
      </c>
      <c r="K10" s="42" t="s">
        <v>214</v>
      </c>
      <c r="L10" s="32">
        <v>340</v>
      </c>
      <c r="M10" s="32">
        <v>211.05</v>
      </c>
      <c r="N10" s="32">
        <f t="shared" si="3"/>
        <v>7.3804945139999987</v>
      </c>
      <c r="P10" s="42" t="s">
        <v>243</v>
      </c>
      <c r="Q10" s="32">
        <v>427</v>
      </c>
      <c r="R10" s="32">
        <v>104.92</v>
      </c>
      <c r="S10" s="32">
        <f t="shared" si="4"/>
        <v>18.434351865599997</v>
      </c>
      <c r="U10" s="42" t="s">
        <v>289</v>
      </c>
      <c r="V10" s="32">
        <v>148</v>
      </c>
      <c r="W10" s="32">
        <v>92.36</v>
      </c>
      <c r="X10" s="32">
        <f t="shared" si="5"/>
        <v>3.1845732047999999</v>
      </c>
      <c r="Z10" s="42" t="s">
        <v>316</v>
      </c>
      <c r="AA10" s="32">
        <v>277</v>
      </c>
      <c r="AB10" s="32">
        <v>116.42</v>
      </c>
      <c r="AC10" s="32">
        <f t="shared" si="6"/>
        <v>9.1908476855999997</v>
      </c>
      <c r="AE10" s="42" t="s">
        <v>368</v>
      </c>
      <c r="AF10" s="32">
        <v>749</v>
      </c>
      <c r="AG10" s="32">
        <v>126.69</v>
      </c>
      <c r="AH10" s="32">
        <f t="shared" si="7"/>
        <v>35.618111989199996</v>
      </c>
      <c r="AJ10" s="42" t="s">
        <v>425</v>
      </c>
      <c r="AK10" s="32">
        <v>270</v>
      </c>
      <c r="AL10" s="32">
        <v>126.69</v>
      </c>
      <c r="AM10" s="32">
        <f t="shared" si="8"/>
        <v>8.202393709199999</v>
      </c>
      <c r="AO10" s="42" t="s">
        <v>461</v>
      </c>
      <c r="AP10" s="32">
        <v>250</v>
      </c>
      <c r="AQ10" s="32">
        <v>115</v>
      </c>
      <c r="AR10" s="32">
        <f t="shared" si="0"/>
        <v>7.7267682000000004</v>
      </c>
    </row>
    <row r="11" spans="1:45" x14ac:dyDescent="0.25">
      <c r="A11" s="42" t="s">
        <v>118</v>
      </c>
      <c r="B11" s="32">
        <v>120.91</v>
      </c>
      <c r="C11" s="32">
        <v>107.71</v>
      </c>
      <c r="D11" s="32">
        <f t="shared" si="1"/>
        <v>0.75550622400000012</v>
      </c>
      <c r="F11" s="42" t="s">
        <v>176</v>
      </c>
      <c r="G11" s="32">
        <v>130</v>
      </c>
      <c r="H11" s="32">
        <v>95</v>
      </c>
      <c r="I11" s="32">
        <f t="shared" si="2"/>
        <v>2.0032361999999999</v>
      </c>
      <c r="K11" s="42" t="s">
        <v>215</v>
      </c>
      <c r="L11" s="32">
        <v>339</v>
      </c>
      <c r="M11" s="32">
        <v>208.89</v>
      </c>
      <c r="N11" s="32">
        <f t="shared" si="3"/>
        <v>7.4468874852000004</v>
      </c>
      <c r="P11" s="42" t="s">
        <v>244</v>
      </c>
      <c r="Q11" s="32">
        <v>1500</v>
      </c>
      <c r="R11" s="32">
        <v>123.58</v>
      </c>
      <c r="S11" s="32">
        <f t="shared" si="4"/>
        <v>78.779839154400008</v>
      </c>
      <c r="U11" s="42" t="s">
        <v>290</v>
      </c>
      <c r="V11" s="32">
        <v>220</v>
      </c>
      <c r="W11" s="32">
        <v>139.38</v>
      </c>
      <c r="X11" s="32">
        <f t="shared" si="5"/>
        <v>4.6143114984000002</v>
      </c>
      <c r="Z11" s="42" t="s">
        <v>317</v>
      </c>
      <c r="AA11" s="32">
        <v>212</v>
      </c>
      <c r="AB11" s="32">
        <v>100.53</v>
      </c>
      <c r="AC11" s="32">
        <f t="shared" si="6"/>
        <v>6.3800211203999995</v>
      </c>
      <c r="AE11" s="42" t="s">
        <v>369</v>
      </c>
      <c r="AF11" s="32">
        <v>163</v>
      </c>
      <c r="AG11" s="32">
        <v>103.77</v>
      </c>
      <c r="AH11" s="32">
        <f t="shared" si="7"/>
        <v>3.3900480035999996</v>
      </c>
      <c r="AJ11" s="42" t="s">
        <v>426</v>
      </c>
      <c r="AK11" s="32">
        <v>233</v>
      </c>
      <c r="AL11" s="32">
        <v>103.77</v>
      </c>
      <c r="AM11" s="32">
        <f t="shared" si="8"/>
        <v>7.3965204036000003</v>
      </c>
      <c r="AO11" s="42" t="s">
        <v>462</v>
      </c>
      <c r="AP11" s="32">
        <v>263</v>
      </c>
      <c r="AQ11" s="32">
        <v>106.8</v>
      </c>
      <c r="AR11" s="32">
        <f t="shared" si="0"/>
        <v>8.9401569839999997</v>
      </c>
    </row>
    <row r="12" spans="1:45" x14ac:dyDescent="0.25">
      <c r="A12" s="42" t="s">
        <v>119</v>
      </c>
      <c r="B12" s="32">
        <v>115</v>
      </c>
      <c r="C12" s="32">
        <v>104</v>
      </c>
      <c r="D12" s="32">
        <f t="shared" si="1"/>
        <v>0.62958851999999998</v>
      </c>
      <c r="F12" s="42" t="s">
        <v>177</v>
      </c>
      <c r="G12" s="32">
        <v>119</v>
      </c>
      <c r="H12" s="32">
        <v>98</v>
      </c>
      <c r="I12" s="32">
        <f t="shared" si="2"/>
        <v>1.20194172</v>
      </c>
      <c r="K12" s="42" t="s">
        <v>216</v>
      </c>
      <c r="L12" s="32">
        <v>202</v>
      </c>
      <c r="M12" s="32">
        <v>123.86</v>
      </c>
      <c r="N12" s="32">
        <f t="shared" si="3"/>
        <v>4.4723679047999996</v>
      </c>
      <c r="P12" s="42" t="s">
        <v>245</v>
      </c>
      <c r="Q12" s="32">
        <v>313</v>
      </c>
      <c r="R12" s="32">
        <v>160.5</v>
      </c>
      <c r="S12" s="32">
        <f t="shared" si="4"/>
        <v>8.7283862999999986</v>
      </c>
      <c r="U12" s="42" t="s">
        <v>291</v>
      </c>
      <c r="V12" s="32">
        <v>296</v>
      </c>
      <c r="W12" s="32">
        <v>135.71</v>
      </c>
      <c r="X12" s="32">
        <f t="shared" si="5"/>
        <v>9.174249442799999</v>
      </c>
      <c r="Z12" s="42" t="s">
        <v>318</v>
      </c>
      <c r="AA12" s="32">
        <v>300</v>
      </c>
      <c r="AB12" s="32">
        <v>108.51</v>
      </c>
      <c r="AC12" s="32">
        <f t="shared" si="6"/>
        <v>10.9599914268</v>
      </c>
      <c r="AE12" s="42" t="s">
        <v>370</v>
      </c>
      <c r="AF12" s="32">
        <v>128</v>
      </c>
      <c r="AG12" s="32">
        <v>98.56</v>
      </c>
      <c r="AH12" s="32">
        <f t="shared" si="7"/>
        <v>1.6850078207999999</v>
      </c>
      <c r="AJ12" s="42" t="s">
        <v>427</v>
      </c>
      <c r="AK12" s="32">
        <v>394</v>
      </c>
      <c r="AL12" s="32">
        <v>98.56</v>
      </c>
      <c r="AM12" s="32">
        <f t="shared" si="8"/>
        <v>16.909602940799999</v>
      </c>
      <c r="AO12" s="42" t="s">
        <v>463</v>
      </c>
      <c r="AP12" s="32">
        <v>314</v>
      </c>
      <c r="AQ12" s="32">
        <v>111.5</v>
      </c>
      <c r="AR12" s="32">
        <f t="shared" si="0"/>
        <v>11.590152300000002</v>
      </c>
    </row>
    <row r="13" spans="1:45" x14ac:dyDescent="0.25">
      <c r="A13" s="42" t="s">
        <v>120</v>
      </c>
      <c r="B13" s="32">
        <v>132</v>
      </c>
      <c r="C13" s="32">
        <v>115</v>
      </c>
      <c r="D13" s="32">
        <f t="shared" si="1"/>
        <v>0.97300044000000008</v>
      </c>
      <c r="F13" s="42" t="s">
        <v>178</v>
      </c>
      <c r="G13" s="32">
        <v>141</v>
      </c>
      <c r="H13" s="32">
        <v>93.21</v>
      </c>
      <c r="I13" s="32">
        <f t="shared" si="2"/>
        <v>2.7352759428</v>
      </c>
      <c r="K13" s="42" t="s">
        <v>217</v>
      </c>
      <c r="L13" s="32">
        <v>133</v>
      </c>
      <c r="M13" s="32">
        <v>113.11</v>
      </c>
      <c r="N13" s="32">
        <f t="shared" si="3"/>
        <v>1.1384105147999999</v>
      </c>
      <c r="P13" s="42" t="s">
        <v>246</v>
      </c>
      <c r="Q13" s="32">
        <v>457</v>
      </c>
      <c r="R13" s="32">
        <v>139.22</v>
      </c>
      <c r="S13" s="32">
        <f t="shared" si="4"/>
        <v>18.1882399896</v>
      </c>
      <c r="U13" s="42" t="s">
        <v>292</v>
      </c>
      <c r="V13" s="32">
        <v>207</v>
      </c>
      <c r="W13" s="32">
        <v>94.86</v>
      </c>
      <c r="X13" s="32">
        <f t="shared" si="5"/>
        <v>6.4183687848000002</v>
      </c>
      <c r="Z13" s="42" t="s">
        <v>319</v>
      </c>
      <c r="AA13" s="32">
        <v>125</v>
      </c>
      <c r="AB13" s="32">
        <v>103.82</v>
      </c>
      <c r="AC13" s="32">
        <f t="shared" si="6"/>
        <v>1.2122440776000003</v>
      </c>
      <c r="AE13" s="42" t="s">
        <v>371</v>
      </c>
      <c r="AF13" s="32">
        <v>184</v>
      </c>
      <c r="AG13" s="32">
        <v>93.05</v>
      </c>
      <c r="AH13" s="32">
        <f t="shared" si="7"/>
        <v>5.2055523539999999</v>
      </c>
      <c r="AJ13" s="42" t="s">
        <v>428</v>
      </c>
      <c r="AK13" s="32">
        <v>361</v>
      </c>
      <c r="AL13" s="32">
        <v>93.05</v>
      </c>
      <c r="AM13" s="32">
        <f t="shared" si="8"/>
        <v>15.336203994</v>
      </c>
      <c r="AO13" s="42" t="s">
        <v>464</v>
      </c>
      <c r="AP13" s="32">
        <v>242</v>
      </c>
      <c r="AQ13" s="32">
        <v>111.52</v>
      </c>
      <c r="AR13" s="32">
        <f t="shared" si="0"/>
        <v>7.4680645535999997</v>
      </c>
    </row>
    <row r="14" spans="1:45" x14ac:dyDescent="0.25">
      <c r="A14" s="42" t="s">
        <v>121</v>
      </c>
      <c r="B14" s="32">
        <v>134.24</v>
      </c>
      <c r="C14" s="32">
        <v>101.76</v>
      </c>
      <c r="D14" s="32">
        <f t="shared" si="1"/>
        <v>1.8590031936</v>
      </c>
      <c r="F14" s="42" t="s">
        <v>179</v>
      </c>
      <c r="G14" s="32">
        <v>201</v>
      </c>
      <c r="H14" s="32">
        <v>146.38</v>
      </c>
      <c r="I14" s="32">
        <f t="shared" si="2"/>
        <v>3.1261931784000003</v>
      </c>
      <c r="K14" s="42" t="s">
        <v>218</v>
      </c>
      <c r="L14" s="32">
        <v>460</v>
      </c>
      <c r="M14" s="32">
        <v>126.3</v>
      </c>
      <c r="N14" s="32">
        <f t="shared" si="3"/>
        <v>19.099426283999996</v>
      </c>
      <c r="P14" s="42" t="s">
        <v>247</v>
      </c>
      <c r="Q14" s="32">
        <v>195</v>
      </c>
      <c r="R14" s="32">
        <v>119.42</v>
      </c>
      <c r="S14" s="32">
        <f t="shared" si="4"/>
        <v>4.3258454855999995</v>
      </c>
      <c r="U14" s="42" t="s">
        <v>293</v>
      </c>
      <c r="V14" s="32">
        <v>205</v>
      </c>
      <c r="W14" s="32">
        <v>104.49</v>
      </c>
      <c r="X14" s="32">
        <f t="shared" si="5"/>
        <v>5.7527220131999997</v>
      </c>
      <c r="Z14" s="42" t="s">
        <v>320</v>
      </c>
      <c r="AA14" s="32">
        <v>144</v>
      </c>
      <c r="AB14" s="32">
        <v>109.14</v>
      </c>
      <c r="AC14" s="32">
        <f t="shared" si="6"/>
        <v>1.9952232552</v>
      </c>
      <c r="AE14" s="42" t="s">
        <v>372</v>
      </c>
      <c r="AF14" s="32">
        <v>264</v>
      </c>
      <c r="AG14" s="32">
        <v>90.83</v>
      </c>
      <c r="AH14" s="32">
        <f t="shared" si="7"/>
        <v>9.9114403644000006</v>
      </c>
      <c r="AJ14" s="42" t="s">
        <v>429</v>
      </c>
      <c r="AK14" s="32">
        <v>228</v>
      </c>
      <c r="AL14" s="32">
        <v>90.83</v>
      </c>
      <c r="AM14" s="32">
        <f t="shared" si="8"/>
        <v>7.8509688443999996</v>
      </c>
      <c r="AO14" s="42" t="s">
        <v>465</v>
      </c>
      <c r="AP14" s="32">
        <v>216</v>
      </c>
      <c r="AQ14" s="32">
        <v>105.34</v>
      </c>
      <c r="AR14" s="32">
        <f t="shared" si="0"/>
        <v>6.3336605111999988</v>
      </c>
    </row>
    <row r="15" spans="1:45" x14ac:dyDescent="0.25">
      <c r="A15" s="42" t="s">
        <v>122</v>
      </c>
      <c r="B15" s="32">
        <v>151</v>
      </c>
      <c r="C15" s="32">
        <v>118</v>
      </c>
      <c r="D15" s="32">
        <f t="shared" si="1"/>
        <v>1.88876556</v>
      </c>
      <c r="F15" s="42" t="s">
        <v>180</v>
      </c>
      <c r="G15" s="32">
        <v>188</v>
      </c>
      <c r="H15" s="32">
        <v>90.33</v>
      </c>
      <c r="I15" s="32">
        <f t="shared" si="2"/>
        <v>5.5901737044000006</v>
      </c>
      <c r="K15" s="42" t="s">
        <v>219</v>
      </c>
      <c r="L15" s="32">
        <v>435</v>
      </c>
      <c r="M15" s="32">
        <v>128.30000000000001</v>
      </c>
      <c r="N15" s="32">
        <f t="shared" si="3"/>
        <v>17.554072643999998</v>
      </c>
      <c r="P15" s="42" t="s">
        <v>248</v>
      </c>
      <c r="Q15" s="32">
        <v>188</v>
      </c>
      <c r="R15" s="32">
        <v>131.09</v>
      </c>
      <c r="S15" s="32">
        <f t="shared" si="4"/>
        <v>3.2572620611999996</v>
      </c>
      <c r="U15" s="42" t="s">
        <v>294</v>
      </c>
      <c r="V15" s="32">
        <v>255</v>
      </c>
      <c r="W15" s="32">
        <v>97.89</v>
      </c>
      <c r="X15" s="32">
        <f t="shared" si="5"/>
        <v>8.9922411252000014</v>
      </c>
      <c r="Z15" s="42" t="s">
        <v>321</v>
      </c>
      <c r="AA15" s="32">
        <v>423</v>
      </c>
      <c r="AB15" s="32">
        <v>119.82</v>
      </c>
      <c r="AC15" s="32">
        <f t="shared" si="6"/>
        <v>17.352604317600001</v>
      </c>
      <c r="AE15" s="42" t="s">
        <v>373</v>
      </c>
      <c r="AF15" s="32">
        <v>409</v>
      </c>
      <c r="AG15" s="32">
        <v>97.55</v>
      </c>
      <c r="AH15" s="32">
        <f t="shared" si="7"/>
        <v>17.825940413999998</v>
      </c>
      <c r="AJ15" s="42" t="s">
        <v>430</v>
      </c>
      <c r="AK15" s="32">
        <v>254</v>
      </c>
      <c r="AL15" s="32">
        <v>97.55</v>
      </c>
      <c r="AM15" s="32">
        <f t="shared" si="8"/>
        <v>8.9544658139999989</v>
      </c>
      <c r="AO15" s="42" t="s">
        <v>466</v>
      </c>
      <c r="AP15" s="32">
        <v>204</v>
      </c>
      <c r="AQ15" s="32">
        <v>80.94</v>
      </c>
      <c r="AR15" s="32">
        <f t="shared" si="0"/>
        <v>7.0433784791999994</v>
      </c>
    </row>
    <row r="16" spans="1:45" x14ac:dyDescent="0.25">
      <c r="A16" s="42" t="s">
        <v>123</v>
      </c>
      <c r="B16" s="32">
        <v>167</v>
      </c>
      <c r="C16" s="32">
        <v>110</v>
      </c>
      <c r="D16" s="32">
        <f t="shared" si="1"/>
        <v>3.2624132399999999</v>
      </c>
      <c r="F16" s="42" t="s">
        <v>181</v>
      </c>
      <c r="G16" s="32">
        <v>159</v>
      </c>
      <c r="H16" s="32">
        <v>95.22</v>
      </c>
      <c r="I16" s="32">
        <f t="shared" si="2"/>
        <v>3.6504687095999997</v>
      </c>
      <c r="K16" s="42" t="s">
        <v>220</v>
      </c>
      <c r="L16" s="32">
        <v>198</v>
      </c>
      <c r="M16" s="32">
        <v>123.46</v>
      </c>
      <c r="N16" s="32">
        <f t="shared" si="3"/>
        <v>4.2663207528000004</v>
      </c>
      <c r="P16" s="42" t="s">
        <v>249</v>
      </c>
      <c r="Q16" s="32">
        <v>246</v>
      </c>
      <c r="R16" s="32">
        <v>124.51</v>
      </c>
      <c r="S16" s="32">
        <f t="shared" si="4"/>
        <v>6.9535190268000004</v>
      </c>
      <c r="U16" s="42" t="s">
        <v>295</v>
      </c>
      <c r="V16" s="32">
        <v>893</v>
      </c>
      <c r="W16" s="32">
        <v>120.62</v>
      </c>
      <c r="X16" s="32">
        <f t="shared" si="5"/>
        <v>44.207416461599998</v>
      </c>
      <c r="Z16" s="42" t="s">
        <v>322</v>
      </c>
      <c r="AA16" s="32">
        <v>111</v>
      </c>
      <c r="AB16" s="32">
        <v>96.7</v>
      </c>
      <c r="AC16" s="32">
        <f t="shared" si="6"/>
        <v>0.81846507599999985</v>
      </c>
      <c r="AE16" s="42" t="s">
        <v>374</v>
      </c>
      <c r="AF16" s="32">
        <v>145</v>
      </c>
      <c r="AG16" s="32">
        <v>113.96</v>
      </c>
      <c r="AH16" s="32">
        <f t="shared" si="7"/>
        <v>1.7765843328000004</v>
      </c>
      <c r="AJ16" s="42" t="s">
        <v>431</v>
      </c>
      <c r="AK16" s="32">
        <v>225</v>
      </c>
      <c r="AL16" s="32">
        <v>113.96</v>
      </c>
      <c r="AM16" s="32">
        <f t="shared" si="8"/>
        <v>6.3554099327999998</v>
      </c>
      <c r="AO16" s="42" t="s">
        <v>467</v>
      </c>
      <c r="AP16" s="32">
        <v>180</v>
      </c>
      <c r="AQ16" s="32">
        <v>109.29</v>
      </c>
      <c r="AR16" s="32">
        <f t="shared" si="0"/>
        <v>4.0471094771999994</v>
      </c>
    </row>
    <row r="17" spans="1:45" x14ac:dyDescent="0.25">
      <c r="A17" s="42" t="s">
        <v>124</v>
      </c>
      <c r="B17" s="32">
        <v>155</v>
      </c>
      <c r="C17" s="32">
        <v>103</v>
      </c>
      <c r="D17" s="32">
        <f t="shared" si="1"/>
        <v>2.9762366399999998</v>
      </c>
      <c r="F17" s="42" t="s">
        <v>182</v>
      </c>
      <c r="G17" s="32">
        <v>217</v>
      </c>
      <c r="H17" s="32">
        <v>201.62</v>
      </c>
      <c r="I17" s="32">
        <f t="shared" si="2"/>
        <v>0.88027922159999961</v>
      </c>
      <c r="K17" s="42" t="s">
        <v>221</v>
      </c>
      <c r="L17" s="32">
        <v>202</v>
      </c>
      <c r="M17" s="32">
        <v>112.22</v>
      </c>
      <c r="N17" s="32">
        <f t="shared" si="3"/>
        <v>5.1385870295999991</v>
      </c>
      <c r="P17" s="42" t="s">
        <v>250</v>
      </c>
      <c r="Q17" s="32">
        <v>300</v>
      </c>
      <c r="R17" s="32">
        <v>113.29</v>
      </c>
      <c r="S17" s="32">
        <f t="shared" si="4"/>
        <v>10.686406597199998</v>
      </c>
      <c r="U17" s="42" t="s">
        <v>296</v>
      </c>
      <c r="V17" s="32">
        <v>149</v>
      </c>
      <c r="W17" s="32">
        <v>96.04</v>
      </c>
      <c r="X17" s="32">
        <f t="shared" si="5"/>
        <v>3.0311825471999998</v>
      </c>
      <c r="Z17" s="42" t="s">
        <v>323</v>
      </c>
      <c r="AA17" s="32">
        <v>186</v>
      </c>
      <c r="AB17" s="32">
        <v>124.63</v>
      </c>
      <c r="AC17" s="32">
        <f t="shared" si="6"/>
        <v>3.5125315883999999</v>
      </c>
      <c r="AE17" s="42" t="s">
        <v>375</v>
      </c>
      <c r="AF17" s="32">
        <v>124</v>
      </c>
      <c r="AG17" s="32">
        <v>93.85</v>
      </c>
      <c r="AH17" s="32">
        <f t="shared" si="7"/>
        <v>1.7256448980000003</v>
      </c>
      <c r="AJ17" s="42" t="s">
        <v>432</v>
      </c>
      <c r="AK17" s="32">
        <v>226</v>
      </c>
      <c r="AL17" s="32">
        <v>93.85</v>
      </c>
      <c r="AM17" s="32">
        <f t="shared" si="8"/>
        <v>7.5636475380000006</v>
      </c>
      <c r="AO17" s="42" t="s">
        <v>468</v>
      </c>
      <c r="AP17" s="32">
        <v>525</v>
      </c>
      <c r="AQ17" s="32">
        <v>110.69</v>
      </c>
      <c r="AR17" s="32">
        <f t="shared" si="0"/>
        <v>23.7131654292</v>
      </c>
    </row>
    <row r="18" spans="1:45" customFormat="1" x14ac:dyDescent="0.25">
      <c r="A18" s="42" t="s">
        <v>125</v>
      </c>
      <c r="B18" s="32">
        <v>194</v>
      </c>
      <c r="C18" s="32">
        <v>126</v>
      </c>
      <c r="D18" s="32">
        <f t="shared" si="1"/>
        <v>3.8920017600000003</v>
      </c>
      <c r="E18" s="108"/>
      <c r="F18" s="42" t="s">
        <v>183</v>
      </c>
      <c r="G18" s="32">
        <v>748</v>
      </c>
      <c r="H18" s="32">
        <v>92</v>
      </c>
      <c r="I18" s="32">
        <f t="shared" si="2"/>
        <v>37.546369920000004</v>
      </c>
      <c r="J18" s="108"/>
      <c r="K18" s="42" t="s">
        <v>222</v>
      </c>
      <c r="L18" s="32">
        <v>167</v>
      </c>
      <c r="M18" s="32">
        <v>117.35</v>
      </c>
      <c r="N18" s="32">
        <f t="shared" si="3"/>
        <v>2.841733638</v>
      </c>
      <c r="O18" s="108"/>
      <c r="P18" s="42" t="s">
        <v>251</v>
      </c>
      <c r="Q18" s="32">
        <v>671</v>
      </c>
      <c r="R18" s="32">
        <v>150.47</v>
      </c>
      <c r="S18" s="32">
        <f t="shared" si="4"/>
        <v>29.792701119599993</v>
      </c>
      <c r="T18" s="108"/>
      <c r="U18" s="42" t="s">
        <v>297</v>
      </c>
      <c r="V18" s="32">
        <v>121</v>
      </c>
      <c r="W18" s="32">
        <v>115.05</v>
      </c>
      <c r="X18" s="32">
        <f t="shared" si="5"/>
        <v>0.34055015400000016</v>
      </c>
      <c r="Y18" s="108"/>
      <c r="Z18" s="42" t="s">
        <v>324</v>
      </c>
      <c r="AA18" s="32">
        <v>140</v>
      </c>
      <c r="AB18" s="32">
        <v>112.4</v>
      </c>
      <c r="AC18" s="32">
        <f t="shared" si="6"/>
        <v>1.5796948319999997</v>
      </c>
      <c r="AD18" s="108"/>
      <c r="AE18" s="42" t="s">
        <v>376</v>
      </c>
      <c r="AF18" s="32">
        <v>107</v>
      </c>
      <c r="AG18" s="32">
        <v>96.01</v>
      </c>
      <c r="AH18" s="32">
        <f t="shared" si="7"/>
        <v>0.62901616679999961</v>
      </c>
      <c r="AI18" s="108"/>
      <c r="AJ18" s="42" t="s">
        <v>433</v>
      </c>
      <c r="AK18" s="32">
        <v>206</v>
      </c>
      <c r="AL18" s="32">
        <v>96.01</v>
      </c>
      <c r="AM18" s="32">
        <f t="shared" si="8"/>
        <v>6.295312846799999</v>
      </c>
      <c r="AN18" s="108"/>
      <c r="AO18" s="42" t="s">
        <v>469</v>
      </c>
      <c r="AP18" s="32">
        <v>158</v>
      </c>
      <c r="AQ18" s="32">
        <v>96.42</v>
      </c>
      <c r="AR18" s="32">
        <f t="shared" si="0"/>
        <v>3.5245510055999998</v>
      </c>
      <c r="AS18" s="108"/>
    </row>
    <row r="19" spans="1:45" customFormat="1" x14ac:dyDescent="0.25">
      <c r="A19" s="42" t="s">
        <v>126</v>
      </c>
      <c r="B19" s="32">
        <v>187</v>
      </c>
      <c r="C19" s="32">
        <v>121</v>
      </c>
      <c r="D19" s="32">
        <f t="shared" si="1"/>
        <v>3.7775311199999999</v>
      </c>
      <c r="E19" s="108"/>
      <c r="F19" s="42" t="s">
        <v>184</v>
      </c>
      <c r="G19" s="32">
        <v>363</v>
      </c>
      <c r="H19" s="32">
        <v>93.59</v>
      </c>
      <c r="I19" s="32">
        <f t="shared" si="2"/>
        <v>15.419767561199999</v>
      </c>
      <c r="J19" s="108"/>
      <c r="K19" s="42" t="s">
        <v>223</v>
      </c>
      <c r="L19" s="32">
        <v>665</v>
      </c>
      <c r="M19" s="32">
        <v>100.67</v>
      </c>
      <c r="N19" s="32">
        <f t="shared" si="3"/>
        <v>32.299608135599996</v>
      </c>
      <c r="O19" s="108"/>
      <c r="P19" s="42" t="s">
        <v>252</v>
      </c>
      <c r="Q19" s="32">
        <v>508</v>
      </c>
      <c r="R19" s="32">
        <v>117.09</v>
      </c>
      <c r="S19" s="32">
        <f t="shared" si="4"/>
        <v>22.373858941199995</v>
      </c>
      <c r="T19" s="108"/>
      <c r="U19" s="42" t="s">
        <v>298</v>
      </c>
      <c r="V19" s="32">
        <v>115</v>
      </c>
      <c r="W19" s="32">
        <v>99.23</v>
      </c>
      <c r="X19" s="32">
        <f t="shared" si="5"/>
        <v>0.90260099639999969</v>
      </c>
      <c r="Y19" s="108"/>
      <c r="Z19" s="42" t="s">
        <v>325</v>
      </c>
      <c r="AA19" s="32">
        <v>123</v>
      </c>
      <c r="AB19" s="32">
        <v>112.52</v>
      </c>
      <c r="AC19" s="32">
        <f t="shared" si="6"/>
        <v>0.59982615360000024</v>
      </c>
      <c r="AD19" s="108"/>
      <c r="AE19" s="42" t="s">
        <v>377</v>
      </c>
      <c r="AF19" s="32">
        <v>132</v>
      </c>
      <c r="AG19" s="32">
        <v>97.81</v>
      </c>
      <c r="AH19" s="32">
        <f t="shared" si="7"/>
        <v>1.9568755907999997</v>
      </c>
      <c r="AI19" s="108"/>
      <c r="AJ19" s="42" t="s">
        <v>434</v>
      </c>
      <c r="AK19" s="32">
        <v>316</v>
      </c>
      <c r="AL19" s="32">
        <v>97.81</v>
      </c>
      <c r="AM19" s="32">
        <f t="shared" si="8"/>
        <v>12.488174470799999</v>
      </c>
      <c r="AN19" s="108"/>
      <c r="AO19" s="42" t="s">
        <v>470</v>
      </c>
      <c r="AP19" s="32">
        <v>141</v>
      </c>
      <c r="AQ19" s="32">
        <v>93.06</v>
      </c>
      <c r="AR19" s="32">
        <f t="shared" si="0"/>
        <v>2.7438612407999994</v>
      </c>
      <c r="AS19" s="108"/>
    </row>
    <row r="20" spans="1:45" customFormat="1" x14ac:dyDescent="0.25">
      <c r="A20" s="42" t="s">
        <v>127</v>
      </c>
      <c r="B20" s="32">
        <v>165.01</v>
      </c>
      <c r="C20" s="32">
        <v>109</v>
      </c>
      <c r="D20" s="32">
        <f t="shared" si="1"/>
        <v>3.2057502731999992</v>
      </c>
      <c r="E20" s="108"/>
      <c r="F20" s="42" t="s">
        <v>185</v>
      </c>
      <c r="G20" s="32">
        <v>169</v>
      </c>
      <c r="H20" s="32">
        <v>80.209999999999994</v>
      </c>
      <c r="I20" s="32">
        <f t="shared" si="2"/>
        <v>5.0819240628000006</v>
      </c>
      <c r="J20" s="108"/>
      <c r="K20" s="42" t="s">
        <v>224</v>
      </c>
      <c r="L20" s="32">
        <v>562</v>
      </c>
      <c r="M20" s="32">
        <v>117.24</v>
      </c>
      <c r="N20" s="32">
        <f t="shared" si="3"/>
        <v>25.455980923199999</v>
      </c>
      <c r="O20" s="108"/>
      <c r="P20" s="42" t="s">
        <v>253</v>
      </c>
      <c r="Q20" s="32">
        <v>279</v>
      </c>
      <c r="R20" s="32">
        <v>114.81</v>
      </c>
      <c r="S20" s="32">
        <f t="shared" si="4"/>
        <v>9.3974671907999987</v>
      </c>
      <c r="T20" s="108"/>
      <c r="U20" s="42" t="s">
        <v>299</v>
      </c>
      <c r="V20" s="32">
        <v>163</v>
      </c>
      <c r="W20" s="32">
        <v>115.15</v>
      </c>
      <c r="X20" s="32">
        <f t="shared" si="5"/>
        <v>2.7387100619999996</v>
      </c>
      <c r="Y20" s="108"/>
      <c r="Z20" s="42" t="s">
        <v>326</v>
      </c>
      <c r="AA20" s="32">
        <v>734</v>
      </c>
      <c r="AB20" s="32">
        <v>115.09</v>
      </c>
      <c r="AC20" s="32">
        <f t="shared" si="6"/>
        <v>35.423511901199994</v>
      </c>
      <c r="AD20" s="108"/>
      <c r="AE20" s="42" t="s">
        <v>378</v>
      </c>
      <c r="AF20" s="32">
        <v>192</v>
      </c>
      <c r="AG20" s="32">
        <v>97.12</v>
      </c>
      <c r="AH20" s="32">
        <f t="shared" si="7"/>
        <v>5.4304871615999986</v>
      </c>
      <c r="AI20" s="108"/>
      <c r="AJ20" s="42" t="s">
        <v>435</v>
      </c>
      <c r="AK20" s="32">
        <v>442</v>
      </c>
      <c r="AL20" s="32">
        <v>97.12</v>
      </c>
      <c r="AM20" s="32">
        <f t="shared" si="8"/>
        <v>19.739317161599999</v>
      </c>
      <c r="AN20" s="108"/>
      <c r="AO20" s="42" t="s">
        <v>471</v>
      </c>
      <c r="AP20" s="32">
        <v>217</v>
      </c>
      <c r="AQ20" s="32">
        <v>115.11</v>
      </c>
      <c r="AR20" s="32">
        <f t="shared" si="0"/>
        <v>5.8317067547999999</v>
      </c>
      <c r="AS20" s="108"/>
    </row>
    <row r="21" spans="1:45" customFormat="1" x14ac:dyDescent="0.25">
      <c r="A21" s="42" t="s">
        <v>128</v>
      </c>
      <c r="B21" s="32">
        <v>159</v>
      </c>
      <c r="C21" s="32">
        <v>109.45</v>
      </c>
      <c r="D21" s="32">
        <f t="shared" si="1"/>
        <v>2.8360101059999998</v>
      </c>
      <c r="E21" s="108"/>
      <c r="F21" s="42" t="s">
        <v>186</v>
      </c>
      <c r="G21" s="32">
        <v>188</v>
      </c>
      <c r="H21" s="32">
        <v>76.44</v>
      </c>
      <c r="I21" s="32">
        <f t="shared" si="2"/>
        <v>6.3851722991999997</v>
      </c>
      <c r="J21" s="108"/>
      <c r="K21" s="42" t="s">
        <v>225</v>
      </c>
      <c r="L21" s="32">
        <v>204</v>
      </c>
      <c r="M21" s="32">
        <v>126.3</v>
      </c>
      <c r="N21" s="32">
        <f t="shared" si="3"/>
        <v>4.4471843639999999</v>
      </c>
      <c r="O21" s="108"/>
      <c r="P21" s="42" t="s">
        <v>254</v>
      </c>
      <c r="Q21" s="32">
        <v>222</v>
      </c>
      <c r="R21" s="32">
        <v>125.16</v>
      </c>
      <c r="S21" s="32">
        <f t="shared" si="4"/>
        <v>5.5426683888000001</v>
      </c>
      <c r="T21" s="108"/>
      <c r="U21" s="42" t="s">
        <v>300</v>
      </c>
      <c r="V21" s="32">
        <v>163</v>
      </c>
      <c r="W21" s="32">
        <v>126.81</v>
      </c>
      <c r="X21" s="32">
        <f t="shared" si="5"/>
        <v>2.0713462307999997</v>
      </c>
      <c r="Y21" s="108"/>
      <c r="Z21" s="42" t="s">
        <v>327</v>
      </c>
      <c r="AA21" s="32">
        <v>114</v>
      </c>
      <c r="AB21" s="32">
        <v>109.87</v>
      </c>
      <c r="AC21" s="32">
        <f t="shared" si="6"/>
        <v>0.23638187159999974</v>
      </c>
      <c r="AD21" s="108"/>
      <c r="AE21" s="42" t="s">
        <v>379</v>
      </c>
      <c r="AF21" s="32">
        <v>136</v>
      </c>
      <c r="AG21" s="32">
        <v>120.69</v>
      </c>
      <c r="AH21" s="32">
        <f t="shared" si="7"/>
        <v>0.87627274920000009</v>
      </c>
      <c r="AI21" s="108"/>
      <c r="AJ21" s="42" t="s">
        <v>436</v>
      </c>
      <c r="AK21" s="32">
        <v>1149</v>
      </c>
      <c r="AL21" s="32">
        <v>120.69</v>
      </c>
      <c r="AM21" s="32">
        <f t="shared" si="8"/>
        <v>58.855651909199999</v>
      </c>
      <c r="AN21" s="108"/>
      <c r="AO21" s="42" t="s">
        <v>472</v>
      </c>
      <c r="AP21" s="32">
        <v>221</v>
      </c>
      <c r="AQ21" s="32">
        <v>105.33</v>
      </c>
      <c r="AR21" s="32">
        <f t="shared" si="0"/>
        <v>6.6204094644000007</v>
      </c>
      <c r="AS21" s="108"/>
    </row>
    <row r="22" spans="1:45" customFormat="1" x14ac:dyDescent="0.25">
      <c r="A22" s="42" t="s">
        <v>129</v>
      </c>
      <c r="B22" s="32">
        <v>167</v>
      </c>
      <c r="C22" s="32">
        <v>116</v>
      </c>
      <c r="D22" s="32">
        <f t="shared" si="1"/>
        <v>2.91900132</v>
      </c>
      <c r="E22" s="108"/>
      <c r="F22" s="42" t="s">
        <v>187</v>
      </c>
      <c r="G22" s="32">
        <v>185</v>
      </c>
      <c r="H22" s="32">
        <v>89.74</v>
      </c>
      <c r="I22" s="32">
        <f t="shared" si="2"/>
        <v>5.4522365831999995</v>
      </c>
      <c r="J22" s="108"/>
      <c r="K22" s="42" t="s">
        <v>226</v>
      </c>
      <c r="L22" s="32">
        <v>182</v>
      </c>
      <c r="M22" s="32">
        <v>127.2</v>
      </c>
      <c r="N22" s="32">
        <f t="shared" si="3"/>
        <v>3.1364955359999995</v>
      </c>
      <c r="O22" s="108"/>
      <c r="P22" s="42" t="s">
        <v>255</v>
      </c>
      <c r="Q22" s="32">
        <v>199</v>
      </c>
      <c r="R22" s="32">
        <v>117.34</v>
      </c>
      <c r="S22" s="32">
        <f t="shared" si="4"/>
        <v>4.6738362311999992</v>
      </c>
      <c r="T22" s="108"/>
      <c r="U22" s="42" t="s">
        <v>301</v>
      </c>
      <c r="V22" s="32">
        <v>262</v>
      </c>
      <c r="W22" s="32">
        <v>113.6</v>
      </c>
      <c r="X22" s="32">
        <f t="shared" si="5"/>
        <v>8.4937214880000003</v>
      </c>
      <c r="Y22" s="108"/>
      <c r="Z22" s="42" t="s">
        <v>328</v>
      </c>
      <c r="AA22" s="32">
        <v>162</v>
      </c>
      <c r="AB22" s="32">
        <v>103.99</v>
      </c>
      <c r="AC22" s="32">
        <f t="shared" si="6"/>
        <v>3.3202209132</v>
      </c>
      <c r="AD22" s="108"/>
      <c r="AE22" s="42" t="s">
        <v>380</v>
      </c>
      <c r="AF22" s="32">
        <v>146</v>
      </c>
      <c r="AG22" s="32">
        <v>119.29</v>
      </c>
      <c r="AH22" s="32">
        <f t="shared" si="7"/>
        <v>1.5287553971999994</v>
      </c>
      <c r="AI22" s="108"/>
      <c r="AJ22" s="42" t="s">
        <v>437</v>
      </c>
      <c r="AK22" s="32">
        <v>332</v>
      </c>
      <c r="AL22" s="32">
        <v>119.29</v>
      </c>
      <c r="AM22" s="32">
        <f t="shared" si="8"/>
        <v>12.174524917199999</v>
      </c>
      <c r="AN22" s="108"/>
      <c r="AO22" s="42" t="s">
        <v>473</v>
      </c>
      <c r="AP22" s="32">
        <v>154</v>
      </c>
      <c r="AQ22" s="32">
        <v>81.42</v>
      </c>
      <c r="AR22" s="32">
        <f t="shared" si="0"/>
        <v>4.1541395255999998</v>
      </c>
      <c r="AS22" s="108"/>
    </row>
    <row r="23" spans="1:45" customFormat="1" x14ac:dyDescent="0.25">
      <c r="A23" s="42" t="s">
        <v>130</v>
      </c>
      <c r="B23" s="32">
        <v>199</v>
      </c>
      <c r="C23" s="32">
        <v>125</v>
      </c>
      <c r="D23" s="32">
        <f t="shared" si="1"/>
        <v>4.2354136799999997</v>
      </c>
      <c r="E23" s="108"/>
      <c r="F23" s="42" t="s">
        <v>188</v>
      </c>
      <c r="G23" s="32">
        <v>206</v>
      </c>
      <c r="H23" s="32">
        <v>131.74</v>
      </c>
      <c r="I23" s="32">
        <f t="shared" si="2"/>
        <v>4.2502948631999988</v>
      </c>
      <c r="J23" s="108"/>
      <c r="K23" s="42" t="s">
        <v>227</v>
      </c>
      <c r="L23" s="32">
        <v>225</v>
      </c>
      <c r="M23" s="32">
        <v>126.54</v>
      </c>
      <c r="N23" s="32">
        <f t="shared" si="3"/>
        <v>5.6353896071999987</v>
      </c>
      <c r="O23" s="108"/>
      <c r="P23" s="42" t="s">
        <v>256</v>
      </c>
      <c r="Q23" s="32">
        <v>194</v>
      </c>
      <c r="R23" s="32">
        <v>115.45</v>
      </c>
      <c r="S23" s="32">
        <f t="shared" si="4"/>
        <v>4.4958343859999994</v>
      </c>
      <c r="T23" s="108"/>
      <c r="U23" s="42" t="s">
        <v>302</v>
      </c>
      <c r="V23" s="32">
        <v>165</v>
      </c>
      <c r="W23" s="32">
        <v>98.38</v>
      </c>
      <c r="X23" s="32">
        <f t="shared" si="5"/>
        <v>3.8130170184000005</v>
      </c>
      <c r="Y23" s="108"/>
      <c r="Z23" s="42" t="s">
        <v>329</v>
      </c>
      <c r="AA23" s="32">
        <v>156</v>
      </c>
      <c r="AB23" s="32">
        <v>109.7</v>
      </c>
      <c r="AC23" s="32">
        <f t="shared" si="6"/>
        <v>2.6499953159999996</v>
      </c>
      <c r="AD23" s="108"/>
      <c r="AE23" s="42" t="s">
        <v>381</v>
      </c>
      <c r="AF23" s="32">
        <v>159</v>
      </c>
      <c r="AG23" s="32">
        <v>111.36</v>
      </c>
      <c r="AH23" s="32">
        <f t="shared" si="7"/>
        <v>2.7266906447999997</v>
      </c>
      <c r="AI23" s="108"/>
      <c r="AJ23" s="42" t="s">
        <v>438</v>
      </c>
      <c r="AK23" s="32">
        <v>409</v>
      </c>
      <c r="AL23" s="32">
        <v>111.36</v>
      </c>
      <c r="AM23" s="32">
        <f t="shared" si="8"/>
        <v>17.035520644800002</v>
      </c>
      <c r="AN23" s="108"/>
      <c r="AO23" s="42" t="s">
        <v>474</v>
      </c>
      <c r="AP23" s="32">
        <v>166</v>
      </c>
      <c r="AQ23" s="32">
        <v>83.18</v>
      </c>
      <c r="AR23" s="32">
        <f t="shared" si="0"/>
        <v>4.7402292023999992</v>
      </c>
      <c r="AS23" s="108"/>
    </row>
    <row r="24" spans="1:45" customFormat="1" x14ac:dyDescent="0.25">
      <c r="A24" s="42" t="s">
        <v>131</v>
      </c>
      <c r="B24" s="32">
        <v>110</v>
      </c>
      <c r="C24" s="32">
        <v>108</v>
      </c>
      <c r="D24" s="32">
        <f t="shared" si="1"/>
        <v>0.11447063999999998</v>
      </c>
      <c r="E24" s="108"/>
      <c r="F24" s="42" t="s">
        <v>189</v>
      </c>
      <c r="G24" s="32">
        <v>171</v>
      </c>
      <c r="H24" s="32">
        <v>103.66</v>
      </c>
      <c r="I24" s="32">
        <f t="shared" si="2"/>
        <v>3.8542264488000004</v>
      </c>
      <c r="J24" s="108"/>
      <c r="K24" s="42" t="s">
        <v>228</v>
      </c>
      <c r="L24" s="32">
        <v>186</v>
      </c>
      <c r="M24" s="32">
        <v>107.27</v>
      </c>
      <c r="N24" s="32">
        <f t="shared" si="3"/>
        <v>4.5061367435999999</v>
      </c>
      <c r="O24" s="108"/>
      <c r="P24" s="42" t="s">
        <v>257</v>
      </c>
      <c r="Q24" s="32">
        <v>119</v>
      </c>
      <c r="R24" s="32">
        <v>107.55</v>
      </c>
      <c r="S24" s="32">
        <f t="shared" si="4"/>
        <v>0.65534441400000021</v>
      </c>
      <c r="T24" s="108"/>
      <c r="U24" s="42" t="s">
        <v>303</v>
      </c>
      <c r="V24" s="32">
        <v>139</v>
      </c>
      <c r="W24" s="32">
        <v>98.65</v>
      </c>
      <c r="X24" s="32">
        <f t="shared" si="5"/>
        <v>2.3094451619999998</v>
      </c>
      <c r="Y24" s="108"/>
      <c r="Z24" s="42" t="s">
        <v>330</v>
      </c>
      <c r="AA24" s="32">
        <v>299</v>
      </c>
      <c r="AB24" s="32">
        <v>108.5</v>
      </c>
      <c r="AC24" s="32">
        <f t="shared" si="6"/>
        <v>10.903328459999999</v>
      </c>
      <c r="AD24" s="108"/>
      <c r="AE24" s="42" t="s">
        <v>382</v>
      </c>
      <c r="AF24" s="32">
        <v>262</v>
      </c>
      <c r="AG24" s="32">
        <v>111.84</v>
      </c>
      <c r="AH24" s="32">
        <f t="shared" si="7"/>
        <v>8.5944556511999988</v>
      </c>
      <c r="AI24" s="108"/>
      <c r="AJ24" s="42" t="s">
        <v>439</v>
      </c>
      <c r="AK24" s="32">
        <v>524</v>
      </c>
      <c r="AL24" s="32">
        <v>111.84</v>
      </c>
      <c r="AM24" s="32">
        <f t="shared" si="8"/>
        <v>23.590109491199996</v>
      </c>
      <c r="AN24" s="108"/>
      <c r="AO24" s="42" t="s">
        <v>475</v>
      </c>
      <c r="AP24" s="32">
        <v>309</v>
      </c>
      <c r="AQ24" s="32">
        <v>88.92</v>
      </c>
      <c r="AR24" s="32">
        <f t="shared" si="0"/>
        <v>12.596349225599999</v>
      </c>
      <c r="AS24" s="108"/>
    </row>
    <row r="25" spans="1:45" customFormat="1" x14ac:dyDescent="0.25">
      <c r="A25" s="42" t="s">
        <v>132</v>
      </c>
      <c r="B25" s="32">
        <v>121</v>
      </c>
      <c r="C25" s="32">
        <v>108</v>
      </c>
      <c r="D25" s="32">
        <f t="shared" si="1"/>
        <v>0.74405915999999994</v>
      </c>
      <c r="E25" s="108"/>
      <c r="F25" s="42" t="s">
        <v>190</v>
      </c>
      <c r="G25" s="32">
        <v>152</v>
      </c>
      <c r="H25" s="32">
        <v>101.6</v>
      </c>
      <c r="I25" s="32">
        <f t="shared" si="2"/>
        <v>2.8846601280000002</v>
      </c>
      <c r="J25" s="108"/>
      <c r="K25" s="42" t="s">
        <v>229</v>
      </c>
      <c r="L25" s="32">
        <v>568</v>
      </c>
      <c r="M25" s="32">
        <v>151.21</v>
      </c>
      <c r="N25" s="32">
        <f t="shared" si="3"/>
        <v>23.855109022799997</v>
      </c>
      <c r="O25" s="108"/>
      <c r="P25" s="42" t="s">
        <v>258</v>
      </c>
      <c r="Q25" s="32">
        <v>128</v>
      </c>
      <c r="R25" s="32">
        <v>104.58</v>
      </c>
      <c r="S25" s="32">
        <f t="shared" si="4"/>
        <v>1.3404511944000002</v>
      </c>
      <c r="T25" s="108"/>
      <c r="U25" s="42" t="s">
        <v>304</v>
      </c>
      <c r="V25" s="32">
        <v>193</v>
      </c>
      <c r="W25" s="32">
        <v>116.35</v>
      </c>
      <c r="X25" s="32">
        <f t="shared" si="5"/>
        <v>4.3870872780000001</v>
      </c>
      <c r="Y25" s="108"/>
      <c r="Z25" s="42" t="s">
        <v>331</v>
      </c>
      <c r="AA25" s="32">
        <v>444</v>
      </c>
      <c r="AB25" s="32">
        <v>104.09</v>
      </c>
      <c r="AC25" s="32">
        <f t="shared" si="6"/>
        <v>19.454857621199999</v>
      </c>
      <c r="AD25" s="108"/>
      <c r="AE25" s="42" t="s">
        <v>383</v>
      </c>
      <c r="AF25" s="32">
        <v>163</v>
      </c>
      <c r="AG25" s="32">
        <v>121.64</v>
      </c>
      <c r="AH25" s="32">
        <f t="shared" si="7"/>
        <v>2.3672528352</v>
      </c>
      <c r="AI25" s="108"/>
      <c r="AJ25" s="42" t="s">
        <v>440</v>
      </c>
      <c r="AK25" s="32">
        <v>296</v>
      </c>
      <c r="AL25" s="32">
        <v>121.64</v>
      </c>
      <c r="AM25" s="32">
        <f t="shared" si="8"/>
        <v>9.9795503952000004</v>
      </c>
      <c r="AN25" s="108"/>
      <c r="AO25" s="42" t="s">
        <v>476</v>
      </c>
      <c r="AP25" s="32">
        <v>254</v>
      </c>
      <c r="AQ25" s="32">
        <v>110.98</v>
      </c>
      <c r="AR25" s="32">
        <f t="shared" si="0"/>
        <v>8.1857954663999983</v>
      </c>
      <c r="AS25" s="108"/>
    </row>
    <row r="26" spans="1:45" customFormat="1" x14ac:dyDescent="0.25">
      <c r="A26" s="42" t="s">
        <v>133</v>
      </c>
      <c r="B26" s="32">
        <v>104</v>
      </c>
      <c r="C26" s="32">
        <v>101</v>
      </c>
      <c r="D26" s="32">
        <f t="shared" si="1"/>
        <v>0.17170595999999999</v>
      </c>
      <c r="E26" s="108"/>
      <c r="F26" s="42" t="s">
        <v>191</v>
      </c>
      <c r="G26" s="32">
        <v>144</v>
      </c>
      <c r="H26" s="32">
        <v>101.79</v>
      </c>
      <c r="I26" s="32">
        <f t="shared" si="2"/>
        <v>2.4159028571999999</v>
      </c>
      <c r="J26" s="108"/>
      <c r="K26" s="42" t="s">
        <v>230</v>
      </c>
      <c r="L26" s="32">
        <v>727</v>
      </c>
      <c r="M26" s="32">
        <v>222.37</v>
      </c>
      <c r="N26" s="32">
        <f t="shared" si="3"/>
        <v>28.882659531599998</v>
      </c>
      <c r="O26" s="108"/>
      <c r="P26" s="42" t="s">
        <v>259</v>
      </c>
      <c r="Q26" s="32">
        <v>134</v>
      </c>
      <c r="R26" s="32">
        <v>109.08</v>
      </c>
      <c r="S26" s="32">
        <f t="shared" si="4"/>
        <v>1.4263041744</v>
      </c>
      <c r="T26" s="108"/>
      <c r="U26" s="42" t="s">
        <v>305</v>
      </c>
      <c r="V26" s="32">
        <v>128</v>
      </c>
      <c r="W26" s="32">
        <v>103.92</v>
      </c>
      <c r="X26" s="32">
        <f t="shared" si="5"/>
        <v>1.3782265055999998</v>
      </c>
      <c r="Y26" s="108"/>
      <c r="Z26" s="42" t="s">
        <v>332</v>
      </c>
      <c r="AA26" s="32">
        <v>300</v>
      </c>
      <c r="AB26" s="32">
        <v>198.44</v>
      </c>
      <c r="AC26" s="32">
        <f t="shared" si="6"/>
        <v>5.8128190991999995</v>
      </c>
      <c r="AD26" s="108"/>
      <c r="AE26" s="42" t="s">
        <v>384</v>
      </c>
      <c r="AF26" s="32">
        <v>174</v>
      </c>
      <c r="AG26" s="32">
        <v>111.28</v>
      </c>
      <c r="AH26" s="32">
        <f t="shared" si="7"/>
        <v>3.5897992703999995</v>
      </c>
      <c r="AI26" s="108"/>
      <c r="AJ26" s="42" t="s">
        <v>441</v>
      </c>
      <c r="AK26" s="32">
        <v>363</v>
      </c>
      <c r="AL26" s="32">
        <v>111.28</v>
      </c>
      <c r="AM26" s="32">
        <f t="shared" si="8"/>
        <v>14.407274750399999</v>
      </c>
      <c r="AN26" s="108"/>
      <c r="AO26" s="42"/>
      <c r="AP26" s="32"/>
      <c r="AQ26" s="32"/>
      <c r="AR26" s="32"/>
      <c r="AS26" s="108"/>
    </row>
    <row r="27" spans="1:45" customFormat="1" x14ac:dyDescent="0.25">
      <c r="A27" s="42" t="s">
        <v>134</v>
      </c>
      <c r="B27" s="32">
        <v>143</v>
      </c>
      <c r="C27" s="32">
        <v>123</v>
      </c>
      <c r="D27" s="32">
        <f t="shared" si="1"/>
        <v>1.1447064</v>
      </c>
      <c r="E27" s="108"/>
      <c r="F27" s="42" t="s">
        <v>192</v>
      </c>
      <c r="G27" s="32">
        <v>117</v>
      </c>
      <c r="H27" s="32">
        <v>66.8</v>
      </c>
      <c r="I27" s="32">
        <f t="shared" si="2"/>
        <v>2.8732130640000002</v>
      </c>
      <c r="J27" s="108"/>
      <c r="K27" s="42" t="s">
        <v>231</v>
      </c>
      <c r="L27" s="32">
        <v>672</v>
      </c>
      <c r="M27" s="32">
        <v>134.56</v>
      </c>
      <c r="N27" s="32">
        <f t="shared" si="3"/>
        <v>30.760550380799998</v>
      </c>
      <c r="O27" s="108"/>
      <c r="P27" s="42" t="s">
        <v>260</v>
      </c>
      <c r="Q27" s="32">
        <v>131</v>
      </c>
      <c r="R27" s="32">
        <v>110.06</v>
      </c>
      <c r="S27" s="32">
        <f t="shared" si="4"/>
        <v>1.1985076007999997</v>
      </c>
      <c r="T27" s="108"/>
      <c r="U27" s="42" t="s">
        <v>306</v>
      </c>
      <c r="V27" s="32">
        <v>451</v>
      </c>
      <c r="W27" s="32">
        <v>103.71</v>
      </c>
      <c r="X27" s="32">
        <f t="shared" si="5"/>
        <v>19.877254282799999</v>
      </c>
      <c r="Y27" s="108"/>
      <c r="Z27" s="42" t="s">
        <v>333</v>
      </c>
      <c r="AA27" s="32">
        <v>157</v>
      </c>
      <c r="AB27" s="32">
        <v>118.13</v>
      </c>
      <c r="AC27" s="32">
        <f t="shared" si="6"/>
        <v>2.2247368884000003</v>
      </c>
      <c r="AD27" s="108"/>
      <c r="AE27" s="42" t="s">
        <v>385</v>
      </c>
      <c r="AF27" s="32">
        <v>117</v>
      </c>
      <c r="AG27" s="32">
        <v>103.74</v>
      </c>
      <c r="AH27" s="32">
        <f t="shared" si="7"/>
        <v>0.75894034320000026</v>
      </c>
      <c r="AI27" s="108"/>
      <c r="AJ27" s="42" t="s">
        <v>442</v>
      </c>
      <c r="AK27" s="32">
        <v>359</v>
      </c>
      <c r="AL27" s="32">
        <v>103.74</v>
      </c>
      <c r="AM27" s="32">
        <f t="shared" si="8"/>
        <v>14.609887783199998</v>
      </c>
      <c r="AN27" s="108"/>
      <c r="AO27" s="42"/>
      <c r="AP27" s="32"/>
      <c r="AQ27" s="32"/>
      <c r="AR27" s="32"/>
      <c r="AS27" s="108"/>
    </row>
    <row r="28" spans="1:45" customFormat="1" x14ac:dyDescent="0.25">
      <c r="A28" s="42"/>
      <c r="B28" s="42"/>
      <c r="C28" s="42"/>
      <c r="D28" s="32"/>
      <c r="E28" s="108"/>
      <c r="F28" s="42" t="s">
        <v>193</v>
      </c>
      <c r="G28" s="32">
        <v>151</v>
      </c>
      <c r="H28" s="32">
        <v>108.25</v>
      </c>
      <c r="I28" s="32">
        <f t="shared" si="2"/>
        <v>2.4468099300000001</v>
      </c>
      <c r="J28" s="108"/>
      <c r="K28" s="42" t="s">
        <v>232</v>
      </c>
      <c r="L28" s="32">
        <v>337</v>
      </c>
      <c r="M28" s="32">
        <v>134.26</v>
      </c>
      <c r="N28" s="32">
        <f t="shared" si="3"/>
        <v>11.603888776799998</v>
      </c>
      <c r="O28" s="108"/>
      <c r="P28" s="42" t="s">
        <v>261</v>
      </c>
      <c r="Q28" s="32">
        <v>179</v>
      </c>
      <c r="R28" s="32">
        <v>143.16999999999999</v>
      </c>
      <c r="S28" s="32">
        <f t="shared" si="4"/>
        <v>2.0507415156000008</v>
      </c>
      <c r="T28" s="108"/>
      <c r="U28" s="42" t="s">
        <v>307</v>
      </c>
      <c r="V28" s="32">
        <v>152</v>
      </c>
      <c r="W28" s="32">
        <v>101.62</v>
      </c>
      <c r="X28" s="32">
        <f t="shared" si="5"/>
        <v>2.8835154215999994</v>
      </c>
      <c r="Y28" s="108"/>
      <c r="Z28" s="42" t="s">
        <v>334</v>
      </c>
      <c r="AA28" s="32">
        <v>228</v>
      </c>
      <c r="AB28" s="32">
        <v>111.03</v>
      </c>
      <c r="AC28" s="32">
        <f t="shared" si="6"/>
        <v>6.6948153803999997</v>
      </c>
      <c r="AD28" s="108"/>
      <c r="AE28" s="42" t="s">
        <v>386</v>
      </c>
      <c r="AF28" s="32">
        <v>126</v>
      </c>
      <c r="AG28" s="32">
        <v>103.94</v>
      </c>
      <c r="AH28" s="32">
        <f t="shared" si="7"/>
        <v>1.2626111592</v>
      </c>
      <c r="AI28" s="108"/>
      <c r="AJ28" s="42" t="s">
        <v>443</v>
      </c>
      <c r="AK28" s="32">
        <v>363</v>
      </c>
      <c r="AL28" s="32">
        <v>103.94</v>
      </c>
      <c r="AM28" s="32">
        <f t="shared" si="8"/>
        <v>14.8273819992</v>
      </c>
      <c r="AN28" s="108"/>
      <c r="AO28" s="42"/>
      <c r="AP28" s="32"/>
      <c r="AQ28" s="32"/>
      <c r="AR28" s="32"/>
      <c r="AS28" s="108"/>
    </row>
    <row r="29" spans="1:45" customFormat="1" x14ac:dyDescent="0.25">
      <c r="A29" s="42"/>
      <c r="B29" s="42"/>
      <c r="C29" s="42"/>
      <c r="D29" s="32"/>
      <c r="E29" s="108"/>
      <c r="F29" s="42" t="s">
        <v>194</v>
      </c>
      <c r="G29" s="32">
        <v>270</v>
      </c>
      <c r="H29" s="32">
        <v>85.68</v>
      </c>
      <c r="I29" s="32">
        <f t="shared" si="2"/>
        <v>10.549614182399997</v>
      </c>
      <c r="J29" s="108"/>
      <c r="K29" s="42" t="s">
        <v>233</v>
      </c>
      <c r="L29" s="32">
        <v>566</v>
      </c>
      <c r="M29" s="32">
        <v>152.06</v>
      </c>
      <c r="N29" s="32">
        <f t="shared" si="3"/>
        <v>23.6919883608</v>
      </c>
      <c r="O29" s="108"/>
      <c r="P29" s="42" t="s">
        <v>262</v>
      </c>
      <c r="Q29" s="32">
        <v>137</v>
      </c>
      <c r="R29" s="32">
        <v>109.96</v>
      </c>
      <c r="S29" s="32">
        <f t="shared" si="4"/>
        <v>1.5476430528000003</v>
      </c>
      <c r="T29" s="108"/>
      <c r="U29" s="42" t="s">
        <v>308</v>
      </c>
      <c r="V29" s="32">
        <v>156</v>
      </c>
      <c r="W29" s="32">
        <v>103.08</v>
      </c>
      <c r="X29" s="32">
        <f t="shared" si="5"/>
        <v>3.0288931344000001</v>
      </c>
      <c r="Y29" s="108"/>
      <c r="Z29" s="42" t="s">
        <v>335</v>
      </c>
      <c r="AA29" s="32">
        <v>117.99</v>
      </c>
      <c r="AB29" s="32">
        <v>117</v>
      </c>
      <c r="AC29" s="32">
        <f t="shared" si="6"/>
        <v>5.6662966799999714E-2</v>
      </c>
      <c r="AD29" s="108"/>
      <c r="AE29" s="42" t="s">
        <v>387</v>
      </c>
      <c r="AF29" s="32">
        <v>191</v>
      </c>
      <c r="AG29" s="32">
        <v>98.2</v>
      </c>
      <c r="AH29" s="32">
        <f t="shared" si="7"/>
        <v>5.3114376959999987</v>
      </c>
      <c r="AI29" s="108"/>
      <c r="AJ29" s="42" t="s">
        <v>444</v>
      </c>
      <c r="AK29" s="32">
        <v>220</v>
      </c>
      <c r="AL29" s="32">
        <v>98.2</v>
      </c>
      <c r="AM29" s="32">
        <f t="shared" si="8"/>
        <v>6.9712619759999992</v>
      </c>
      <c r="AN29" s="108"/>
      <c r="AO29" s="42"/>
      <c r="AP29" s="32"/>
      <c r="AQ29" s="32"/>
      <c r="AR29" s="32"/>
      <c r="AS29" s="108"/>
    </row>
    <row r="30" spans="1:45" customFormat="1" x14ac:dyDescent="0.25">
      <c r="A30" s="42"/>
      <c r="B30" s="42"/>
      <c r="C30" s="42"/>
      <c r="D30" s="32"/>
      <c r="E30" s="108"/>
      <c r="F30" s="42" t="s">
        <v>195</v>
      </c>
      <c r="G30" s="32">
        <v>160</v>
      </c>
      <c r="H30" s="32">
        <v>119.05</v>
      </c>
      <c r="I30" s="32">
        <f t="shared" si="2"/>
        <v>2.3437863540000001</v>
      </c>
      <c r="J30" s="108"/>
      <c r="K30" s="42" t="s">
        <v>234</v>
      </c>
      <c r="L30" s="32">
        <v>285</v>
      </c>
      <c r="M30" s="32">
        <v>184.16</v>
      </c>
      <c r="N30" s="32">
        <f t="shared" si="3"/>
        <v>5.7716096687999991</v>
      </c>
      <c r="O30" s="108"/>
      <c r="P30" s="42" t="s">
        <v>263</v>
      </c>
      <c r="Q30" s="32">
        <v>287</v>
      </c>
      <c r="R30" s="32">
        <v>130.51</v>
      </c>
      <c r="S30" s="32">
        <f t="shared" si="4"/>
        <v>8.9567552268000004</v>
      </c>
      <c r="T30" s="108"/>
      <c r="U30" s="42" t="s">
        <v>309</v>
      </c>
      <c r="V30" s="32">
        <v>158</v>
      </c>
      <c r="W30" s="32">
        <v>112.83</v>
      </c>
      <c r="X30" s="32">
        <f t="shared" si="5"/>
        <v>2.5853194043999999</v>
      </c>
      <c r="Y30" s="108"/>
      <c r="Z30" s="42" t="s">
        <v>336</v>
      </c>
      <c r="AA30" s="32">
        <v>204</v>
      </c>
      <c r="AB30" s="32">
        <v>106.18</v>
      </c>
      <c r="AC30" s="32">
        <f t="shared" si="6"/>
        <v>5.5987590023999987</v>
      </c>
      <c r="AD30" s="108"/>
      <c r="AE30" s="42" t="s">
        <v>388</v>
      </c>
      <c r="AF30" s="32">
        <v>150</v>
      </c>
      <c r="AG30" s="32">
        <v>108.19</v>
      </c>
      <c r="AH30" s="32">
        <f t="shared" si="7"/>
        <v>2.3930087292</v>
      </c>
      <c r="AI30" s="108"/>
      <c r="AJ30" s="42" t="s">
        <v>445</v>
      </c>
      <c r="AK30" s="32">
        <v>356</v>
      </c>
      <c r="AL30" s="32">
        <v>108.19</v>
      </c>
      <c r="AM30" s="32">
        <f t="shared" si="8"/>
        <v>14.1834846492</v>
      </c>
      <c r="AN30" s="108"/>
      <c r="AO30" s="42"/>
      <c r="AP30" s="32"/>
      <c r="AQ30" s="32"/>
      <c r="AR30" s="32"/>
      <c r="AS30" s="108"/>
    </row>
    <row r="31" spans="1:45" customFormat="1" x14ac:dyDescent="0.25">
      <c r="A31" s="42"/>
      <c r="B31" s="42"/>
      <c r="C31" s="42"/>
      <c r="D31" s="32"/>
      <c r="E31" s="108"/>
      <c r="F31" s="42" t="s">
        <v>196</v>
      </c>
      <c r="G31" s="32">
        <v>163.72999999999999</v>
      </c>
      <c r="H31" s="32">
        <v>105</v>
      </c>
      <c r="I31" s="32">
        <f t="shared" si="2"/>
        <v>3.3614303435999995</v>
      </c>
      <c r="J31" s="108"/>
      <c r="K31" s="42" t="s">
        <v>235</v>
      </c>
      <c r="L31" s="32">
        <v>642</v>
      </c>
      <c r="M31" s="32">
        <v>233.64</v>
      </c>
      <c r="N31" s="32">
        <f t="shared" si="3"/>
        <v>23.372615275199998</v>
      </c>
      <c r="O31" s="108"/>
      <c r="P31" s="42" t="s">
        <v>264</v>
      </c>
      <c r="Q31" s="32">
        <v>204</v>
      </c>
      <c r="R31" s="32">
        <v>124.56</v>
      </c>
      <c r="S31" s="32">
        <f t="shared" si="4"/>
        <v>4.5467738207999995</v>
      </c>
      <c r="T31" s="108"/>
      <c r="U31" s="42" t="s">
        <v>310</v>
      </c>
      <c r="V31" s="32">
        <v>108</v>
      </c>
      <c r="W31" s="32">
        <v>96.7</v>
      </c>
      <c r="X31" s="32">
        <f t="shared" si="5"/>
        <v>0.6467591159999998</v>
      </c>
      <c r="Y31" s="108"/>
      <c r="Z31" s="42" t="s">
        <v>337</v>
      </c>
      <c r="AA31" s="32">
        <v>138</v>
      </c>
      <c r="AB31" s="32">
        <v>102.02</v>
      </c>
      <c r="AC31" s="32">
        <f t="shared" si="6"/>
        <v>2.0593268136000002</v>
      </c>
      <c r="AD31" s="108"/>
      <c r="AE31" s="42" t="s">
        <v>389</v>
      </c>
      <c r="AF31" s="32">
        <v>280</v>
      </c>
      <c r="AG31" s="32">
        <v>107.38</v>
      </c>
      <c r="AH31" s="32">
        <f t="shared" si="7"/>
        <v>9.8799609383999982</v>
      </c>
      <c r="AI31" s="108"/>
      <c r="AJ31" s="42" t="s">
        <v>446</v>
      </c>
      <c r="AK31" s="32">
        <v>283</v>
      </c>
      <c r="AL31" s="32">
        <v>107.38</v>
      </c>
      <c r="AM31" s="32">
        <f t="shared" si="8"/>
        <v>10.051666898399999</v>
      </c>
      <c r="AN31" s="108"/>
      <c r="AO31" s="42"/>
      <c r="AP31" s="32"/>
      <c r="AQ31" s="32"/>
      <c r="AR31" s="32"/>
      <c r="AS31" s="108"/>
    </row>
    <row r="32" spans="1:45" customFormat="1" x14ac:dyDescent="0.25">
      <c r="A32" s="42"/>
      <c r="B32" s="42"/>
      <c r="C32" s="42"/>
      <c r="D32" s="32"/>
      <c r="E32" s="108"/>
      <c r="F32" s="42" t="s">
        <v>197</v>
      </c>
      <c r="G32" s="32">
        <v>152</v>
      </c>
      <c r="H32" s="32">
        <v>98.63</v>
      </c>
      <c r="I32" s="32">
        <f t="shared" si="2"/>
        <v>3.0546490284000005</v>
      </c>
      <c r="J32" s="108"/>
      <c r="K32" s="42" t="s">
        <v>236</v>
      </c>
      <c r="L32" s="32">
        <v>162</v>
      </c>
      <c r="M32" s="32">
        <v>126.15</v>
      </c>
      <c r="N32" s="32">
        <f t="shared" si="3"/>
        <v>2.0518862219999994</v>
      </c>
      <c r="O32" s="108"/>
      <c r="P32" s="42" t="s">
        <v>265</v>
      </c>
      <c r="Q32" s="32">
        <v>137</v>
      </c>
      <c r="R32" s="32">
        <v>119.44</v>
      </c>
      <c r="S32" s="32">
        <f t="shared" si="4"/>
        <v>1.0050522192000002</v>
      </c>
      <c r="T32" s="108"/>
      <c r="U32" s="42"/>
      <c r="V32" s="42"/>
      <c r="W32" s="42"/>
      <c r="X32" s="32"/>
      <c r="Y32" s="108"/>
      <c r="Z32" s="42" t="s">
        <v>338</v>
      </c>
      <c r="AA32" s="32">
        <v>175</v>
      </c>
      <c r="AB32" s="32">
        <v>103.84</v>
      </c>
      <c r="AC32" s="32">
        <f t="shared" si="6"/>
        <v>4.0728653711999998</v>
      </c>
      <c r="AD32" s="108"/>
      <c r="AE32" s="42" t="s">
        <v>390</v>
      </c>
      <c r="AF32" s="32">
        <v>823</v>
      </c>
      <c r="AG32" s="32">
        <v>119.07</v>
      </c>
      <c r="AH32" s="32">
        <f t="shared" si="7"/>
        <v>40.289658807599999</v>
      </c>
      <c r="AI32" s="108"/>
      <c r="AJ32" s="42" t="s">
        <v>447</v>
      </c>
      <c r="AK32" s="32">
        <v>321</v>
      </c>
      <c r="AL32" s="32">
        <v>119.07</v>
      </c>
      <c r="AM32" s="32">
        <f t="shared" si="8"/>
        <v>11.557528167599997</v>
      </c>
      <c r="AN32" s="108"/>
      <c r="AO32" s="42"/>
      <c r="AP32" s="32"/>
      <c r="AQ32" s="32"/>
      <c r="AR32" s="32"/>
      <c r="AS32" s="108"/>
    </row>
    <row r="33" spans="1:45" customFormat="1" x14ac:dyDescent="0.25">
      <c r="A33" s="42"/>
      <c r="B33" s="42"/>
      <c r="C33" s="42"/>
      <c r="D33" s="32"/>
      <c r="E33" s="108"/>
      <c r="F33" s="42" t="s">
        <v>198</v>
      </c>
      <c r="G33" s="32">
        <v>155</v>
      </c>
      <c r="H33" s="32">
        <v>127.04</v>
      </c>
      <c r="I33" s="32">
        <f t="shared" si="2"/>
        <v>1.6002995471999995</v>
      </c>
      <c r="J33" s="108"/>
      <c r="K33" s="42" t="s">
        <v>237</v>
      </c>
      <c r="L33" s="32">
        <v>220</v>
      </c>
      <c r="M33" s="32">
        <v>135.85</v>
      </c>
      <c r="N33" s="32">
        <f t="shared" si="3"/>
        <v>4.8163521779999998</v>
      </c>
      <c r="O33" s="108"/>
      <c r="P33" s="42" t="s">
        <v>266</v>
      </c>
      <c r="Q33" s="32">
        <v>179</v>
      </c>
      <c r="R33" s="32">
        <v>112.43</v>
      </c>
      <c r="S33" s="32">
        <f t="shared" si="4"/>
        <v>3.8101552523999991</v>
      </c>
      <c r="T33" s="108"/>
      <c r="U33" s="42"/>
      <c r="V33" s="42"/>
      <c r="W33" s="42"/>
      <c r="X33" s="32"/>
      <c r="Y33" s="108"/>
      <c r="Z33" s="42" t="s">
        <v>339</v>
      </c>
      <c r="AA33" s="32">
        <v>142</v>
      </c>
      <c r="AB33" s="32">
        <v>104.02</v>
      </c>
      <c r="AC33" s="32">
        <f t="shared" si="6"/>
        <v>2.1737974536000002</v>
      </c>
      <c r="AD33" s="108"/>
      <c r="AE33" s="42" t="s">
        <v>391</v>
      </c>
      <c r="AF33" s="32">
        <v>196</v>
      </c>
      <c r="AG33" s="32">
        <v>125.85</v>
      </c>
      <c r="AH33" s="32">
        <f t="shared" si="7"/>
        <v>4.0150576980000006</v>
      </c>
      <c r="AI33" s="108"/>
      <c r="AJ33" s="42" t="s">
        <v>448</v>
      </c>
      <c r="AK33" s="32">
        <v>376</v>
      </c>
      <c r="AL33" s="32">
        <v>125.85</v>
      </c>
      <c r="AM33" s="32">
        <f t="shared" si="8"/>
        <v>14.317415297999998</v>
      </c>
      <c r="AN33" s="108"/>
      <c r="AO33" s="42"/>
      <c r="AP33" s="32"/>
      <c r="AQ33" s="32"/>
      <c r="AR33" s="32"/>
      <c r="AS33" s="108"/>
    </row>
    <row r="34" spans="1:45" x14ac:dyDescent="0.25">
      <c r="A34" s="42"/>
      <c r="B34" s="42"/>
      <c r="C34" s="42"/>
      <c r="F34" s="42" t="s">
        <v>199</v>
      </c>
      <c r="G34" s="32">
        <v>205</v>
      </c>
      <c r="H34" s="32">
        <v>157.97</v>
      </c>
      <c r="I34" s="32">
        <f t="shared" si="2"/>
        <v>2.6917770995999999</v>
      </c>
      <c r="K34" s="42"/>
      <c r="L34" s="42"/>
      <c r="M34" s="42"/>
      <c r="P34" s="42" t="s">
        <v>267</v>
      </c>
      <c r="Q34" s="32">
        <v>174</v>
      </c>
      <c r="R34" s="32">
        <v>105.89</v>
      </c>
      <c r="S34" s="32">
        <f t="shared" si="4"/>
        <v>3.8982976451999996</v>
      </c>
      <c r="U34" s="42"/>
      <c r="V34" s="42"/>
      <c r="W34" s="42"/>
      <c r="Z34" s="42" t="s">
        <v>340</v>
      </c>
      <c r="AA34" s="32">
        <v>235</v>
      </c>
      <c r="AB34" s="32">
        <v>102.04</v>
      </c>
      <c r="AC34" s="32">
        <f t="shared" si="6"/>
        <v>7.6100081471999985</v>
      </c>
      <c r="AE34" s="42" t="s">
        <v>392</v>
      </c>
      <c r="AF34" s="32">
        <v>164</v>
      </c>
      <c r="AG34" s="32">
        <v>99.04</v>
      </c>
      <c r="AH34" s="32">
        <f t="shared" si="7"/>
        <v>3.7180063871999991</v>
      </c>
      <c r="AJ34" s="42" t="s">
        <v>449</v>
      </c>
      <c r="AK34" s="32">
        <v>237</v>
      </c>
      <c r="AL34" s="32">
        <v>99.04</v>
      </c>
      <c r="AM34" s="32">
        <f t="shared" si="8"/>
        <v>7.8961847471999986</v>
      </c>
      <c r="AO34" s="42"/>
      <c r="AP34" s="32"/>
      <c r="AQ34" s="32"/>
    </row>
    <row r="35" spans="1:45" x14ac:dyDescent="0.25">
      <c r="A35" s="42"/>
      <c r="B35" s="42"/>
      <c r="C35" s="42"/>
      <c r="F35" s="42" t="s">
        <v>200</v>
      </c>
      <c r="G35" s="32">
        <v>264</v>
      </c>
      <c r="H35" s="32">
        <v>221.57</v>
      </c>
      <c r="I35" s="32">
        <f t="shared" si="2"/>
        <v>2.4284946276000006</v>
      </c>
      <c r="K35" s="42"/>
      <c r="L35" s="42"/>
      <c r="M35" s="42"/>
      <c r="P35" s="42" t="s">
        <v>268</v>
      </c>
      <c r="Q35" s="32">
        <v>159</v>
      </c>
      <c r="R35" s="32">
        <v>114.64</v>
      </c>
      <c r="S35" s="32">
        <f t="shared" si="4"/>
        <v>2.5389587952000001</v>
      </c>
      <c r="U35" s="42"/>
      <c r="V35" s="42"/>
      <c r="W35" s="42"/>
      <c r="Z35" s="42" t="s">
        <v>341</v>
      </c>
      <c r="AA35" s="32">
        <v>211</v>
      </c>
      <c r="AB35" s="32">
        <v>102.45</v>
      </c>
      <c r="AC35" s="32">
        <f t="shared" si="6"/>
        <v>6.2128939859999992</v>
      </c>
      <c r="AE35" s="42" t="s">
        <v>393</v>
      </c>
      <c r="AF35" s="32">
        <v>164</v>
      </c>
      <c r="AG35" s="32">
        <v>89.95</v>
      </c>
      <c r="AH35" s="32">
        <f t="shared" si="7"/>
        <v>4.2382754460000003</v>
      </c>
      <c r="AJ35" s="42" t="s">
        <v>450</v>
      </c>
      <c r="AK35" s="32">
        <v>423</v>
      </c>
      <c r="AL35" s="32">
        <v>89.95</v>
      </c>
      <c r="AM35" s="32">
        <f t="shared" si="8"/>
        <v>19.062223326000002</v>
      </c>
      <c r="AO35" s="42"/>
      <c r="AP35" s="32"/>
      <c r="AQ35" s="32"/>
    </row>
    <row r="36" spans="1:45" x14ac:dyDescent="0.25">
      <c r="A36" s="42"/>
      <c r="B36" s="42"/>
      <c r="C36" s="42"/>
      <c r="F36" s="42" t="s">
        <v>201</v>
      </c>
      <c r="G36" s="32">
        <v>201</v>
      </c>
      <c r="H36" s="32">
        <v>134</v>
      </c>
      <c r="I36" s="32">
        <f t="shared" si="2"/>
        <v>3.8347664399999997</v>
      </c>
      <c r="K36" s="42"/>
      <c r="L36" s="42"/>
      <c r="M36" s="42"/>
      <c r="P36" s="42" t="s">
        <v>269</v>
      </c>
      <c r="Q36" s="32">
        <v>134</v>
      </c>
      <c r="R36" s="32">
        <v>108.64</v>
      </c>
      <c r="S36" s="32">
        <f t="shared" si="4"/>
        <v>1.4514877151999999</v>
      </c>
      <c r="U36" s="42"/>
      <c r="V36" s="42"/>
      <c r="W36" s="42"/>
      <c r="Z36" s="42" t="s">
        <v>342</v>
      </c>
      <c r="AA36" s="32">
        <v>240</v>
      </c>
      <c r="AB36" s="32">
        <v>135.5</v>
      </c>
      <c r="AC36" s="32">
        <f t="shared" si="6"/>
        <v>5.9810909399999987</v>
      </c>
      <c r="AE36" s="42" t="s">
        <v>394</v>
      </c>
      <c r="AF36" s="32">
        <v>140</v>
      </c>
      <c r="AG36" s="32">
        <v>103.35</v>
      </c>
      <c r="AH36" s="32">
        <f t="shared" si="7"/>
        <v>2.0976744780000005</v>
      </c>
      <c r="AJ36" s="42" t="s">
        <v>451</v>
      </c>
      <c r="AK36" s="32">
        <v>242</v>
      </c>
      <c r="AL36" s="32">
        <v>103.35</v>
      </c>
      <c r="AM36" s="32">
        <f t="shared" si="8"/>
        <v>7.9356771179999983</v>
      </c>
      <c r="AO36" s="42"/>
      <c r="AP36" s="32"/>
      <c r="AQ36" s="32"/>
    </row>
    <row r="37" spans="1:45" x14ac:dyDescent="0.25">
      <c r="A37" s="42"/>
      <c r="B37" s="42"/>
      <c r="C37" s="42"/>
      <c r="F37" s="42" t="s">
        <v>202</v>
      </c>
      <c r="G37" s="32">
        <v>183</v>
      </c>
      <c r="H37" s="32">
        <v>106</v>
      </c>
      <c r="I37" s="32">
        <f t="shared" si="2"/>
        <v>4.4071196399999994</v>
      </c>
      <c r="K37" s="42"/>
      <c r="L37" s="42"/>
      <c r="M37" s="42"/>
      <c r="P37" s="42" t="s">
        <v>270</v>
      </c>
      <c r="Q37" s="32">
        <v>116</v>
      </c>
      <c r="R37" s="32">
        <v>100.96</v>
      </c>
      <c r="S37" s="32">
        <f t="shared" si="4"/>
        <v>0.8608192128000004</v>
      </c>
      <c r="U37" s="42"/>
      <c r="V37" s="42"/>
      <c r="W37" s="42"/>
      <c r="Z37" s="42" t="s">
        <v>343</v>
      </c>
      <c r="AA37" s="32">
        <v>121</v>
      </c>
      <c r="AB37" s="32">
        <v>97.01</v>
      </c>
      <c r="AC37" s="32">
        <f t="shared" si="6"/>
        <v>1.3730753267999996</v>
      </c>
      <c r="AE37" s="42" t="s">
        <v>395</v>
      </c>
      <c r="AF37" s="32">
        <v>133</v>
      </c>
      <c r="AG37" s="32">
        <v>89.9</v>
      </c>
      <c r="AH37" s="32">
        <f t="shared" si="7"/>
        <v>2.4668422919999995</v>
      </c>
      <c r="AJ37" s="42" t="s">
        <v>452</v>
      </c>
      <c r="AK37" s="32">
        <v>199</v>
      </c>
      <c r="AL37" s="32">
        <v>89.9</v>
      </c>
      <c r="AM37" s="32">
        <f t="shared" si="8"/>
        <v>6.2443734119999998</v>
      </c>
      <c r="AO37" s="42"/>
      <c r="AP37" s="32"/>
      <c r="AQ37" s="32"/>
    </row>
    <row r="38" spans="1:45" x14ac:dyDescent="0.25">
      <c r="A38" s="42"/>
      <c r="B38" s="42"/>
      <c r="C38" s="42"/>
      <c r="F38" s="42" t="s">
        <v>203</v>
      </c>
      <c r="G38" s="32">
        <v>254</v>
      </c>
      <c r="H38" s="32">
        <v>105.34</v>
      </c>
      <c r="I38" s="32">
        <f t="shared" si="2"/>
        <v>8.5086026711999985</v>
      </c>
      <c r="K38" s="42"/>
      <c r="L38" s="42"/>
      <c r="M38" s="42"/>
      <c r="P38" s="42" t="s">
        <v>271</v>
      </c>
      <c r="Q38" s="32">
        <v>174</v>
      </c>
      <c r="R38" s="32">
        <v>110.87</v>
      </c>
      <c r="S38" s="32">
        <f t="shared" si="4"/>
        <v>3.6132657515999989</v>
      </c>
      <c r="U38" s="42"/>
      <c r="V38" s="42"/>
      <c r="W38" s="42"/>
      <c r="Z38" s="42" t="s">
        <v>344</v>
      </c>
      <c r="AA38" s="32">
        <v>826</v>
      </c>
      <c r="AB38" s="32">
        <v>100.25</v>
      </c>
      <c r="AC38" s="32">
        <f t="shared" si="6"/>
        <v>41.538533489999999</v>
      </c>
      <c r="AE38" s="42" t="s">
        <v>396</v>
      </c>
      <c r="AF38" s="32">
        <v>268</v>
      </c>
      <c r="AG38" s="32">
        <v>137.30000000000001</v>
      </c>
      <c r="AH38" s="32">
        <f t="shared" si="7"/>
        <v>7.4806563239999981</v>
      </c>
      <c r="AJ38" s="42" t="s">
        <v>453</v>
      </c>
      <c r="AK38" s="32">
        <v>585</v>
      </c>
      <c r="AL38" s="32">
        <v>137.30000000000001</v>
      </c>
      <c r="AM38" s="32">
        <f t="shared" si="8"/>
        <v>25.624252763999998</v>
      </c>
      <c r="AO38" s="42"/>
      <c r="AP38" s="32"/>
      <c r="AQ38" s="32"/>
    </row>
    <row r="39" spans="1:45" x14ac:dyDescent="0.25">
      <c r="A39" s="42"/>
      <c r="B39" s="42"/>
      <c r="C39" s="42"/>
      <c r="F39" s="42" t="s">
        <v>204</v>
      </c>
      <c r="G39" s="32">
        <v>177</v>
      </c>
      <c r="H39" s="32">
        <v>101.64</v>
      </c>
      <c r="I39" s="32">
        <f t="shared" si="2"/>
        <v>4.3132537151999992</v>
      </c>
      <c r="K39" s="42"/>
      <c r="L39" s="42"/>
      <c r="M39" s="42"/>
      <c r="P39" s="42" t="s">
        <v>272</v>
      </c>
      <c r="Q39" s="32">
        <v>137</v>
      </c>
      <c r="R39" s="32">
        <v>134.93</v>
      </c>
      <c r="S39" s="32">
        <f t="shared" si="4"/>
        <v>0.1184771123999996</v>
      </c>
      <c r="U39" s="42"/>
      <c r="V39" s="42"/>
      <c r="W39" s="42"/>
      <c r="Z39" s="42" t="s">
        <v>345</v>
      </c>
      <c r="AA39" s="32">
        <v>388</v>
      </c>
      <c r="AB39" s="32">
        <v>133.33000000000001</v>
      </c>
      <c r="AC39" s="32">
        <f t="shared" si="6"/>
        <v>14.576118944400001</v>
      </c>
      <c r="AE39" s="42" t="s">
        <v>397</v>
      </c>
      <c r="AF39" s="32">
        <v>736</v>
      </c>
      <c r="AG39" s="32">
        <v>150.55000000000001</v>
      </c>
      <c r="AH39" s="32">
        <f t="shared" si="7"/>
        <v>33.508418094</v>
      </c>
      <c r="AJ39" s="42" t="s">
        <v>454</v>
      </c>
      <c r="AK39" s="32">
        <v>383</v>
      </c>
      <c r="AL39" s="32">
        <v>150.55000000000001</v>
      </c>
      <c r="AM39" s="32">
        <f t="shared" si="8"/>
        <v>13.304350133999998</v>
      </c>
      <c r="AO39" s="42"/>
      <c r="AP39" s="32"/>
      <c r="AQ39" s="32"/>
    </row>
    <row r="40" spans="1:45" x14ac:dyDescent="0.25">
      <c r="A40" s="42"/>
      <c r="B40" s="42"/>
      <c r="C40" s="42"/>
      <c r="F40" s="42" t="s">
        <v>205</v>
      </c>
      <c r="G40" s="32">
        <v>181</v>
      </c>
      <c r="H40" s="32">
        <v>111</v>
      </c>
      <c r="I40" s="32">
        <f t="shared" si="2"/>
        <v>4.0064723999999998</v>
      </c>
      <c r="K40" s="42"/>
      <c r="L40" s="42"/>
      <c r="M40" s="42"/>
      <c r="P40" s="42" t="s">
        <v>273</v>
      </c>
      <c r="Q40" s="32">
        <v>728</v>
      </c>
      <c r="R40" s="32">
        <v>153.81</v>
      </c>
      <c r="S40" s="32">
        <f t="shared" si="4"/>
        <v>32.863948390800005</v>
      </c>
      <c r="U40" s="42"/>
      <c r="V40" s="42"/>
      <c r="W40" s="42"/>
      <c r="Z40" s="42" t="s">
        <v>346</v>
      </c>
      <c r="AA40" s="32">
        <v>143</v>
      </c>
      <c r="AB40" s="32">
        <v>114.36</v>
      </c>
      <c r="AC40" s="32">
        <f t="shared" si="6"/>
        <v>1.6392195648000001</v>
      </c>
      <c r="AE40" s="42" t="s">
        <v>398</v>
      </c>
      <c r="AF40" s="32">
        <v>522</v>
      </c>
      <c r="AG40" s="32">
        <v>114.97</v>
      </c>
      <c r="AH40" s="32">
        <f t="shared" si="7"/>
        <v>23.296492299599997</v>
      </c>
      <c r="AJ40" s="42" t="s">
        <v>455</v>
      </c>
      <c r="AK40" s="32">
        <v>161</v>
      </c>
      <c r="AL40" s="32">
        <v>114.97</v>
      </c>
      <c r="AM40" s="32">
        <f t="shared" si="8"/>
        <v>2.6345417796000001</v>
      </c>
      <c r="AO40" s="42"/>
      <c r="AP40" s="32"/>
      <c r="AQ40" s="32"/>
    </row>
    <row r="41" spans="1:45" x14ac:dyDescent="0.25">
      <c r="A41" s="42"/>
      <c r="B41" s="42"/>
      <c r="C41" s="42"/>
      <c r="F41" s="42" t="s">
        <v>206</v>
      </c>
      <c r="G41" s="32">
        <v>148</v>
      </c>
      <c r="H41" s="32">
        <v>99</v>
      </c>
      <c r="I41" s="32">
        <f t="shared" si="2"/>
        <v>2.8045306799999996</v>
      </c>
      <c r="K41" s="42"/>
      <c r="L41" s="42"/>
      <c r="M41" s="42"/>
      <c r="P41" s="42" t="s">
        <v>274</v>
      </c>
      <c r="Q41" s="32">
        <v>253</v>
      </c>
      <c r="R41" s="32">
        <v>223.96</v>
      </c>
      <c r="S41" s="32">
        <f t="shared" si="4"/>
        <v>1.6621136927999995</v>
      </c>
      <c r="U41" s="42"/>
      <c r="V41" s="42"/>
      <c r="W41" s="42"/>
      <c r="Z41" s="42" t="s">
        <v>347</v>
      </c>
      <c r="AA41" s="32">
        <v>222</v>
      </c>
      <c r="AB41" s="32">
        <v>141.63999999999999</v>
      </c>
      <c r="AC41" s="32">
        <f t="shared" si="6"/>
        <v>4.5994303152000002</v>
      </c>
      <c r="AE41" s="42" t="s">
        <v>399</v>
      </c>
      <c r="AF41" s="32">
        <v>182</v>
      </c>
      <c r="AG41" s="32">
        <v>106.78</v>
      </c>
      <c r="AH41" s="32">
        <f t="shared" si="7"/>
        <v>4.3052407703999993</v>
      </c>
      <c r="AJ41" s="42"/>
      <c r="AK41" s="32"/>
      <c r="AL41" s="32"/>
    </row>
    <row r="42" spans="1:45" x14ac:dyDescent="0.25">
      <c r="A42" s="42"/>
      <c r="B42" s="42"/>
      <c r="C42" s="42"/>
      <c r="F42" s="42" t="s">
        <v>207</v>
      </c>
      <c r="G42" s="32">
        <v>157</v>
      </c>
      <c r="H42" s="32">
        <v>102.43</v>
      </c>
      <c r="I42" s="32">
        <f t="shared" si="2"/>
        <v>3.1233314123999998</v>
      </c>
      <c r="K42" s="42"/>
      <c r="L42" s="42"/>
      <c r="M42" s="42"/>
      <c r="P42" s="42" t="s">
        <v>275</v>
      </c>
      <c r="Q42" s="32">
        <v>691</v>
      </c>
      <c r="R42" s="32">
        <v>170.14</v>
      </c>
      <c r="S42" s="32">
        <f t="shared" si="4"/>
        <v>29.811588775199997</v>
      </c>
      <c r="U42" s="42"/>
      <c r="V42" s="42"/>
      <c r="W42" s="42"/>
      <c r="Z42" s="42" t="s">
        <v>348</v>
      </c>
      <c r="AA42" s="32">
        <v>239</v>
      </c>
      <c r="AB42" s="32">
        <v>122.97</v>
      </c>
      <c r="AC42" s="32">
        <f t="shared" si="6"/>
        <v>6.6410141796</v>
      </c>
      <c r="AE42" s="42" t="s">
        <v>400</v>
      </c>
      <c r="AF42" s="32">
        <v>130</v>
      </c>
      <c r="AG42" s="32">
        <v>101.83</v>
      </c>
      <c r="AH42" s="32">
        <f t="shared" si="7"/>
        <v>1.6123189643999998</v>
      </c>
      <c r="AJ42" s="42"/>
      <c r="AK42" s="32"/>
      <c r="AL42" s="32"/>
    </row>
    <row r="43" spans="1:45" x14ac:dyDescent="0.25">
      <c r="A43" s="42"/>
      <c r="B43" s="42"/>
      <c r="C43" s="42"/>
      <c r="F43" s="42" t="s">
        <v>208</v>
      </c>
      <c r="G43" s="32">
        <v>213</v>
      </c>
      <c r="H43" s="32">
        <v>107.03</v>
      </c>
      <c r="I43" s="32">
        <f t="shared" si="2"/>
        <v>6.0652268603999993</v>
      </c>
      <c r="K43" s="42"/>
      <c r="L43" s="42"/>
      <c r="M43" s="42"/>
      <c r="P43" s="42" t="s">
        <v>276</v>
      </c>
      <c r="Q43" s="32">
        <v>581</v>
      </c>
      <c r="R43" s="32">
        <v>189.53</v>
      </c>
      <c r="S43" s="32">
        <f t="shared" si="4"/>
        <v>22.405910720400001</v>
      </c>
      <c r="U43" s="42"/>
      <c r="V43" s="42"/>
      <c r="W43" s="42"/>
      <c r="Z43" s="42" t="s">
        <v>349</v>
      </c>
      <c r="AA43" s="32">
        <v>177</v>
      </c>
      <c r="AB43" s="32">
        <v>120.93</v>
      </c>
      <c r="AC43" s="32">
        <f t="shared" si="6"/>
        <v>3.2091843923999992</v>
      </c>
      <c r="AE43" s="42" t="s">
        <v>401</v>
      </c>
      <c r="AF43" s="32">
        <v>176</v>
      </c>
      <c r="AG43" s="32">
        <v>132.68</v>
      </c>
      <c r="AH43" s="32">
        <f t="shared" si="7"/>
        <v>2.4794340623999997</v>
      </c>
      <c r="AJ43" s="42"/>
      <c r="AK43" s="32"/>
      <c r="AL43" s="32"/>
    </row>
    <row r="44" spans="1:45" x14ac:dyDescent="0.25">
      <c r="A44" s="42"/>
      <c r="B44" s="42"/>
      <c r="C44" s="42"/>
      <c r="F44" s="42"/>
      <c r="G44" s="42"/>
      <c r="H44" s="42"/>
      <c r="K44" s="42"/>
      <c r="L44" s="42"/>
      <c r="M44" s="42"/>
      <c r="P44" s="42" t="s">
        <v>277</v>
      </c>
      <c r="Q44" s="32">
        <v>564</v>
      </c>
      <c r="R44" s="32">
        <v>547.27</v>
      </c>
      <c r="S44" s="32">
        <f t="shared" si="4"/>
        <v>0.95754690360000105</v>
      </c>
      <c r="U44" s="42"/>
      <c r="V44" s="42"/>
      <c r="W44" s="42"/>
      <c r="Z44" s="42" t="s">
        <v>350</v>
      </c>
      <c r="AA44" s="32">
        <v>200</v>
      </c>
      <c r="AB44" s="32">
        <v>104.8</v>
      </c>
      <c r="AC44" s="32">
        <f t="shared" si="6"/>
        <v>5.4488024640000008</v>
      </c>
      <c r="AE44" s="42" t="s">
        <v>402</v>
      </c>
      <c r="AF44" s="32">
        <v>187</v>
      </c>
      <c r="AG44" s="32">
        <v>120.49</v>
      </c>
      <c r="AH44" s="32">
        <f t="shared" si="7"/>
        <v>3.8067211331999995</v>
      </c>
      <c r="AJ44" s="42"/>
      <c r="AK44" s="32"/>
      <c r="AL44" s="32"/>
    </row>
    <row r="45" spans="1:45" x14ac:dyDescent="0.25">
      <c r="A45" s="42"/>
      <c r="B45" s="42"/>
      <c r="C45" s="42"/>
      <c r="F45" s="42"/>
      <c r="G45" s="42"/>
      <c r="H45" s="42"/>
      <c r="K45" s="42"/>
      <c r="L45" s="42"/>
      <c r="M45" s="42"/>
      <c r="P45" s="42" t="s">
        <v>278</v>
      </c>
      <c r="Q45" s="32">
        <v>212</v>
      </c>
      <c r="R45" s="32">
        <v>157.08000000000001</v>
      </c>
      <c r="S45" s="32">
        <f t="shared" si="4"/>
        <v>3.1433637743999991</v>
      </c>
      <c r="U45" s="42"/>
      <c r="V45" s="42"/>
      <c r="W45" s="42"/>
      <c r="Z45" s="42" t="s">
        <v>351</v>
      </c>
      <c r="AA45" s="32">
        <v>202</v>
      </c>
      <c r="AB45" s="32">
        <v>104.24</v>
      </c>
      <c r="AC45" s="32">
        <f t="shared" si="6"/>
        <v>5.5953248832000009</v>
      </c>
      <c r="AE45" s="42" t="s">
        <v>403</v>
      </c>
      <c r="AF45" s="32">
        <v>226</v>
      </c>
      <c r="AG45" s="32">
        <v>155.87</v>
      </c>
      <c r="AH45" s="32">
        <f t="shared" si="7"/>
        <v>4.0139129915999998</v>
      </c>
      <c r="AJ45" s="42"/>
      <c r="AK45" s="32"/>
      <c r="AL45" s="32"/>
    </row>
    <row r="46" spans="1:45" x14ac:dyDescent="0.25">
      <c r="A46" s="42"/>
      <c r="B46" s="42"/>
      <c r="C46" s="42"/>
      <c r="F46" s="42"/>
      <c r="G46" s="42"/>
      <c r="H46" s="42"/>
      <c r="K46" s="42"/>
      <c r="L46" s="42"/>
      <c r="M46" s="42"/>
      <c r="P46" s="42" t="s">
        <v>279</v>
      </c>
      <c r="Q46" s="32">
        <v>520</v>
      </c>
      <c r="R46" s="32">
        <v>213.29</v>
      </c>
      <c r="S46" s="32">
        <f t="shared" si="4"/>
        <v>17.5546449972</v>
      </c>
      <c r="U46" s="42"/>
      <c r="V46" s="42"/>
      <c r="W46" s="42"/>
      <c r="Z46" s="42" t="s">
        <v>352</v>
      </c>
      <c r="AA46" s="32">
        <v>209</v>
      </c>
      <c r="AB46" s="32">
        <v>103.87</v>
      </c>
      <c r="AC46" s="32">
        <f t="shared" si="6"/>
        <v>6.0171491915999997</v>
      </c>
      <c r="AE46" s="42" t="s">
        <v>404</v>
      </c>
      <c r="AF46" s="32">
        <v>205</v>
      </c>
      <c r="AG46" s="32">
        <v>105.27</v>
      </c>
      <c r="AH46" s="32">
        <f t="shared" si="7"/>
        <v>5.7080784635999997</v>
      </c>
      <c r="AJ46" s="42"/>
      <c r="AK46" s="32"/>
      <c r="AL46" s="32"/>
    </row>
    <row r="47" spans="1:45" x14ac:dyDescent="0.25">
      <c r="A47" s="42"/>
      <c r="B47" s="42"/>
      <c r="C47" s="42"/>
      <c r="F47" s="42"/>
      <c r="G47" s="42"/>
      <c r="H47" s="42"/>
      <c r="K47" s="42"/>
      <c r="L47" s="42"/>
      <c r="M47" s="42"/>
      <c r="P47" s="42" t="s">
        <v>280</v>
      </c>
      <c r="Q47" s="32">
        <v>286</v>
      </c>
      <c r="R47" s="32">
        <v>170.85</v>
      </c>
      <c r="S47" s="32">
        <f t="shared" si="4"/>
        <v>6.5906470979999998</v>
      </c>
      <c r="U47" s="42"/>
      <c r="V47" s="42"/>
      <c r="W47" s="42"/>
      <c r="Z47" s="42" t="s">
        <v>353</v>
      </c>
      <c r="AA47" s="32">
        <v>111</v>
      </c>
      <c r="AB47" s="32">
        <v>97.98</v>
      </c>
      <c r="AC47" s="32">
        <f t="shared" si="6"/>
        <v>0.7452038663999998</v>
      </c>
      <c r="AE47" s="42" t="s">
        <v>405</v>
      </c>
      <c r="AF47" s="32">
        <v>187</v>
      </c>
      <c r="AG47" s="32">
        <v>109.88</v>
      </c>
      <c r="AH47" s="32">
        <f t="shared" si="7"/>
        <v>4.4139878784000004</v>
      </c>
      <c r="AJ47" s="42"/>
      <c r="AK47" s="32"/>
      <c r="AL47" s="32"/>
    </row>
    <row r="48" spans="1:45" x14ac:dyDescent="0.25">
      <c r="A48" s="42"/>
      <c r="B48" s="42"/>
      <c r="C48" s="42"/>
      <c r="F48" s="42"/>
      <c r="G48" s="42"/>
      <c r="H48" s="42"/>
      <c r="K48" s="42"/>
      <c r="L48" s="42"/>
      <c r="M48" s="42"/>
      <c r="P48" s="42" t="s">
        <v>281</v>
      </c>
      <c r="Q48" s="32">
        <v>987</v>
      </c>
      <c r="R48" s="32">
        <v>120</v>
      </c>
      <c r="S48" s="32">
        <f t="shared" si="4"/>
        <v>49.62302244</v>
      </c>
      <c r="U48" s="42"/>
      <c r="V48" s="42"/>
      <c r="W48" s="42"/>
      <c r="Z48" s="42" t="s">
        <v>354</v>
      </c>
      <c r="AA48" s="32">
        <v>184</v>
      </c>
      <c r="AB48" s="32">
        <v>98.53</v>
      </c>
      <c r="AC48" s="32">
        <f t="shared" si="6"/>
        <v>4.8919028003999996</v>
      </c>
      <c r="AE48" s="42" t="s">
        <v>406</v>
      </c>
      <c r="AF48" s="32">
        <v>377</v>
      </c>
      <c r="AG48" s="32">
        <v>117.1</v>
      </c>
      <c r="AH48" s="32">
        <f t="shared" si="7"/>
        <v>14.875459667999996</v>
      </c>
      <c r="AJ48" s="42"/>
      <c r="AK48" s="32"/>
      <c r="AL48" s="32"/>
    </row>
    <row r="49" spans="1:43" x14ac:dyDescent="0.25">
      <c r="A49" s="42"/>
      <c r="B49" s="42"/>
      <c r="C49" s="42"/>
      <c r="F49" s="42"/>
      <c r="G49" s="42"/>
      <c r="H49" s="42"/>
      <c r="K49" s="42"/>
      <c r="L49" s="42"/>
      <c r="M49" s="42"/>
      <c r="P49" s="42" t="s">
        <v>282</v>
      </c>
      <c r="Q49" s="32">
        <v>538.36</v>
      </c>
      <c r="R49" s="32">
        <v>502</v>
      </c>
      <c r="S49" s="32">
        <f t="shared" si="4"/>
        <v>2.0810762352000007</v>
      </c>
      <c r="U49" s="42"/>
      <c r="V49" s="42"/>
      <c r="W49" s="42"/>
      <c r="Z49" s="42" t="s">
        <v>355</v>
      </c>
      <c r="AA49" s="32">
        <v>192</v>
      </c>
      <c r="AB49" s="32">
        <v>104.2</v>
      </c>
      <c r="AC49" s="32">
        <f t="shared" si="6"/>
        <v>5.0252610959999995</v>
      </c>
      <c r="AE49" s="42" t="s">
        <v>407</v>
      </c>
      <c r="AF49" s="32">
        <v>263</v>
      </c>
      <c r="AG49" s="32">
        <v>115.61</v>
      </c>
      <c r="AH49" s="32">
        <f t="shared" si="7"/>
        <v>8.4359138147999992</v>
      </c>
      <c r="AJ49" s="42"/>
      <c r="AK49" s="32"/>
      <c r="AL49" s="32"/>
    </row>
    <row r="50" spans="1:43" x14ac:dyDescent="0.25">
      <c r="A50" s="42"/>
      <c r="B50" s="42"/>
      <c r="C50" s="42"/>
      <c r="F50" s="42"/>
      <c r="G50" s="42"/>
      <c r="H50" s="42"/>
      <c r="K50" s="42"/>
      <c r="L50" s="42"/>
      <c r="M50" s="42"/>
      <c r="P50" s="42" t="s">
        <v>283</v>
      </c>
      <c r="Q50" s="32">
        <v>313</v>
      </c>
      <c r="R50" s="32">
        <v>201.09</v>
      </c>
      <c r="S50" s="32">
        <f t="shared" si="4"/>
        <v>6.4052046612</v>
      </c>
      <c r="U50" s="42"/>
      <c r="V50" s="42"/>
      <c r="W50" s="42"/>
      <c r="Z50" s="42" t="s">
        <v>356</v>
      </c>
      <c r="AA50" s="32">
        <v>668</v>
      </c>
      <c r="AB50" s="32">
        <v>102.55</v>
      </c>
      <c r="AC50" s="32">
        <f t="shared" si="6"/>
        <v>32.363711693999996</v>
      </c>
      <c r="AE50" s="42" t="s">
        <v>408</v>
      </c>
      <c r="AF50" s="32">
        <v>554</v>
      </c>
      <c r="AG50" s="32">
        <v>161.53</v>
      </c>
      <c r="AH50" s="32">
        <f t="shared" si="7"/>
        <v>22.463146040399998</v>
      </c>
      <c r="AJ50" s="42"/>
      <c r="AK50" s="32"/>
      <c r="AL50" s="32"/>
    </row>
    <row r="51" spans="1:43" x14ac:dyDescent="0.25">
      <c r="A51" s="42"/>
      <c r="B51" s="42"/>
      <c r="C51" s="42"/>
      <c r="F51" s="42"/>
      <c r="G51" s="42"/>
      <c r="H51" s="42"/>
      <c r="K51" s="42"/>
      <c r="L51" s="42"/>
      <c r="M51" s="42"/>
      <c r="P51" s="42"/>
      <c r="Q51" s="42"/>
      <c r="R51" s="42"/>
      <c r="U51" s="42"/>
      <c r="V51" s="42"/>
      <c r="W51" s="42"/>
      <c r="Z51" s="42" t="s">
        <v>357</v>
      </c>
      <c r="AA51" s="32">
        <v>146</v>
      </c>
      <c r="AB51" s="32">
        <v>105.49</v>
      </c>
      <c r="AC51" s="32">
        <f t="shared" si="6"/>
        <v>2.3186028132000001</v>
      </c>
      <c r="AE51" s="42" t="s">
        <v>409</v>
      </c>
      <c r="AF51" s="32">
        <v>611</v>
      </c>
      <c r="AG51" s="32">
        <v>204.41</v>
      </c>
      <c r="AH51" s="32">
        <f t="shared" si="7"/>
        <v>23.2713087588</v>
      </c>
      <c r="AJ51" s="42"/>
      <c r="AK51" s="32"/>
      <c r="AL51" s="32"/>
    </row>
    <row r="52" spans="1:43" x14ac:dyDescent="0.25">
      <c r="A52" s="42"/>
      <c r="B52" s="42"/>
      <c r="C52" s="42"/>
      <c r="F52" s="42"/>
      <c r="G52" s="42"/>
      <c r="H52" s="42"/>
      <c r="K52" s="42"/>
      <c r="L52" s="42"/>
      <c r="M52" s="42"/>
      <c r="P52" s="42"/>
      <c r="Q52" s="42"/>
      <c r="R52" s="42"/>
      <c r="U52" s="42"/>
      <c r="V52" s="42"/>
      <c r="W52" s="42"/>
      <c r="Z52" s="42" t="s">
        <v>358</v>
      </c>
      <c r="AA52" s="32">
        <v>273</v>
      </c>
      <c r="AB52" s="32">
        <v>103.1</v>
      </c>
      <c r="AC52" s="32">
        <f t="shared" si="6"/>
        <v>9.7242808679999992</v>
      </c>
      <c r="AE52" s="42" t="s">
        <v>410</v>
      </c>
      <c r="AF52" s="32">
        <v>457</v>
      </c>
      <c r="AG52" s="32">
        <v>242.16</v>
      </c>
      <c r="AH52" s="32">
        <f t="shared" si="7"/>
        <v>12.296436148799998</v>
      </c>
      <c r="AJ52" s="42"/>
      <c r="AK52" s="32"/>
      <c r="AL52" s="32"/>
    </row>
    <row r="53" spans="1:43" x14ac:dyDescent="0.25">
      <c r="A53" s="42"/>
      <c r="B53" s="42"/>
      <c r="C53" s="42"/>
      <c r="F53" s="42"/>
      <c r="G53" s="42"/>
      <c r="H53" s="42"/>
      <c r="K53" s="42"/>
      <c r="L53" s="42"/>
      <c r="M53" s="42"/>
      <c r="P53" s="42"/>
      <c r="Q53" s="42"/>
      <c r="R53" s="42"/>
      <c r="U53" s="42"/>
      <c r="V53" s="42"/>
      <c r="W53" s="42"/>
      <c r="Z53" s="42" t="s">
        <v>359</v>
      </c>
      <c r="AA53" s="32">
        <v>165</v>
      </c>
      <c r="AB53" s="32">
        <v>115.19</v>
      </c>
      <c r="AC53" s="32">
        <f t="shared" si="6"/>
        <v>2.8508912891999998</v>
      </c>
      <c r="AE53" s="42" t="s">
        <v>411</v>
      </c>
      <c r="AF53" s="32">
        <v>387</v>
      </c>
      <c r="AG53" s="32">
        <v>190.66</v>
      </c>
      <c r="AH53" s="32">
        <f t="shared" si="7"/>
        <v>11.237582728800001</v>
      </c>
      <c r="AJ53" s="42"/>
      <c r="AK53" s="32"/>
      <c r="AL53" s="32"/>
    </row>
    <row r="54" spans="1:43" x14ac:dyDescent="0.25">
      <c r="A54" s="42"/>
      <c r="B54" s="42"/>
      <c r="C54" s="42"/>
      <c r="F54" s="42"/>
      <c r="G54" s="42"/>
      <c r="H54" s="42"/>
      <c r="K54" s="42"/>
      <c r="L54" s="42"/>
      <c r="M54" s="42"/>
      <c r="P54" s="42"/>
      <c r="Q54" s="42"/>
      <c r="R54" s="42"/>
      <c r="U54" s="42"/>
      <c r="V54" s="42"/>
      <c r="W54" s="42"/>
      <c r="Z54" s="42" t="s">
        <v>360</v>
      </c>
      <c r="AA54" s="32">
        <v>578</v>
      </c>
      <c r="AB54" s="32">
        <v>105.78</v>
      </c>
      <c r="AC54" s="32">
        <f t="shared" si="6"/>
        <v>27.027662810400003</v>
      </c>
      <c r="AE54" s="42" t="s">
        <v>412</v>
      </c>
      <c r="AF54" s="32">
        <v>286</v>
      </c>
      <c r="AG54" s="32">
        <v>201.2</v>
      </c>
      <c r="AH54" s="32">
        <f t="shared" si="7"/>
        <v>4.8535551360000007</v>
      </c>
      <c r="AJ54" s="42"/>
      <c r="AK54" s="32"/>
      <c r="AL54" s="32"/>
    </row>
    <row r="55" spans="1:43" x14ac:dyDescent="0.25">
      <c r="A55" s="42"/>
      <c r="B55" s="42"/>
      <c r="C55" s="42"/>
      <c r="F55" s="42"/>
      <c r="G55" s="42"/>
      <c r="H55" s="42"/>
      <c r="K55" s="42"/>
      <c r="L55" s="42"/>
      <c r="M55" s="42"/>
      <c r="P55" s="42"/>
      <c r="Q55" s="42"/>
      <c r="R55" s="42"/>
      <c r="U55" s="42"/>
      <c r="V55" s="42"/>
      <c r="W55" s="42"/>
      <c r="Z55" s="42" t="s">
        <v>361</v>
      </c>
      <c r="AA55" s="32">
        <v>543</v>
      </c>
      <c r="AB55" s="32">
        <v>93.65</v>
      </c>
      <c r="AC55" s="32">
        <f t="shared" si="6"/>
        <v>25.718691042</v>
      </c>
      <c r="AE55" s="42" t="s">
        <v>413</v>
      </c>
      <c r="AF55" s="32">
        <v>282</v>
      </c>
      <c r="AG55" s="32">
        <v>260.77</v>
      </c>
      <c r="AH55" s="32">
        <f t="shared" si="7"/>
        <v>1.2151058436000011</v>
      </c>
      <c r="AJ55" s="42"/>
      <c r="AK55" s="32"/>
      <c r="AL55" s="32"/>
    </row>
    <row r="56" spans="1:43" x14ac:dyDescent="0.25">
      <c r="A56" s="42"/>
      <c r="B56" s="42"/>
      <c r="C56" s="42"/>
      <c r="F56" s="42"/>
      <c r="G56" s="42"/>
      <c r="H56" s="42"/>
      <c r="K56" s="42"/>
      <c r="L56" s="42"/>
      <c r="M56" s="42"/>
      <c r="P56" s="42"/>
      <c r="Q56" s="42"/>
      <c r="R56" s="42"/>
      <c r="U56" s="42"/>
      <c r="V56" s="42"/>
      <c r="W56" s="42"/>
      <c r="Z56" s="42" t="s">
        <v>362</v>
      </c>
      <c r="AA56" s="32">
        <v>355</v>
      </c>
      <c r="AB56" s="32">
        <v>153.33000000000001</v>
      </c>
      <c r="AC56" s="32">
        <f t="shared" si="6"/>
        <v>11.542646984399997</v>
      </c>
      <c r="AE56" s="42" t="s">
        <v>414</v>
      </c>
      <c r="AF56" s="32">
        <v>346</v>
      </c>
      <c r="AG56" s="32">
        <v>159.22999999999999</v>
      </c>
      <c r="AH56" s="32">
        <f t="shared" si="7"/>
        <v>10.689840716400001</v>
      </c>
      <c r="AJ56" s="42"/>
      <c r="AK56" s="32"/>
      <c r="AL56" s="32"/>
    </row>
    <row r="57" spans="1:43" x14ac:dyDescent="0.25">
      <c r="A57" s="42"/>
      <c r="B57" s="42"/>
      <c r="C57" s="42"/>
      <c r="F57" s="42"/>
      <c r="G57" s="42"/>
      <c r="H57" s="42"/>
      <c r="K57" s="42"/>
      <c r="L57" s="42"/>
      <c r="M57" s="42"/>
      <c r="P57" s="42"/>
      <c r="Q57" s="42"/>
      <c r="R57" s="42"/>
      <c r="U57" s="42"/>
      <c r="V57" s="42"/>
      <c r="W57" s="42"/>
      <c r="Z57" s="42"/>
      <c r="AA57" s="42"/>
      <c r="AB57" s="42"/>
      <c r="AE57" s="42" t="s">
        <v>415</v>
      </c>
      <c r="AF57" s="32">
        <v>226</v>
      </c>
      <c r="AG57" s="32">
        <v>176.78</v>
      </c>
      <c r="AH57" s="32">
        <f t="shared" si="7"/>
        <v>2.8171224503999999</v>
      </c>
      <c r="AJ57" s="42"/>
      <c r="AK57" s="32"/>
      <c r="AL57" s="32"/>
    </row>
    <row r="58" spans="1:43" x14ac:dyDescent="0.25">
      <c r="A58" s="42"/>
      <c r="B58" s="42"/>
      <c r="C58" s="42"/>
      <c r="F58" s="42"/>
      <c r="G58" s="42"/>
      <c r="H58" s="42"/>
      <c r="K58" s="42"/>
      <c r="L58" s="42"/>
      <c r="M58" s="42"/>
      <c r="P58" s="42"/>
      <c r="Q58" s="42"/>
      <c r="R58" s="42"/>
      <c r="U58" s="42"/>
      <c r="V58" s="42"/>
      <c r="W58" s="42"/>
      <c r="Z58" s="42"/>
      <c r="AA58" s="42"/>
      <c r="AB58" s="42"/>
      <c r="AE58" s="42" t="s">
        <v>416</v>
      </c>
      <c r="AF58" s="32">
        <v>343</v>
      </c>
      <c r="AG58" s="32">
        <v>139.85</v>
      </c>
      <c r="AH58" s="32">
        <f t="shared" si="7"/>
        <v>11.627355257999998</v>
      </c>
      <c r="AJ58" s="42"/>
      <c r="AK58" s="32"/>
      <c r="AL58" s="32"/>
    </row>
    <row r="59" spans="1:43" x14ac:dyDescent="0.25">
      <c r="A59" s="42"/>
      <c r="B59" s="42"/>
      <c r="C59" s="42"/>
      <c r="F59" s="42"/>
      <c r="G59" s="42"/>
      <c r="H59" s="42"/>
      <c r="K59" s="42"/>
      <c r="L59" s="42"/>
      <c r="M59" s="42"/>
      <c r="P59" s="42"/>
      <c r="Q59" s="42"/>
      <c r="R59" s="42"/>
      <c r="U59" s="42"/>
      <c r="V59" s="42"/>
      <c r="W59" s="42"/>
      <c r="Z59" s="42"/>
      <c r="AA59" s="42"/>
      <c r="AB59" s="42"/>
      <c r="AE59" s="42" t="s">
        <v>417</v>
      </c>
      <c r="AF59" s="32">
        <v>284</v>
      </c>
      <c r="AG59" s="32">
        <v>123.97</v>
      </c>
      <c r="AH59" s="32">
        <f t="shared" si="7"/>
        <v>9.159368259599999</v>
      </c>
      <c r="AJ59" s="42"/>
      <c r="AK59" s="32"/>
      <c r="AL59" s="32"/>
    </row>
    <row r="60" spans="1:43" x14ac:dyDescent="0.25">
      <c r="A60" s="42"/>
      <c r="B60" s="42"/>
      <c r="C60" s="42"/>
      <c r="F60" s="42"/>
      <c r="G60" s="42"/>
      <c r="H60" s="42"/>
      <c r="K60" s="42"/>
      <c r="L60" s="42"/>
      <c r="M60" s="42"/>
      <c r="P60" s="42"/>
      <c r="Q60" s="42"/>
      <c r="R60" s="42"/>
      <c r="U60" s="42"/>
      <c r="V60" s="42"/>
      <c r="W60" s="42"/>
      <c r="Z60" s="42"/>
      <c r="AA60" s="42"/>
      <c r="AB60" s="42"/>
      <c r="AE60" s="42" t="s">
        <v>418</v>
      </c>
      <c r="AF60" s="32">
        <v>396</v>
      </c>
      <c r="AG60" s="32">
        <v>110.12</v>
      </c>
      <c r="AH60" s="32">
        <f t="shared" si="7"/>
        <v>16.362433281600001</v>
      </c>
      <c r="AJ60" s="42"/>
      <c r="AK60" s="32"/>
      <c r="AL60" s="32"/>
    </row>
    <row r="61" spans="1:43" x14ac:dyDescent="0.25">
      <c r="A61" s="42"/>
      <c r="B61" s="42"/>
      <c r="C61" s="42"/>
      <c r="F61" s="42"/>
      <c r="G61" s="42"/>
      <c r="H61" s="42"/>
      <c r="K61" s="42"/>
      <c r="L61" s="42"/>
      <c r="M61" s="42"/>
      <c r="P61" s="42"/>
      <c r="Q61" s="42"/>
      <c r="R61" s="42"/>
      <c r="U61" s="42"/>
      <c r="V61" s="42"/>
      <c r="W61" s="42"/>
      <c r="Z61" s="42"/>
      <c r="AA61" s="42"/>
      <c r="AB61" s="42"/>
      <c r="AE61" s="42" t="s">
        <v>419</v>
      </c>
      <c r="AF61" s="32">
        <v>400</v>
      </c>
      <c r="AG61" s="32">
        <v>125.5</v>
      </c>
      <c r="AH61" s="32">
        <f t="shared" si="7"/>
        <v>15.71109534</v>
      </c>
      <c r="AJ61" s="42"/>
      <c r="AK61" s="32"/>
      <c r="AL61" s="32"/>
    </row>
    <row r="62" spans="1:43" x14ac:dyDescent="0.25">
      <c r="A62" s="42"/>
      <c r="B62" s="42"/>
      <c r="C62" s="42"/>
      <c r="F62" s="42"/>
      <c r="G62" s="42"/>
      <c r="H62" s="42"/>
      <c r="K62" s="42"/>
      <c r="L62" s="42"/>
      <c r="M62" s="42"/>
      <c r="P62" s="42"/>
      <c r="Q62" s="42"/>
      <c r="R62" s="42"/>
      <c r="U62" s="42"/>
      <c r="V62" s="42"/>
      <c r="W62" s="42"/>
      <c r="Z62" s="42"/>
      <c r="AA62" s="42"/>
      <c r="AB62" s="42"/>
      <c r="AE62" s="42"/>
      <c r="AF62" s="42"/>
      <c r="AG62" s="42"/>
      <c r="AJ62" s="42"/>
      <c r="AK62" s="42"/>
      <c r="AL62" s="42"/>
      <c r="AO62" s="42"/>
      <c r="AP62" s="42"/>
      <c r="AQ62" s="42"/>
    </row>
    <row r="63" spans="1:43" x14ac:dyDescent="0.25">
      <c r="A63" s="42"/>
      <c r="B63" s="42"/>
      <c r="C63" s="42"/>
      <c r="F63" s="42"/>
      <c r="G63" s="42"/>
      <c r="H63" s="42"/>
      <c r="K63" s="42"/>
      <c r="L63" s="42"/>
      <c r="M63" s="42"/>
      <c r="P63" s="42"/>
      <c r="Q63" s="42"/>
      <c r="R63" s="42"/>
      <c r="U63" s="42"/>
      <c r="V63" s="42"/>
      <c r="W63" s="42"/>
      <c r="Z63" s="42"/>
      <c r="AA63" s="42"/>
      <c r="AB63" s="42"/>
      <c r="AE63" s="42"/>
      <c r="AF63" s="42"/>
      <c r="AG63" s="42"/>
      <c r="AJ63" s="42"/>
      <c r="AK63" s="42"/>
      <c r="AL63" s="42"/>
      <c r="AO63" s="42"/>
      <c r="AP63" s="42"/>
      <c r="AQ63" s="42"/>
    </row>
    <row r="64" spans="1:43" x14ac:dyDescent="0.25">
      <c r="A64" s="42"/>
      <c r="B64" s="42"/>
      <c r="C64" s="42"/>
      <c r="F64" s="42"/>
      <c r="G64" s="42"/>
      <c r="H64" s="42"/>
      <c r="K64" s="42"/>
      <c r="L64" s="42"/>
      <c r="M64" s="42"/>
      <c r="P64" s="42"/>
      <c r="Q64" s="42"/>
      <c r="R64" s="42"/>
      <c r="U64" s="42"/>
      <c r="V64" s="42"/>
      <c r="W64" s="42"/>
      <c r="Z64" s="42"/>
      <c r="AA64" s="42"/>
      <c r="AB64" s="42"/>
      <c r="AE64" s="42"/>
      <c r="AF64" s="42"/>
      <c r="AG64" s="42"/>
      <c r="AJ64" s="42"/>
      <c r="AK64" s="42"/>
      <c r="AL64" s="42"/>
      <c r="AO64" s="42"/>
      <c r="AP64" s="42"/>
      <c r="AQ64" s="42"/>
    </row>
    <row r="65" spans="1:43" x14ac:dyDescent="0.25">
      <c r="A65" s="42"/>
      <c r="B65" s="42"/>
      <c r="C65" s="42"/>
      <c r="F65" s="42"/>
      <c r="G65" s="42"/>
      <c r="H65" s="42"/>
      <c r="K65" s="42"/>
      <c r="L65" s="42"/>
      <c r="M65" s="42"/>
      <c r="P65" s="42"/>
      <c r="Q65" s="42"/>
      <c r="R65" s="42"/>
      <c r="U65" s="42"/>
      <c r="V65" s="42"/>
      <c r="W65" s="42"/>
      <c r="Z65" s="42"/>
      <c r="AA65" s="42"/>
      <c r="AB65" s="42"/>
      <c r="AE65" s="42"/>
      <c r="AF65" s="42"/>
      <c r="AG65" s="42"/>
      <c r="AJ65" s="42"/>
      <c r="AK65" s="42"/>
      <c r="AL65" s="42"/>
      <c r="AO65" s="42"/>
      <c r="AP65" s="42"/>
      <c r="AQ65" s="42"/>
    </row>
    <row r="66" spans="1:43" x14ac:dyDescent="0.25">
      <c r="A66" s="42"/>
      <c r="B66" s="42"/>
      <c r="C66" s="42"/>
      <c r="F66" s="42"/>
      <c r="G66" s="42"/>
      <c r="H66" s="42"/>
      <c r="K66" s="42"/>
      <c r="L66" s="42"/>
      <c r="M66" s="42"/>
      <c r="P66" s="42"/>
      <c r="Q66" s="42"/>
      <c r="R66" s="42"/>
      <c r="U66" s="42"/>
      <c r="V66" s="42"/>
      <c r="W66" s="42"/>
      <c r="Z66" s="42"/>
      <c r="AA66" s="42"/>
      <c r="AB66" s="42"/>
      <c r="AE66" s="42"/>
      <c r="AF66" s="42"/>
      <c r="AG66" s="42"/>
      <c r="AJ66" s="42"/>
      <c r="AK66" s="42"/>
      <c r="AL66" s="42"/>
      <c r="AO66" s="42"/>
      <c r="AP66" s="42"/>
      <c r="AQ66" s="42"/>
    </row>
    <row r="67" spans="1:43" x14ac:dyDescent="0.25">
      <c r="A67" s="42"/>
      <c r="B67" s="42"/>
      <c r="C67" s="42"/>
      <c r="F67" s="42"/>
      <c r="G67" s="42"/>
      <c r="H67" s="42"/>
      <c r="K67" s="42"/>
      <c r="L67" s="42"/>
      <c r="M67" s="42"/>
      <c r="P67" s="42"/>
      <c r="Q67" s="42"/>
      <c r="R67" s="42"/>
      <c r="U67" s="42"/>
      <c r="V67" s="42"/>
      <c r="W67" s="42"/>
      <c r="Z67" s="42"/>
      <c r="AA67" s="42"/>
      <c r="AB67" s="42"/>
      <c r="AE67" s="42"/>
      <c r="AF67" s="42"/>
      <c r="AG67" s="42"/>
      <c r="AJ67" s="42"/>
      <c r="AK67" s="42"/>
      <c r="AL67" s="42"/>
      <c r="AO67" s="42"/>
      <c r="AP67" s="42"/>
      <c r="AQ67" s="42"/>
    </row>
    <row r="68" spans="1:43" x14ac:dyDescent="0.25">
      <c r="A68" s="42"/>
      <c r="B68" s="42"/>
      <c r="C68" s="42"/>
      <c r="F68" s="42"/>
      <c r="G68" s="42"/>
      <c r="H68" s="42"/>
      <c r="K68" s="42"/>
      <c r="L68" s="42"/>
      <c r="M68" s="42"/>
      <c r="P68" s="42"/>
      <c r="Q68" s="42"/>
      <c r="R68" s="42"/>
      <c r="U68" s="42"/>
      <c r="V68" s="42"/>
      <c r="W68" s="42"/>
      <c r="Z68" s="42"/>
      <c r="AA68" s="42"/>
      <c r="AB68" s="42"/>
      <c r="AE68" s="42"/>
      <c r="AF68" s="42"/>
      <c r="AG68" s="42"/>
      <c r="AJ68" s="42"/>
      <c r="AK68" s="42"/>
      <c r="AL68" s="42"/>
      <c r="AO68" s="42"/>
      <c r="AP68" s="42"/>
      <c r="AQ68" s="42"/>
    </row>
    <row r="69" spans="1:43" x14ac:dyDescent="0.25">
      <c r="A69" s="42"/>
      <c r="B69" s="42"/>
      <c r="C69" s="42"/>
      <c r="F69" s="42"/>
      <c r="G69" s="42"/>
      <c r="H69" s="42"/>
      <c r="K69" s="42"/>
      <c r="L69" s="42"/>
      <c r="M69" s="42"/>
      <c r="P69" s="42"/>
      <c r="Q69" s="42"/>
      <c r="R69" s="42"/>
      <c r="U69" s="42"/>
      <c r="V69" s="42"/>
      <c r="W69" s="42"/>
      <c r="Z69" s="42"/>
      <c r="AA69" s="42"/>
      <c r="AB69" s="42"/>
      <c r="AE69" s="42"/>
      <c r="AF69" s="42"/>
      <c r="AG69" s="42"/>
      <c r="AJ69" s="42"/>
      <c r="AK69" s="42"/>
      <c r="AL69" s="42"/>
      <c r="AO69" s="42"/>
      <c r="AP69" s="42"/>
      <c r="AQ69" s="42"/>
    </row>
    <row r="70" spans="1:43" x14ac:dyDescent="0.25">
      <c r="A70" s="42"/>
      <c r="B70" s="42"/>
      <c r="C70" s="42"/>
      <c r="F70" s="42"/>
      <c r="G70" s="42"/>
      <c r="H70" s="42"/>
      <c r="K70" s="42"/>
      <c r="L70" s="42"/>
      <c r="M70" s="42"/>
      <c r="P70" s="42"/>
      <c r="Q70" s="42"/>
      <c r="R70" s="42"/>
      <c r="U70" s="42"/>
      <c r="V70" s="42"/>
      <c r="W70" s="42"/>
      <c r="Z70" s="42"/>
      <c r="AA70" s="42"/>
      <c r="AB70" s="42"/>
      <c r="AE70" s="42"/>
      <c r="AF70" s="42"/>
      <c r="AG70" s="42"/>
      <c r="AJ70" s="42"/>
      <c r="AK70" s="42"/>
      <c r="AL70" s="42"/>
      <c r="AO70" s="42"/>
      <c r="AP70" s="42"/>
      <c r="AQ70" s="42"/>
    </row>
    <row r="71" spans="1:43" x14ac:dyDescent="0.25">
      <c r="A71" s="42"/>
      <c r="B71" s="42"/>
      <c r="C71" s="42"/>
      <c r="F71" s="42"/>
      <c r="G71" s="42"/>
      <c r="H71" s="42"/>
      <c r="K71" s="42"/>
      <c r="L71" s="42"/>
      <c r="M71" s="42"/>
      <c r="P71" s="42"/>
      <c r="Q71" s="42"/>
      <c r="R71" s="42"/>
      <c r="U71" s="42"/>
      <c r="V71" s="42"/>
      <c r="W71" s="42"/>
      <c r="Z71" s="42"/>
      <c r="AA71" s="42"/>
      <c r="AB71" s="42"/>
      <c r="AE71" s="42"/>
      <c r="AF71" s="42"/>
      <c r="AG71" s="42"/>
      <c r="AJ71" s="42"/>
      <c r="AK71" s="42"/>
      <c r="AL71" s="42"/>
      <c r="AO71" s="42"/>
      <c r="AP71" s="42"/>
      <c r="AQ71" s="42"/>
    </row>
    <row r="72" spans="1:43" x14ac:dyDescent="0.25">
      <c r="A72" s="42"/>
      <c r="B72" s="42"/>
      <c r="C72" s="42"/>
      <c r="F72" s="42"/>
      <c r="G72" s="42"/>
      <c r="H72" s="42"/>
      <c r="K72" s="42"/>
      <c r="L72" s="42"/>
      <c r="M72" s="42"/>
      <c r="P72" s="42"/>
      <c r="Q72" s="42"/>
      <c r="R72" s="42"/>
      <c r="U72" s="42"/>
      <c r="V72" s="42"/>
      <c r="W72" s="42"/>
      <c r="Z72" s="42"/>
      <c r="AA72" s="42"/>
      <c r="AB72" s="42"/>
      <c r="AE72" s="42"/>
      <c r="AF72" s="42"/>
      <c r="AG72" s="42"/>
      <c r="AJ72" s="42"/>
      <c r="AK72" s="42"/>
      <c r="AL72" s="42"/>
      <c r="AO72" s="42"/>
      <c r="AP72" s="42"/>
      <c r="AQ72" s="42"/>
    </row>
    <row r="73" spans="1:43" x14ac:dyDescent="0.25">
      <c r="A73" s="42"/>
      <c r="B73" s="42"/>
      <c r="C73" s="42"/>
      <c r="F73" s="42"/>
      <c r="G73" s="42"/>
      <c r="H73" s="42"/>
      <c r="K73" s="42"/>
      <c r="L73" s="42"/>
      <c r="M73" s="42"/>
      <c r="P73" s="42"/>
      <c r="Q73" s="42"/>
      <c r="R73" s="42"/>
      <c r="U73" s="42"/>
      <c r="V73" s="42"/>
      <c r="W73" s="42"/>
      <c r="Z73" s="42"/>
      <c r="AA73" s="42"/>
      <c r="AB73" s="42"/>
      <c r="AE73" s="42"/>
      <c r="AF73" s="42"/>
      <c r="AG73" s="42"/>
      <c r="AJ73" s="42"/>
      <c r="AK73" s="42"/>
      <c r="AL73" s="42"/>
      <c r="AO73" s="42"/>
      <c r="AP73" s="42"/>
      <c r="AQ73" s="42"/>
    </row>
    <row r="74" spans="1:43" x14ac:dyDescent="0.25">
      <c r="A74" s="42"/>
      <c r="B74" s="42"/>
      <c r="C74" s="42"/>
      <c r="F74" s="42"/>
      <c r="G74" s="42"/>
      <c r="H74" s="42"/>
      <c r="K74" s="42"/>
      <c r="L74" s="42"/>
      <c r="M74" s="42"/>
      <c r="P74" s="42"/>
      <c r="Q74" s="42"/>
      <c r="R74" s="42"/>
      <c r="U74" s="42"/>
      <c r="V74" s="42"/>
      <c r="W74" s="42"/>
      <c r="Z74" s="42"/>
      <c r="AA74" s="42"/>
      <c r="AB74" s="42"/>
      <c r="AE74" s="42"/>
      <c r="AF74" s="42"/>
      <c r="AG74" s="42"/>
      <c r="AJ74" s="42"/>
      <c r="AK74" s="42"/>
      <c r="AL74" s="42"/>
      <c r="AO74" s="42"/>
      <c r="AP74" s="42"/>
      <c r="AQ74" s="42"/>
    </row>
    <row r="75" spans="1:43" x14ac:dyDescent="0.25">
      <c r="A75" s="42"/>
      <c r="B75" s="42"/>
      <c r="C75" s="42"/>
      <c r="F75" s="42"/>
      <c r="G75" s="42"/>
      <c r="H75" s="42"/>
      <c r="K75" s="42"/>
      <c r="L75" s="42"/>
      <c r="M75" s="42"/>
      <c r="P75" s="42"/>
      <c r="Q75" s="42"/>
      <c r="R75" s="42"/>
      <c r="U75" s="42"/>
      <c r="V75" s="42"/>
      <c r="W75" s="42"/>
      <c r="Z75" s="42"/>
      <c r="AA75" s="42"/>
      <c r="AB75" s="42"/>
      <c r="AE75" s="42"/>
      <c r="AF75" s="42"/>
      <c r="AG75" s="42"/>
      <c r="AJ75" s="42"/>
      <c r="AK75" s="42"/>
      <c r="AL75" s="42"/>
      <c r="AO75" s="42"/>
      <c r="AP75" s="42"/>
      <c r="AQ75" s="42"/>
    </row>
    <row r="76" spans="1:43" x14ac:dyDescent="0.25">
      <c r="A76" s="42"/>
      <c r="B76" s="42"/>
      <c r="C76" s="42"/>
      <c r="F76" s="42"/>
      <c r="G76" s="42"/>
      <c r="H76" s="42"/>
      <c r="K76" s="42"/>
      <c r="L76" s="42"/>
      <c r="M76" s="42"/>
      <c r="P76" s="42"/>
      <c r="Q76" s="42"/>
      <c r="R76" s="42"/>
      <c r="U76" s="42"/>
      <c r="V76" s="42"/>
      <c r="W76" s="42"/>
      <c r="Z76" s="42"/>
      <c r="AA76" s="42"/>
      <c r="AB76" s="42"/>
      <c r="AE76" s="42"/>
      <c r="AF76" s="42"/>
      <c r="AG76" s="42"/>
      <c r="AJ76" s="42"/>
      <c r="AK76" s="42"/>
      <c r="AL76" s="42"/>
      <c r="AO76" s="42"/>
      <c r="AP76" s="42"/>
      <c r="AQ76" s="42"/>
    </row>
    <row r="77" spans="1:43" x14ac:dyDescent="0.25">
      <c r="A77" s="42"/>
      <c r="B77" s="42"/>
      <c r="C77" s="42"/>
      <c r="F77" s="42"/>
      <c r="G77" s="42"/>
      <c r="H77" s="42"/>
      <c r="K77" s="42"/>
      <c r="L77" s="42"/>
      <c r="M77" s="42"/>
      <c r="P77" s="42"/>
      <c r="Q77" s="42"/>
      <c r="R77" s="42"/>
      <c r="U77" s="42"/>
      <c r="V77" s="42"/>
      <c r="W77" s="42"/>
      <c r="Z77" s="42"/>
      <c r="AA77" s="42"/>
      <c r="AB77" s="42"/>
      <c r="AE77" s="42"/>
      <c r="AF77" s="42"/>
      <c r="AG77" s="42"/>
      <c r="AJ77" s="42"/>
      <c r="AK77" s="42"/>
      <c r="AL77" s="42"/>
      <c r="AO77" s="42"/>
      <c r="AP77" s="42"/>
      <c r="AQ77" s="42"/>
    </row>
    <row r="78" spans="1:43" x14ac:dyDescent="0.25">
      <c r="A78" s="42"/>
      <c r="B78" s="42"/>
      <c r="C78" s="42"/>
      <c r="F78" s="42"/>
      <c r="G78" s="42"/>
      <c r="H78" s="42"/>
      <c r="K78" s="42"/>
      <c r="L78" s="42"/>
      <c r="M78" s="42"/>
      <c r="P78" s="42"/>
      <c r="Q78" s="42"/>
      <c r="R78" s="42"/>
      <c r="U78" s="42"/>
      <c r="V78" s="42"/>
      <c r="W78" s="42"/>
      <c r="Z78" s="42"/>
      <c r="AA78" s="42"/>
      <c r="AB78" s="42"/>
      <c r="AE78" s="42"/>
      <c r="AF78" s="42"/>
      <c r="AG78" s="42"/>
      <c r="AJ78" s="42"/>
      <c r="AK78" s="42"/>
      <c r="AL78" s="42"/>
      <c r="AO78" s="42"/>
      <c r="AP78" s="42"/>
      <c r="AQ78" s="42"/>
    </row>
    <row r="79" spans="1:43" x14ac:dyDescent="0.25">
      <c r="A79" s="42"/>
      <c r="B79" s="42"/>
      <c r="C79" s="42"/>
      <c r="F79" s="42"/>
      <c r="G79" s="42"/>
      <c r="H79" s="42"/>
      <c r="K79" s="42"/>
      <c r="L79" s="42"/>
      <c r="M79" s="42"/>
      <c r="P79" s="42"/>
      <c r="Q79" s="42"/>
      <c r="R79" s="42"/>
      <c r="U79" s="42"/>
      <c r="V79" s="42"/>
      <c r="W79" s="42"/>
      <c r="Z79" s="42"/>
      <c r="AA79" s="42"/>
      <c r="AB79" s="42"/>
      <c r="AE79" s="42"/>
      <c r="AF79" s="42"/>
      <c r="AG79" s="42"/>
      <c r="AJ79" s="42"/>
      <c r="AK79" s="42"/>
      <c r="AL79" s="42"/>
      <c r="AO79" s="42"/>
      <c r="AP79" s="42"/>
      <c r="AQ79" s="42"/>
    </row>
    <row r="80" spans="1:43" x14ac:dyDescent="0.25">
      <c r="A80" s="42"/>
      <c r="B80" s="42"/>
      <c r="C80" s="42"/>
      <c r="F80" s="42"/>
      <c r="G80" s="42"/>
      <c r="H80" s="42"/>
      <c r="K80" s="42"/>
      <c r="L80" s="42"/>
      <c r="M80" s="42"/>
      <c r="P80" s="42"/>
      <c r="Q80" s="42"/>
      <c r="R80" s="42"/>
      <c r="U80" s="42"/>
      <c r="V80" s="42"/>
      <c r="W80" s="42"/>
      <c r="Z80" s="42"/>
      <c r="AA80" s="42"/>
      <c r="AB80" s="42"/>
      <c r="AE80" s="42"/>
      <c r="AF80" s="42"/>
      <c r="AG80" s="42"/>
      <c r="AJ80" s="42"/>
      <c r="AK80" s="42"/>
      <c r="AL80" s="42"/>
      <c r="AO80" s="42"/>
      <c r="AP80" s="42"/>
      <c r="AQ80" s="42"/>
    </row>
    <row r="81" spans="1:43" x14ac:dyDescent="0.25">
      <c r="A81" s="42"/>
      <c r="B81" s="42"/>
      <c r="C81" s="42"/>
      <c r="F81" s="42"/>
      <c r="G81" s="42"/>
      <c r="H81" s="42"/>
      <c r="K81" s="42"/>
      <c r="L81" s="42"/>
      <c r="M81" s="42"/>
      <c r="P81" s="42"/>
      <c r="Q81" s="42"/>
      <c r="R81" s="42"/>
      <c r="U81" s="42"/>
      <c r="V81" s="42"/>
      <c r="W81" s="42"/>
      <c r="Z81" s="42"/>
      <c r="AA81" s="42"/>
      <c r="AB81" s="42"/>
      <c r="AE81" s="42"/>
      <c r="AF81" s="42"/>
      <c r="AG81" s="42"/>
      <c r="AJ81" s="42"/>
      <c r="AK81" s="42"/>
      <c r="AL81" s="42"/>
      <c r="AO81" s="42"/>
      <c r="AP81" s="42"/>
      <c r="AQ81" s="42"/>
    </row>
    <row r="82" spans="1:43" x14ac:dyDescent="0.25">
      <c r="A82" s="42"/>
      <c r="B82" s="42"/>
      <c r="C82" s="42"/>
      <c r="F82" s="42"/>
      <c r="G82" s="42"/>
      <c r="H82" s="42"/>
      <c r="K82" s="42"/>
      <c r="L82" s="42"/>
      <c r="M82" s="42"/>
      <c r="P82" s="42"/>
      <c r="Q82" s="42"/>
      <c r="R82" s="42"/>
      <c r="U82" s="42"/>
      <c r="V82" s="42"/>
      <c r="W82" s="42"/>
      <c r="Z82" s="42"/>
      <c r="AA82" s="42"/>
      <c r="AB82" s="42"/>
      <c r="AE82" s="42"/>
      <c r="AF82" s="42"/>
      <c r="AG82" s="42"/>
      <c r="AJ82" s="42"/>
      <c r="AK82" s="42"/>
      <c r="AL82" s="42"/>
      <c r="AO82" s="42"/>
      <c r="AP82" s="42"/>
      <c r="AQ82" s="42"/>
    </row>
    <row r="83" spans="1:43" x14ac:dyDescent="0.25">
      <c r="A83" s="42"/>
      <c r="B83" s="42"/>
      <c r="C83" s="42"/>
      <c r="F83" s="42"/>
      <c r="G83" s="42"/>
      <c r="H83" s="42"/>
      <c r="K83" s="42"/>
      <c r="L83" s="42"/>
      <c r="M83" s="42"/>
      <c r="P83" s="42"/>
      <c r="Q83" s="42"/>
      <c r="R83" s="42"/>
      <c r="U83" s="42"/>
      <c r="V83" s="42"/>
      <c r="W83" s="42"/>
      <c r="Z83" s="42"/>
      <c r="AA83" s="42"/>
      <c r="AB83" s="42"/>
      <c r="AE83" s="42"/>
      <c r="AF83" s="42"/>
      <c r="AG83" s="42"/>
      <c r="AJ83" s="42"/>
      <c r="AK83" s="42"/>
      <c r="AL83" s="42"/>
      <c r="AO83" s="42"/>
      <c r="AP83" s="42"/>
      <c r="AQ83" s="42"/>
    </row>
    <row r="84" spans="1:43" x14ac:dyDescent="0.25">
      <c r="A84" s="42"/>
      <c r="B84" s="42"/>
      <c r="C84" s="42"/>
      <c r="F84" s="42"/>
      <c r="G84" s="42"/>
      <c r="H84" s="42"/>
      <c r="K84" s="42"/>
      <c r="L84" s="42"/>
      <c r="M84" s="42"/>
      <c r="P84" s="42"/>
      <c r="Q84" s="42"/>
      <c r="R84" s="42"/>
      <c r="U84" s="42"/>
      <c r="V84" s="42"/>
      <c r="W84" s="42"/>
      <c r="Z84" s="42"/>
      <c r="AA84" s="42"/>
      <c r="AB84" s="42"/>
      <c r="AE84" s="42"/>
      <c r="AF84" s="42"/>
      <c r="AG84" s="42"/>
      <c r="AJ84" s="42"/>
      <c r="AK84" s="42"/>
      <c r="AL84" s="42"/>
      <c r="AO84" s="42"/>
      <c r="AP84" s="42"/>
      <c r="AQ84" s="42"/>
    </row>
    <row r="85" spans="1:43" x14ac:dyDescent="0.25">
      <c r="A85" s="42"/>
      <c r="B85" s="42"/>
      <c r="C85" s="42"/>
      <c r="F85" s="42"/>
      <c r="G85" s="42"/>
      <c r="H85" s="42"/>
      <c r="K85" s="42"/>
      <c r="L85" s="42"/>
      <c r="M85" s="42"/>
      <c r="P85" s="42"/>
      <c r="Q85" s="42"/>
      <c r="R85" s="42"/>
      <c r="U85" s="42"/>
      <c r="V85" s="42"/>
      <c r="W85" s="42"/>
      <c r="Z85" s="42"/>
      <c r="AA85" s="42"/>
      <c r="AB85" s="42"/>
      <c r="AE85" s="42"/>
      <c r="AF85" s="42"/>
      <c r="AG85" s="42"/>
      <c r="AJ85" s="42"/>
      <c r="AK85" s="42"/>
      <c r="AL85" s="42"/>
      <c r="AO85" s="42"/>
      <c r="AP85" s="42"/>
      <c r="AQ85" s="42"/>
    </row>
    <row r="86" spans="1:43" x14ac:dyDescent="0.25">
      <c r="A86" s="42"/>
      <c r="B86" s="42"/>
      <c r="C86" s="42"/>
      <c r="F86" s="42"/>
      <c r="G86" s="42"/>
      <c r="H86" s="42"/>
      <c r="K86" s="42"/>
      <c r="L86" s="42"/>
      <c r="M86" s="42"/>
      <c r="P86" s="42"/>
      <c r="Q86" s="42"/>
      <c r="R86" s="42"/>
      <c r="U86" s="42"/>
      <c r="V86" s="42"/>
      <c r="W86" s="42"/>
      <c r="Z86" s="42"/>
      <c r="AA86" s="42"/>
      <c r="AB86" s="42"/>
      <c r="AE86" s="42"/>
      <c r="AF86" s="42"/>
      <c r="AG86" s="42"/>
      <c r="AJ86" s="42"/>
      <c r="AK86" s="42"/>
      <c r="AL86" s="42"/>
      <c r="AO86" s="42"/>
      <c r="AP86" s="42"/>
      <c r="AQ86" s="42"/>
    </row>
    <row r="87" spans="1:43" x14ac:dyDescent="0.25">
      <c r="A87" s="42"/>
      <c r="B87" s="42"/>
      <c r="C87" s="42"/>
      <c r="F87" s="42"/>
      <c r="G87" s="42"/>
      <c r="H87" s="42"/>
      <c r="K87" s="42"/>
      <c r="L87" s="42"/>
      <c r="M87" s="42"/>
      <c r="P87" s="42"/>
      <c r="Q87" s="42"/>
      <c r="R87" s="42"/>
      <c r="U87" s="42"/>
      <c r="V87" s="42"/>
      <c r="W87" s="42"/>
      <c r="Z87" s="42"/>
      <c r="AA87" s="42"/>
      <c r="AB87" s="42"/>
      <c r="AE87" s="42"/>
      <c r="AF87" s="42"/>
      <c r="AG87" s="42"/>
      <c r="AJ87" s="42"/>
      <c r="AK87" s="42"/>
      <c r="AL87" s="42"/>
      <c r="AO87" s="42"/>
      <c r="AP87" s="42"/>
      <c r="AQ87" s="42"/>
    </row>
    <row r="88" spans="1:43" x14ac:dyDescent="0.25">
      <c r="A88" s="42"/>
      <c r="B88" s="42"/>
      <c r="C88" s="42"/>
      <c r="F88" s="42"/>
      <c r="G88" s="42"/>
      <c r="H88" s="42"/>
      <c r="K88" s="42"/>
      <c r="L88" s="42"/>
      <c r="M88" s="42"/>
      <c r="P88" s="42"/>
      <c r="Q88" s="42"/>
      <c r="R88" s="42"/>
      <c r="U88" s="42"/>
      <c r="V88" s="42"/>
      <c r="W88" s="42"/>
      <c r="Z88" s="42"/>
      <c r="AA88" s="42"/>
      <c r="AB88" s="42"/>
      <c r="AE88" s="42"/>
      <c r="AF88" s="42"/>
      <c r="AG88" s="42"/>
      <c r="AJ88" s="42"/>
      <c r="AK88" s="42"/>
      <c r="AL88" s="42"/>
      <c r="AO88" s="42"/>
      <c r="AP88" s="42"/>
      <c r="AQ88" s="42"/>
    </row>
    <row r="89" spans="1:43" x14ac:dyDescent="0.25">
      <c r="A89" s="42"/>
      <c r="B89" s="42"/>
      <c r="C89" s="42"/>
      <c r="F89" s="42"/>
      <c r="G89" s="42"/>
      <c r="H89" s="42"/>
      <c r="K89" s="42"/>
      <c r="L89" s="42"/>
      <c r="M89" s="42"/>
      <c r="P89" s="42"/>
      <c r="Q89" s="42"/>
      <c r="R89" s="42"/>
      <c r="U89" s="42"/>
      <c r="V89" s="42"/>
      <c r="W89" s="42"/>
      <c r="Z89" s="42"/>
      <c r="AA89" s="42"/>
      <c r="AB89" s="42"/>
      <c r="AE89" s="42"/>
      <c r="AF89" s="42"/>
      <c r="AG89" s="42"/>
      <c r="AJ89" s="42"/>
      <c r="AK89" s="42"/>
      <c r="AL89" s="42"/>
      <c r="AO89" s="42"/>
      <c r="AP89" s="42"/>
      <c r="AQ89" s="42"/>
    </row>
    <row r="90" spans="1:43" x14ac:dyDescent="0.25">
      <c r="A90" s="42"/>
      <c r="B90" s="42"/>
      <c r="C90" s="42"/>
      <c r="F90" s="42"/>
      <c r="G90" s="42"/>
      <c r="H90" s="42"/>
      <c r="K90" s="42"/>
      <c r="L90" s="42"/>
      <c r="M90" s="42"/>
      <c r="P90" s="42"/>
      <c r="Q90" s="42"/>
      <c r="R90" s="42"/>
      <c r="U90" s="42"/>
      <c r="V90" s="42"/>
      <c r="W90" s="42"/>
      <c r="Z90" s="42"/>
      <c r="AA90" s="42"/>
      <c r="AB90" s="42"/>
      <c r="AE90" s="42"/>
      <c r="AF90" s="42"/>
      <c r="AG90" s="42"/>
      <c r="AJ90" s="42"/>
      <c r="AK90" s="42"/>
      <c r="AL90" s="42"/>
      <c r="AO90" s="42"/>
      <c r="AP90" s="42"/>
      <c r="AQ90" s="42"/>
    </row>
    <row r="91" spans="1:43" x14ac:dyDescent="0.25">
      <c r="A91" s="42"/>
      <c r="B91" s="42"/>
      <c r="C91" s="42"/>
      <c r="F91" s="42"/>
      <c r="G91" s="42"/>
      <c r="H91" s="42"/>
      <c r="K91" s="42"/>
      <c r="L91" s="42"/>
      <c r="M91" s="42"/>
      <c r="P91" s="42"/>
      <c r="Q91" s="42"/>
      <c r="R91" s="42"/>
      <c r="U91" s="42"/>
      <c r="V91" s="42"/>
      <c r="W91" s="42"/>
      <c r="Z91" s="42"/>
      <c r="AA91" s="42"/>
      <c r="AB91" s="42"/>
      <c r="AE91" s="42"/>
      <c r="AF91" s="42"/>
      <c r="AG91" s="42"/>
      <c r="AJ91" s="42"/>
      <c r="AK91" s="42"/>
      <c r="AL91" s="42"/>
      <c r="AO91" s="42"/>
      <c r="AP91" s="42"/>
      <c r="AQ91" s="42"/>
    </row>
    <row r="92" spans="1:43" x14ac:dyDescent="0.25">
      <c r="A92" s="42"/>
      <c r="B92" s="42"/>
      <c r="C92" s="42"/>
      <c r="F92" s="42"/>
      <c r="G92" s="42"/>
      <c r="H92" s="42"/>
      <c r="K92" s="42"/>
      <c r="L92" s="42"/>
      <c r="M92" s="42"/>
      <c r="P92" s="42"/>
      <c r="Q92" s="42"/>
      <c r="R92" s="42"/>
      <c r="U92" s="42"/>
      <c r="V92" s="42"/>
      <c r="W92" s="42"/>
      <c r="Z92" s="42"/>
      <c r="AA92" s="42"/>
      <c r="AB92" s="42"/>
      <c r="AE92" s="42"/>
      <c r="AF92" s="42"/>
      <c r="AG92" s="42"/>
      <c r="AJ92" s="42"/>
      <c r="AK92" s="42"/>
      <c r="AL92" s="42"/>
      <c r="AO92" s="42"/>
      <c r="AP92" s="42"/>
      <c r="AQ92" s="42"/>
    </row>
    <row r="93" spans="1:43" x14ac:dyDescent="0.25">
      <c r="A93" s="42"/>
      <c r="B93" s="42"/>
      <c r="C93" s="42"/>
      <c r="F93" s="42"/>
      <c r="G93" s="42"/>
      <c r="H93" s="42"/>
      <c r="K93" s="42"/>
      <c r="L93" s="42"/>
      <c r="M93" s="42"/>
      <c r="P93" s="42"/>
      <c r="Q93" s="42"/>
      <c r="R93" s="42"/>
      <c r="U93" s="42"/>
      <c r="V93" s="42"/>
      <c r="W93" s="42"/>
      <c r="Z93" s="42"/>
      <c r="AA93" s="42"/>
      <c r="AB93" s="42"/>
      <c r="AE93" s="42"/>
      <c r="AF93" s="42"/>
      <c r="AG93" s="42"/>
      <c r="AJ93" s="42"/>
      <c r="AK93" s="42"/>
      <c r="AL93" s="42"/>
      <c r="AO93" s="42"/>
      <c r="AP93" s="42"/>
      <c r="AQ93" s="42"/>
    </row>
    <row r="94" spans="1:43" x14ac:dyDescent="0.25">
      <c r="A94" s="42"/>
      <c r="B94" s="42"/>
      <c r="C94" s="42"/>
      <c r="F94" s="42"/>
      <c r="G94" s="42"/>
      <c r="H94" s="42"/>
      <c r="K94" s="42"/>
      <c r="L94" s="42"/>
      <c r="M94" s="42"/>
      <c r="P94" s="42"/>
      <c r="Q94" s="42"/>
      <c r="R94" s="42"/>
      <c r="U94" s="42"/>
      <c r="V94" s="42"/>
      <c r="W94" s="42"/>
      <c r="Z94" s="42"/>
      <c r="AA94" s="42"/>
      <c r="AB94" s="42"/>
      <c r="AE94" s="42"/>
      <c r="AF94" s="42"/>
      <c r="AG94" s="42"/>
      <c r="AJ94" s="42"/>
      <c r="AK94" s="42"/>
      <c r="AL94" s="42"/>
      <c r="AO94" s="42"/>
      <c r="AP94" s="42"/>
      <c r="AQ94" s="42"/>
    </row>
    <row r="95" spans="1:43" x14ac:dyDescent="0.25">
      <c r="A95" s="42"/>
      <c r="B95" s="42"/>
      <c r="C95" s="42"/>
      <c r="F95" s="42"/>
      <c r="G95" s="42"/>
      <c r="H95" s="42"/>
      <c r="K95" s="42"/>
      <c r="L95" s="42"/>
      <c r="M95" s="42"/>
      <c r="P95" s="42"/>
      <c r="Q95" s="42"/>
      <c r="R95" s="42"/>
      <c r="U95" s="42"/>
      <c r="V95" s="42"/>
      <c r="W95" s="42"/>
      <c r="Z95" s="42"/>
      <c r="AA95" s="42"/>
      <c r="AB95" s="42"/>
      <c r="AE95" s="42"/>
      <c r="AF95" s="42"/>
      <c r="AG95" s="42"/>
      <c r="AJ95" s="42"/>
      <c r="AK95" s="42"/>
      <c r="AL95" s="42"/>
      <c r="AO95" s="42"/>
      <c r="AP95" s="42"/>
      <c r="AQ95" s="42"/>
    </row>
    <row r="96" spans="1:43" x14ac:dyDescent="0.25">
      <c r="A96" s="42"/>
      <c r="B96" s="42"/>
      <c r="C96" s="42"/>
      <c r="F96" s="42"/>
      <c r="G96" s="42"/>
      <c r="H96" s="42"/>
      <c r="K96" s="42"/>
      <c r="L96" s="42"/>
      <c r="M96" s="42"/>
      <c r="P96" s="42"/>
      <c r="Q96" s="42"/>
      <c r="R96" s="42"/>
      <c r="U96" s="42"/>
      <c r="V96" s="42"/>
      <c r="W96" s="42"/>
      <c r="Z96" s="42"/>
      <c r="AA96" s="42"/>
      <c r="AB96" s="42"/>
      <c r="AE96" s="42"/>
      <c r="AF96" s="42"/>
      <c r="AG96" s="42"/>
      <c r="AJ96" s="42"/>
      <c r="AK96" s="42"/>
      <c r="AL96" s="42"/>
      <c r="AO96" s="42"/>
      <c r="AP96" s="42"/>
      <c r="AQ96" s="42"/>
    </row>
    <row r="97" spans="1:43" x14ac:dyDescent="0.25">
      <c r="A97" s="42"/>
      <c r="B97" s="42"/>
      <c r="C97" s="42"/>
      <c r="F97" s="42"/>
      <c r="G97" s="42"/>
      <c r="H97" s="42"/>
      <c r="K97" s="42"/>
      <c r="L97" s="42"/>
      <c r="M97" s="42"/>
      <c r="P97" s="42"/>
      <c r="Q97" s="42"/>
      <c r="R97" s="42"/>
      <c r="U97" s="42"/>
      <c r="V97" s="42"/>
      <c r="W97" s="42"/>
      <c r="Z97" s="42"/>
      <c r="AA97" s="42"/>
      <c r="AB97" s="42"/>
      <c r="AE97" s="42"/>
      <c r="AF97" s="42"/>
      <c r="AG97" s="42"/>
      <c r="AJ97" s="42"/>
      <c r="AK97" s="42"/>
      <c r="AL97" s="42"/>
      <c r="AO97" s="42"/>
      <c r="AP97" s="42"/>
      <c r="AQ97" s="42"/>
    </row>
    <row r="98" spans="1:43" x14ac:dyDescent="0.25">
      <c r="A98" s="42"/>
      <c r="B98" s="42"/>
      <c r="C98" s="42"/>
      <c r="F98" s="42"/>
      <c r="G98" s="42"/>
      <c r="H98" s="42"/>
      <c r="K98" s="42"/>
      <c r="L98" s="42"/>
      <c r="M98" s="42"/>
      <c r="P98" s="42"/>
      <c r="Q98" s="42"/>
      <c r="R98" s="42"/>
      <c r="U98" s="42"/>
      <c r="V98" s="42"/>
      <c r="W98" s="42"/>
      <c r="Z98" s="42"/>
      <c r="AA98" s="42"/>
      <c r="AB98" s="42"/>
      <c r="AE98" s="42"/>
      <c r="AF98" s="42"/>
      <c r="AG98" s="42"/>
      <c r="AJ98" s="42"/>
      <c r="AK98" s="42"/>
      <c r="AL98" s="42"/>
      <c r="AO98" s="42"/>
      <c r="AP98" s="42"/>
      <c r="AQ98" s="42"/>
    </row>
    <row r="99" spans="1:43" x14ac:dyDescent="0.25">
      <c r="A99" s="42"/>
      <c r="B99" s="42"/>
      <c r="C99" s="42"/>
      <c r="F99" s="42"/>
      <c r="G99" s="42"/>
      <c r="H99" s="42"/>
      <c r="K99" s="42"/>
      <c r="L99" s="42"/>
      <c r="M99" s="42"/>
      <c r="P99" s="42"/>
      <c r="Q99" s="42"/>
      <c r="R99" s="42"/>
      <c r="U99" s="42"/>
      <c r="V99" s="42"/>
      <c r="W99" s="42"/>
      <c r="Z99" s="42"/>
      <c r="AA99" s="42"/>
      <c r="AB99" s="42"/>
      <c r="AE99" s="42"/>
      <c r="AF99" s="42"/>
      <c r="AG99" s="42"/>
      <c r="AJ99" s="42"/>
      <c r="AK99" s="42"/>
      <c r="AL99" s="42"/>
      <c r="AO99" s="42"/>
      <c r="AP99" s="42"/>
      <c r="AQ99" s="42"/>
    </row>
    <row r="100" spans="1:43" x14ac:dyDescent="0.25">
      <c r="A100" s="42"/>
      <c r="B100" s="42"/>
      <c r="C100" s="42"/>
      <c r="F100" s="42"/>
      <c r="G100" s="42"/>
      <c r="H100" s="42"/>
      <c r="K100" s="42"/>
      <c r="L100" s="42"/>
      <c r="M100" s="42"/>
      <c r="P100" s="42"/>
      <c r="Q100" s="42"/>
      <c r="R100" s="42"/>
      <c r="U100" s="42"/>
      <c r="V100" s="42"/>
      <c r="W100" s="42"/>
      <c r="Z100" s="42"/>
      <c r="AA100" s="42"/>
      <c r="AB100" s="42"/>
      <c r="AE100" s="42"/>
      <c r="AF100" s="42"/>
      <c r="AG100" s="42"/>
      <c r="AJ100" s="42"/>
      <c r="AK100" s="42"/>
      <c r="AL100" s="42"/>
      <c r="AO100" s="42"/>
      <c r="AP100" s="42"/>
      <c r="AQ100" s="42"/>
    </row>
    <row r="101" spans="1:43" x14ac:dyDescent="0.25">
      <c r="A101" s="42"/>
      <c r="B101" s="42"/>
      <c r="C101" s="42"/>
      <c r="F101" s="42"/>
      <c r="G101" s="42"/>
      <c r="H101" s="42"/>
      <c r="K101" s="42"/>
      <c r="L101" s="42"/>
      <c r="M101" s="42"/>
      <c r="P101" s="42"/>
      <c r="Q101" s="42"/>
      <c r="R101" s="42"/>
      <c r="U101" s="42"/>
      <c r="V101" s="42"/>
      <c r="W101" s="42"/>
      <c r="Z101" s="42"/>
      <c r="AA101" s="42"/>
      <c r="AB101" s="42"/>
      <c r="AE101" s="42"/>
      <c r="AF101" s="42"/>
      <c r="AG101" s="42"/>
      <c r="AJ101" s="42"/>
      <c r="AK101" s="42"/>
      <c r="AL101" s="42"/>
      <c r="AO101" s="42"/>
      <c r="AP101" s="42"/>
      <c r="AQ101" s="42"/>
    </row>
    <row r="102" spans="1:43" x14ac:dyDescent="0.25">
      <c r="A102" s="42"/>
      <c r="B102" s="42"/>
      <c r="C102" s="42"/>
      <c r="F102" s="42"/>
      <c r="G102" s="42"/>
      <c r="H102" s="42"/>
      <c r="K102" s="42"/>
      <c r="L102" s="42"/>
      <c r="M102" s="42"/>
      <c r="P102" s="42"/>
      <c r="Q102" s="42"/>
      <c r="R102" s="42"/>
      <c r="U102" s="42"/>
      <c r="V102" s="42"/>
      <c r="W102" s="42"/>
      <c r="Z102" s="42"/>
      <c r="AA102" s="42"/>
      <c r="AB102" s="42"/>
      <c r="AE102" s="42"/>
      <c r="AF102" s="42"/>
      <c r="AG102" s="42"/>
      <c r="AJ102" s="42"/>
      <c r="AK102" s="42"/>
      <c r="AL102" s="42"/>
      <c r="AO102" s="42"/>
      <c r="AP102" s="42"/>
      <c r="AQ102" s="42"/>
    </row>
    <row r="103" spans="1:43" x14ac:dyDescent="0.25">
      <c r="A103" s="42"/>
      <c r="B103" s="42"/>
      <c r="C103" s="42"/>
      <c r="F103" s="42"/>
      <c r="G103" s="42"/>
      <c r="H103" s="42"/>
      <c r="K103" s="42"/>
      <c r="L103" s="42"/>
      <c r="M103" s="42"/>
      <c r="P103" s="42"/>
      <c r="Q103" s="42"/>
      <c r="R103" s="42"/>
      <c r="U103" s="42"/>
      <c r="V103" s="42"/>
      <c r="W103" s="42"/>
      <c r="Z103" s="42"/>
      <c r="AA103" s="42"/>
      <c r="AB103" s="42"/>
      <c r="AE103" s="42"/>
      <c r="AF103" s="42"/>
      <c r="AG103" s="42"/>
      <c r="AJ103" s="42"/>
      <c r="AK103" s="42"/>
      <c r="AL103" s="42"/>
      <c r="AO103" s="42"/>
      <c r="AP103" s="42"/>
      <c r="AQ103" s="42"/>
    </row>
    <row r="104" spans="1:43" x14ac:dyDescent="0.25">
      <c r="A104" s="42"/>
      <c r="B104" s="42"/>
      <c r="C104" s="42"/>
      <c r="F104" s="42"/>
      <c r="G104" s="42"/>
      <c r="H104" s="42"/>
      <c r="K104" s="42"/>
      <c r="L104" s="42"/>
      <c r="M104" s="42"/>
      <c r="P104" s="42"/>
      <c r="Q104" s="42"/>
      <c r="R104" s="42"/>
      <c r="U104" s="42"/>
      <c r="V104" s="42"/>
      <c r="W104" s="42"/>
      <c r="Z104" s="42"/>
      <c r="AA104" s="42"/>
      <c r="AB104" s="42"/>
      <c r="AE104" s="42"/>
      <c r="AF104" s="42"/>
      <c r="AG104" s="42"/>
      <c r="AJ104" s="42"/>
      <c r="AK104" s="42"/>
      <c r="AL104" s="42"/>
      <c r="AO104" s="42"/>
      <c r="AP104" s="42"/>
      <c r="AQ104" s="42"/>
    </row>
    <row r="105" spans="1:43" x14ac:dyDescent="0.25">
      <c r="A105" s="42"/>
      <c r="B105" s="42"/>
      <c r="C105" s="42"/>
      <c r="F105" s="42"/>
      <c r="G105" s="42"/>
      <c r="H105" s="42"/>
      <c r="K105" s="42"/>
      <c r="L105" s="42"/>
      <c r="M105" s="42"/>
      <c r="P105" s="42"/>
      <c r="Q105" s="42"/>
      <c r="R105" s="42"/>
      <c r="U105" s="42"/>
      <c r="V105" s="42"/>
      <c r="W105" s="42"/>
      <c r="Z105" s="42"/>
      <c r="AA105" s="42"/>
      <c r="AB105" s="42"/>
      <c r="AE105" s="42"/>
      <c r="AF105" s="42"/>
      <c r="AG105" s="42"/>
      <c r="AJ105" s="42"/>
      <c r="AK105" s="42"/>
      <c r="AL105" s="42"/>
      <c r="AO105" s="42"/>
      <c r="AP105" s="42"/>
      <c r="AQ105" s="42"/>
    </row>
    <row r="106" spans="1:43" x14ac:dyDescent="0.25">
      <c r="A106" s="42"/>
      <c r="B106" s="42"/>
      <c r="C106" s="42"/>
      <c r="F106" s="42"/>
      <c r="G106" s="42"/>
      <c r="H106" s="42"/>
      <c r="K106" s="42"/>
      <c r="L106" s="42"/>
      <c r="M106" s="42"/>
      <c r="P106" s="42"/>
      <c r="Q106" s="42"/>
      <c r="R106" s="42"/>
      <c r="U106" s="42"/>
      <c r="V106" s="42"/>
      <c r="W106" s="42"/>
      <c r="Z106" s="42"/>
      <c r="AA106" s="42"/>
      <c r="AB106" s="42"/>
      <c r="AE106" s="42"/>
      <c r="AF106" s="42"/>
      <c r="AG106" s="42"/>
      <c r="AJ106" s="42"/>
      <c r="AK106" s="42"/>
      <c r="AL106" s="42"/>
      <c r="AO106" s="42"/>
      <c r="AP106" s="42"/>
      <c r="AQ106" s="42"/>
    </row>
    <row r="107" spans="1:43" x14ac:dyDescent="0.25">
      <c r="A107" s="42"/>
      <c r="B107" s="42"/>
      <c r="C107" s="42"/>
      <c r="F107" s="42"/>
      <c r="G107" s="42"/>
      <c r="H107" s="42"/>
      <c r="K107" s="42"/>
      <c r="L107" s="42"/>
      <c r="M107" s="42"/>
      <c r="P107" s="42"/>
      <c r="Q107" s="42"/>
      <c r="R107" s="42"/>
      <c r="U107" s="42"/>
      <c r="V107" s="42"/>
      <c r="W107" s="42"/>
      <c r="Z107" s="42"/>
      <c r="AA107" s="42"/>
      <c r="AB107" s="42"/>
      <c r="AE107" s="42"/>
      <c r="AF107" s="42"/>
      <c r="AG107" s="42"/>
      <c r="AJ107" s="42"/>
      <c r="AK107" s="42"/>
      <c r="AL107" s="42"/>
      <c r="AO107" s="42"/>
      <c r="AP107" s="42"/>
      <c r="AQ107" s="42"/>
    </row>
    <row r="108" spans="1:43" x14ac:dyDescent="0.25">
      <c r="A108" s="42"/>
      <c r="B108" s="42"/>
      <c r="C108" s="42"/>
      <c r="F108" s="42"/>
      <c r="G108" s="42"/>
      <c r="H108" s="42"/>
      <c r="K108" s="42"/>
      <c r="L108" s="42"/>
      <c r="M108" s="42"/>
      <c r="P108" s="42"/>
      <c r="Q108" s="42"/>
      <c r="R108" s="42"/>
      <c r="U108" s="42"/>
      <c r="V108" s="42"/>
      <c r="W108" s="42"/>
      <c r="Z108" s="42"/>
      <c r="AA108" s="42"/>
      <c r="AB108" s="42"/>
      <c r="AE108" s="42"/>
      <c r="AF108" s="42"/>
      <c r="AG108" s="42"/>
      <c r="AJ108" s="42"/>
      <c r="AK108" s="42"/>
      <c r="AL108" s="42"/>
      <c r="AO108" s="42"/>
      <c r="AP108" s="42"/>
      <c r="AQ108" s="42"/>
    </row>
    <row r="109" spans="1:43" x14ac:dyDescent="0.25">
      <c r="A109" s="42"/>
      <c r="B109" s="42"/>
      <c r="C109" s="42"/>
      <c r="F109" s="42"/>
      <c r="G109" s="42"/>
      <c r="H109" s="42"/>
      <c r="K109" s="42"/>
      <c r="L109" s="42"/>
      <c r="M109" s="42"/>
      <c r="P109" s="42"/>
      <c r="Q109" s="42"/>
      <c r="R109" s="42"/>
      <c r="U109" s="42"/>
      <c r="V109" s="42"/>
      <c r="W109" s="42"/>
      <c r="Z109" s="42"/>
      <c r="AA109" s="42"/>
      <c r="AB109" s="42"/>
      <c r="AE109" s="42"/>
      <c r="AF109" s="42"/>
      <c r="AG109" s="42"/>
      <c r="AJ109" s="42"/>
      <c r="AK109" s="42"/>
      <c r="AL109" s="42"/>
      <c r="AO109" s="42"/>
      <c r="AP109" s="42"/>
      <c r="AQ109" s="42"/>
    </row>
    <row r="110" spans="1:43" x14ac:dyDescent="0.25">
      <c r="A110" s="42"/>
      <c r="B110" s="42"/>
      <c r="C110" s="42"/>
      <c r="F110" s="42"/>
      <c r="G110" s="42"/>
      <c r="H110" s="42"/>
      <c r="K110" s="42"/>
      <c r="L110" s="42"/>
      <c r="M110" s="42"/>
      <c r="P110" s="42"/>
      <c r="Q110" s="42"/>
      <c r="R110" s="42"/>
      <c r="U110" s="42"/>
      <c r="V110" s="42"/>
      <c r="W110" s="42"/>
      <c r="Z110" s="42"/>
      <c r="AA110" s="42"/>
      <c r="AB110" s="42"/>
      <c r="AE110" s="42"/>
      <c r="AF110" s="42"/>
      <c r="AG110" s="42"/>
      <c r="AJ110" s="42"/>
      <c r="AK110" s="42"/>
      <c r="AL110" s="42"/>
      <c r="AO110" s="42"/>
      <c r="AP110" s="42"/>
      <c r="AQ110" s="42"/>
    </row>
    <row r="111" spans="1:43" x14ac:dyDescent="0.25">
      <c r="A111" s="42"/>
      <c r="B111" s="42"/>
      <c r="C111" s="42"/>
      <c r="F111" s="42"/>
      <c r="G111" s="42"/>
      <c r="H111" s="42"/>
      <c r="K111" s="42"/>
      <c r="L111" s="42"/>
      <c r="M111" s="42"/>
      <c r="P111" s="42"/>
      <c r="Q111" s="42"/>
      <c r="R111" s="42"/>
      <c r="U111" s="42"/>
      <c r="V111" s="42"/>
      <c r="W111" s="42"/>
      <c r="Z111" s="42"/>
      <c r="AA111" s="42"/>
      <c r="AB111" s="42"/>
      <c r="AE111" s="42"/>
      <c r="AF111" s="42"/>
      <c r="AG111" s="42"/>
      <c r="AJ111" s="42"/>
      <c r="AK111" s="42"/>
      <c r="AL111" s="42"/>
      <c r="AO111" s="42"/>
      <c r="AP111" s="42"/>
      <c r="AQ111" s="42"/>
    </row>
    <row r="112" spans="1:43" x14ac:dyDescent="0.25">
      <c r="A112" s="42"/>
      <c r="B112" s="42"/>
      <c r="C112" s="42"/>
      <c r="F112" s="42"/>
      <c r="G112" s="42"/>
      <c r="H112" s="42"/>
      <c r="K112" s="42"/>
      <c r="L112" s="42"/>
      <c r="M112" s="42"/>
      <c r="P112" s="42"/>
      <c r="Q112" s="42"/>
      <c r="R112" s="42"/>
      <c r="U112" s="42"/>
      <c r="V112" s="42"/>
      <c r="W112" s="42"/>
      <c r="Z112" s="42"/>
      <c r="AA112" s="42"/>
      <c r="AB112" s="42"/>
      <c r="AE112" s="42"/>
      <c r="AF112" s="42"/>
      <c r="AG112" s="42"/>
      <c r="AJ112" s="42"/>
      <c r="AK112" s="42"/>
      <c r="AL112" s="42"/>
      <c r="AO112" s="42"/>
      <c r="AP112" s="42"/>
      <c r="AQ112" s="42"/>
    </row>
    <row r="113" spans="1:43" x14ac:dyDescent="0.25">
      <c r="A113" s="42"/>
      <c r="B113" s="42"/>
      <c r="C113" s="42"/>
      <c r="F113" s="42"/>
      <c r="G113" s="42"/>
      <c r="H113" s="42"/>
      <c r="K113" s="42"/>
      <c r="L113" s="42"/>
      <c r="M113" s="42"/>
      <c r="P113" s="42"/>
      <c r="Q113" s="42"/>
      <c r="R113" s="42"/>
      <c r="U113" s="42"/>
      <c r="V113" s="42"/>
      <c r="W113" s="42"/>
      <c r="Z113" s="42"/>
      <c r="AA113" s="42"/>
      <c r="AB113" s="42"/>
      <c r="AE113" s="42"/>
      <c r="AF113" s="42"/>
      <c r="AG113" s="42"/>
      <c r="AJ113" s="42"/>
      <c r="AK113" s="42"/>
      <c r="AL113" s="42"/>
      <c r="AO113" s="42"/>
      <c r="AP113" s="42"/>
      <c r="AQ113" s="42"/>
    </row>
    <row r="114" spans="1:43" x14ac:dyDescent="0.25">
      <c r="A114" s="42"/>
      <c r="B114" s="42"/>
      <c r="C114" s="42"/>
      <c r="F114" s="42"/>
      <c r="G114" s="42"/>
      <c r="H114" s="42"/>
      <c r="K114" s="42"/>
      <c r="L114" s="42"/>
      <c r="M114" s="42"/>
      <c r="P114" s="42"/>
      <c r="Q114" s="42"/>
      <c r="R114" s="42"/>
      <c r="U114" s="42"/>
      <c r="V114" s="42"/>
      <c r="W114" s="42"/>
      <c r="Z114" s="42"/>
      <c r="AA114" s="42"/>
      <c r="AB114" s="42"/>
      <c r="AE114" s="42"/>
      <c r="AF114" s="42"/>
      <c r="AG114" s="42"/>
      <c r="AJ114" s="42"/>
      <c r="AK114" s="42"/>
      <c r="AL114" s="42"/>
      <c r="AO114" s="42"/>
      <c r="AP114" s="42"/>
      <c r="AQ114" s="42"/>
    </row>
    <row r="115" spans="1:43" x14ac:dyDescent="0.25">
      <c r="A115" s="42"/>
      <c r="B115" s="42"/>
      <c r="C115" s="42"/>
      <c r="F115" s="42"/>
      <c r="G115" s="42"/>
      <c r="H115" s="42"/>
      <c r="K115" s="42"/>
      <c r="L115" s="42"/>
      <c r="M115" s="42"/>
      <c r="P115" s="42"/>
      <c r="Q115" s="42"/>
      <c r="R115" s="42"/>
      <c r="U115" s="42"/>
      <c r="V115" s="42"/>
      <c r="W115" s="42"/>
      <c r="Z115" s="42"/>
      <c r="AA115" s="42"/>
      <c r="AB115" s="42"/>
      <c r="AE115" s="42"/>
      <c r="AF115" s="42"/>
      <c r="AG115" s="42"/>
      <c r="AJ115" s="42"/>
      <c r="AK115" s="42"/>
      <c r="AL115" s="42"/>
      <c r="AO115" s="42"/>
      <c r="AP115" s="42"/>
      <c r="AQ115" s="42"/>
    </row>
    <row r="116" spans="1:43" x14ac:dyDescent="0.25">
      <c r="A116" s="42"/>
      <c r="B116" s="42"/>
      <c r="C116" s="42"/>
      <c r="F116" s="42"/>
      <c r="G116" s="42"/>
      <c r="H116" s="42"/>
      <c r="K116" s="42"/>
      <c r="L116" s="42"/>
      <c r="M116" s="42"/>
      <c r="P116" s="42"/>
      <c r="Q116" s="42"/>
      <c r="R116" s="42"/>
      <c r="U116" s="42"/>
      <c r="V116" s="42"/>
      <c r="W116" s="42"/>
      <c r="Z116" s="42"/>
      <c r="AA116" s="42"/>
      <c r="AB116" s="42"/>
      <c r="AE116" s="42"/>
      <c r="AF116" s="42"/>
      <c r="AG116" s="42"/>
      <c r="AJ116" s="42"/>
      <c r="AK116" s="42"/>
      <c r="AL116" s="42"/>
      <c r="AO116" s="42"/>
      <c r="AP116" s="42"/>
      <c r="AQ116" s="42"/>
    </row>
    <row r="117" spans="1:43" x14ac:dyDescent="0.25">
      <c r="A117" s="42"/>
      <c r="B117" s="42"/>
      <c r="C117" s="42"/>
      <c r="F117" s="42"/>
      <c r="G117" s="42"/>
      <c r="H117" s="42"/>
      <c r="K117" s="42"/>
      <c r="L117" s="42"/>
      <c r="M117" s="42"/>
      <c r="P117" s="42"/>
      <c r="Q117" s="42"/>
      <c r="R117" s="42"/>
      <c r="U117" s="42"/>
      <c r="V117" s="42"/>
      <c r="W117" s="42"/>
      <c r="Z117" s="42"/>
      <c r="AA117" s="42"/>
      <c r="AB117" s="42"/>
      <c r="AE117" s="42"/>
      <c r="AF117" s="42"/>
      <c r="AG117" s="42"/>
      <c r="AJ117" s="42"/>
      <c r="AK117" s="42"/>
      <c r="AL117" s="42"/>
      <c r="AO117" s="42"/>
      <c r="AP117" s="42"/>
      <c r="AQ117" s="42"/>
    </row>
    <row r="118" spans="1:43" x14ac:dyDescent="0.25">
      <c r="A118" s="42"/>
      <c r="B118" s="42"/>
      <c r="C118" s="42"/>
      <c r="F118" s="42"/>
      <c r="G118" s="42"/>
      <c r="H118" s="42"/>
      <c r="K118" s="42"/>
      <c r="L118" s="42"/>
      <c r="M118" s="42"/>
      <c r="P118" s="42"/>
      <c r="Q118" s="42"/>
      <c r="R118" s="42"/>
      <c r="U118" s="42"/>
      <c r="V118" s="42"/>
      <c r="W118" s="42"/>
      <c r="Z118" s="42"/>
      <c r="AA118" s="42"/>
      <c r="AB118" s="42"/>
      <c r="AE118" s="42"/>
      <c r="AF118" s="42"/>
      <c r="AG118" s="42"/>
      <c r="AJ118" s="42"/>
      <c r="AK118" s="42"/>
      <c r="AL118" s="42"/>
      <c r="AO118" s="42"/>
      <c r="AP118" s="42"/>
      <c r="AQ118" s="42"/>
    </row>
    <row r="119" spans="1:43" x14ac:dyDescent="0.25">
      <c r="A119" s="42"/>
      <c r="B119" s="42"/>
      <c r="C119" s="42"/>
      <c r="F119" s="42"/>
      <c r="G119" s="42"/>
      <c r="H119" s="42"/>
      <c r="K119" s="42"/>
      <c r="L119" s="42"/>
      <c r="M119" s="42"/>
      <c r="P119" s="42"/>
      <c r="Q119" s="42"/>
      <c r="R119" s="42"/>
      <c r="U119" s="42"/>
      <c r="V119" s="42"/>
      <c r="W119" s="42"/>
      <c r="Z119" s="42"/>
      <c r="AA119" s="42"/>
      <c r="AB119" s="42"/>
      <c r="AE119" s="42"/>
      <c r="AF119" s="42"/>
      <c r="AG119" s="42"/>
      <c r="AJ119" s="42"/>
      <c r="AK119" s="42"/>
      <c r="AL119" s="42"/>
      <c r="AO119" s="42"/>
      <c r="AP119" s="42"/>
      <c r="AQ119" s="42"/>
    </row>
    <row r="120" spans="1:43" x14ac:dyDescent="0.25">
      <c r="A120" s="42"/>
      <c r="B120" s="42"/>
      <c r="C120" s="42"/>
      <c r="F120" s="42"/>
      <c r="G120" s="42"/>
      <c r="H120" s="42"/>
      <c r="K120" s="42"/>
      <c r="L120" s="42"/>
      <c r="M120" s="42"/>
      <c r="P120" s="42"/>
      <c r="Q120" s="42"/>
      <c r="R120" s="42"/>
      <c r="U120" s="42"/>
      <c r="V120" s="42"/>
      <c r="W120" s="42"/>
      <c r="Z120" s="42"/>
      <c r="AA120" s="42"/>
      <c r="AB120" s="42"/>
      <c r="AE120" s="42"/>
      <c r="AF120" s="42"/>
      <c r="AG120" s="42"/>
      <c r="AJ120" s="42"/>
      <c r="AK120" s="42"/>
      <c r="AL120" s="42"/>
      <c r="AO120" s="42"/>
      <c r="AP120" s="42"/>
      <c r="AQ120" s="42"/>
    </row>
    <row r="121" spans="1:43" x14ac:dyDescent="0.25">
      <c r="A121" s="42"/>
      <c r="B121" s="42"/>
      <c r="C121" s="42"/>
      <c r="F121" s="42"/>
      <c r="G121" s="42"/>
      <c r="H121" s="42"/>
      <c r="K121" s="42"/>
      <c r="L121" s="42"/>
      <c r="M121" s="42"/>
      <c r="P121" s="42"/>
      <c r="Q121" s="42"/>
      <c r="R121" s="42"/>
      <c r="U121" s="42"/>
      <c r="V121" s="42"/>
      <c r="W121" s="42"/>
      <c r="Z121" s="42"/>
      <c r="AA121" s="42"/>
      <c r="AB121" s="42"/>
      <c r="AE121" s="42"/>
      <c r="AF121" s="42"/>
      <c r="AG121" s="42"/>
      <c r="AJ121" s="42"/>
      <c r="AK121" s="42"/>
      <c r="AL121" s="42"/>
      <c r="AO121" s="42"/>
      <c r="AP121" s="42"/>
      <c r="AQ121" s="42"/>
    </row>
    <row r="122" spans="1:43" x14ac:dyDescent="0.25">
      <c r="A122" s="42"/>
      <c r="B122" s="42"/>
      <c r="C122" s="42"/>
      <c r="F122" s="42"/>
      <c r="G122" s="42"/>
      <c r="H122" s="42"/>
      <c r="K122" s="42"/>
      <c r="L122" s="42"/>
      <c r="M122" s="42"/>
      <c r="P122" s="42"/>
      <c r="Q122" s="42"/>
      <c r="R122" s="42"/>
      <c r="U122" s="42"/>
      <c r="V122" s="42"/>
      <c r="W122" s="42"/>
      <c r="Z122" s="42"/>
      <c r="AA122" s="42"/>
      <c r="AB122" s="42"/>
      <c r="AE122" s="42"/>
      <c r="AF122" s="42"/>
      <c r="AG122" s="42"/>
      <c r="AJ122" s="42"/>
      <c r="AK122" s="42"/>
      <c r="AL122" s="42"/>
      <c r="AO122" s="42"/>
      <c r="AP122" s="42"/>
      <c r="AQ122" s="42"/>
    </row>
    <row r="123" spans="1:43" x14ac:dyDescent="0.25">
      <c r="A123" s="42"/>
      <c r="B123" s="42"/>
      <c r="C123" s="42"/>
      <c r="F123" s="42"/>
      <c r="G123" s="42"/>
      <c r="H123" s="42"/>
      <c r="K123" s="42"/>
      <c r="L123" s="42"/>
      <c r="M123" s="42"/>
      <c r="P123" s="42"/>
      <c r="Q123" s="42"/>
      <c r="R123" s="42"/>
      <c r="U123" s="42"/>
      <c r="V123" s="42"/>
      <c r="W123" s="42"/>
      <c r="Z123" s="42"/>
      <c r="AA123" s="42"/>
      <c r="AB123" s="42"/>
      <c r="AE123" s="42"/>
      <c r="AF123" s="42"/>
      <c r="AG123" s="42"/>
      <c r="AJ123" s="42"/>
      <c r="AK123" s="42"/>
      <c r="AL123" s="42"/>
      <c r="AO123" s="42"/>
      <c r="AP123" s="42"/>
      <c r="AQ123" s="42"/>
    </row>
    <row r="124" spans="1:43" x14ac:dyDescent="0.25">
      <c r="A124" s="42"/>
      <c r="B124" s="42"/>
      <c r="C124" s="42"/>
      <c r="F124" s="42"/>
      <c r="G124" s="42"/>
      <c r="H124" s="42"/>
      <c r="K124" s="42"/>
      <c r="L124" s="42"/>
      <c r="M124" s="42"/>
      <c r="P124" s="42"/>
      <c r="Q124" s="42"/>
      <c r="R124" s="42"/>
      <c r="U124" s="42"/>
      <c r="V124" s="42"/>
      <c r="W124" s="42"/>
      <c r="Z124" s="42"/>
      <c r="AA124" s="42"/>
      <c r="AB124" s="42"/>
      <c r="AE124" s="42"/>
      <c r="AF124" s="42"/>
      <c r="AG124" s="42"/>
      <c r="AJ124" s="42"/>
      <c r="AK124" s="42"/>
      <c r="AL124" s="42"/>
      <c r="AO124" s="42"/>
      <c r="AP124" s="42"/>
      <c r="AQ124" s="42"/>
    </row>
    <row r="125" spans="1:43" x14ac:dyDescent="0.25">
      <c r="A125" s="42"/>
      <c r="B125" s="42"/>
      <c r="C125" s="42"/>
      <c r="F125" s="42"/>
      <c r="G125" s="42"/>
      <c r="H125" s="42"/>
      <c r="K125" s="42"/>
      <c r="L125" s="42"/>
      <c r="M125" s="42"/>
      <c r="P125" s="42"/>
      <c r="Q125" s="42"/>
      <c r="R125" s="42"/>
      <c r="U125" s="42"/>
      <c r="V125" s="42"/>
      <c r="W125" s="42"/>
      <c r="Z125" s="42"/>
      <c r="AA125" s="42"/>
      <c r="AB125" s="42"/>
      <c r="AE125" s="42"/>
      <c r="AF125" s="42"/>
      <c r="AG125" s="42"/>
      <c r="AJ125" s="42"/>
      <c r="AK125" s="42"/>
      <c r="AL125" s="42"/>
      <c r="AO125" s="42"/>
      <c r="AP125" s="42"/>
      <c r="AQ125" s="42"/>
    </row>
    <row r="126" spans="1:43" x14ac:dyDescent="0.25">
      <c r="A126" s="42"/>
      <c r="B126" s="42"/>
      <c r="C126" s="42"/>
      <c r="F126" s="42"/>
      <c r="G126" s="42"/>
      <c r="H126" s="42"/>
      <c r="K126" s="42"/>
      <c r="L126" s="42"/>
      <c r="M126" s="42"/>
      <c r="P126" s="42"/>
      <c r="Q126" s="42"/>
      <c r="R126" s="42"/>
      <c r="U126" s="42"/>
      <c r="V126" s="42"/>
      <c r="W126" s="42"/>
      <c r="Z126" s="42"/>
      <c r="AA126" s="42"/>
      <c r="AB126" s="42"/>
      <c r="AE126" s="42"/>
      <c r="AF126" s="42"/>
      <c r="AG126" s="42"/>
      <c r="AJ126" s="42"/>
      <c r="AK126" s="42"/>
      <c r="AL126" s="42"/>
      <c r="AO126" s="42"/>
      <c r="AP126" s="42"/>
      <c r="AQ126" s="42"/>
    </row>
    <row r="127" spans="1:43" x14ac:dyDescent="0.25">
      <c r="A127" s="42"/>
      <c r="B127" s="42"/>
      <c r="C127" s="42"/>
      <c r="F127" s="42"/>
      <c r="G127" s="42"/>
      <c r="H127" s="42"/>
      <c r="K127" s="42"/>
      <c r="L127" s="42"/>
      <c r="M127" s="42"/>
      <c r="P127" s="42"/>
      <c r="Q127" s="42"/>
      <c r="R127" s="42"/>
      <c r="U127" s="42"/>
      <c r="V127" s="42"/>
      <c r="W127" s="42"/>
      <c r="Z127" s="42"/>
      <c r="AA127" s="42"/>
      <c r="AB127" s="42"/>
      <c r="AE127" s="42"/>
      <c r="AF127" s="42"/>
      <c r="AG127" s="42"/>
      <c r="AJ127" s="42"/>
      <c r="AK127" s="42"/>
      <c r="AL127" s="42"/>
      <c r="AO127" s="42"/>
      <c r="AP127" s="42"/>
      <c r="AQ127" s="42"/>
    </row>
    <row r="128" spans="1:43" x14ac:dyDescent="0.25">
      <c r="A128" s="42"/>
      <c r="B128" s="42"/>
      <c r="C128" s="42"/>
      <c r="F128" s="42"/>
      <c r="G128" s="42"/>
      <c r="H128" s="42"/>
      <c r="K128" s="42"/>
      <c r="L128" s="42"/>
      <c r="M128" s="42"/>
      <c r="P128" s="42"/>
      <c r="Q128" s="42"/>
      <c r="R128" s="42"/>
      <c r="U128" s="42"/>
      <c r="V128" s="42"/>
      <c r="W128" s="42"/>
      <c r="Z128" s="42"/>
      <c r="AA128" s="42"/>
      <c r="AB128" s="42"/>
      <c r="AE128" s="42"/>
      <c r="AF128" s="42"/>
      <c r="AG128" s="42"/>
      <c r="AJ128" s="42"/>
      <c r="AK128" s="42"/>
      <c r="AL128" s="42"/>
      <c r="AO128" s="42"/>
      <c r="AP128" s="42"/>
      <c r="AQ128" s="42"/>
    </row>
    <row r="129" spans="1:43" x14ac:dyDescent="0.25">
      <c r="A129" s="42"/>
      <c r="B129" s="42"/>
      <c r="C129" s="42"/>
      <c r="F129" s="42"/>
      <c r="G129" s="42"/>
      <c r="H129" s="42"/>
      <c r="K129" s="42"/>
      <c r="L129" s="42"/>
      <c r="M129" s="42"/>
      <c r="P129" s="42"/>
      <c r="Q129" s="42"/>
      <c r="R129" s="42"/>
      <c r="U129" s="42"/>
      <c r="V129" s="42"/>
      <c r="W129" s="42"/>
      <c r="Z129" s="42"/>
      <c r="AA129" s="42"/>
      <c r="AB129" s="42"/>
      <c r="AE129" s="42"/>
      <c r="AF129" s="42"/>
      <c r="AG129" s="42"/>
      <c r="AJ129" s="42"/>
      <c r="AK129" s="42"/>
      <c r="AL129" s="42"/>
      <c r="AO129" s="42"/>
      <c r="AP129" s="42"/>
      <c r="AQ129" s="42"/>
    </row>
    <row r="130" spans="1:43" x14ac:dyDescent="0.25">
      <c r="A130" s="42"/>
      <c r="B130" s="42"/>
      <c r="C130" s="42"/>
      <c r="F130" s="42"/>
      <c r="G130" s="42"/>
      <c r="H130" s="42"/>
      <c r="K130" s="42"/>
      <c r="L130" s="42"/>
      <c r="M130" s="42"/>
      <c r="P130" s="42"/>
      <c r="Q130" s="42"/>
      <c r="R130" s="42"/>
      <c r="U130" s="42"/>
      <c r="V130" s="42"/>
      <c r="W130" s="42"/>
      <c r="Z130" s="42"/>
      <c r="AA130" s="42"/>
      <c r="AB130" s="42"/>
      <c r="AE130" s="42"/>
      <c r="AF130" s="42"/>
      <c r="AG130" s="42"/>
      <c r="AJ130" s="42"/>
      <c r="AK130" s="42"/>
      <c r="AL130" s="42"/>
      <c r="AO130" s="42"/>
      <c r="AP130" s="42"/>
      <c r="AQ130" s="42"/>
    </row>
    <row r="131" spans="1:43" x14ac:dyDescent="0.25">
      <c r="A131" s="42"/>
      <c r="B131" s="42"/>
      <c r="C131" s="42"/>
      <c r="F131" s="42"/>
      <c r="G131" s="42"/>
      <c r="H131" s="42"/>
      <c r="K131" s="42"/>
      <c r="L131" s="42"/>
      <c r="M131" s="42"/>
      <c r="P131" s="42"/>
      <c r="Q131" s="42"/>
      <c r="R131" s="42"/>
      <c r="U131" s="42"/>
      <c r="V131" s="42"/>
      <c r="W131" s="42"/>
      <c r="Z131" s="42"/>
      <c r="AA131" s="42"/>
      <c r="AB131" s="42"/>
      <c r="AE131" s="42"/>
      <c r="AF131" s="42"/>
      <c r="AG131" s="42"/>
      <c r="AJ131" s="42"/>
      <c r="AK131" s="42"/>
      <c r="AL131" s="42"/>
      <c r="AO131" s="42"/>
      <c r="AP131" s="42"/>
      <c r="AQ131" s="42"/>
    </row>
    <row r="132" spans="1:43" x14ac:dyDescent="0.25">
      <c r="A132" s="42"/>
      <c r="B132" s="42"/>
      <c r="C132" s="42"/>
      <c r="F132" s="42"/>
      <c r="G132" s="42"/>
      <c r="H132" s="42"/>
      <c r="K132" s="42"/>
      <c r="L132" s="42"/>
      <c r="M132" s="42"/>
      <c r="P132" s="42"/>
      <c r="Q132" s="42"/>
      <c r="R132" s="42"/>
      <c r="U132" s="42"/>
      <c r="V132" s="42"/>
      <c r="W132" s="42"/>
      <c r="Z132" s="42"/>
      <c r="AA132" s="42"/>
      <c r="AB132" s="42"/>
      <c r="AE132" s="42"/>
      <c r="AF132" s="42"/>
      <c r="AG132" s="42"/>
      <c r="AJ132" s="42"/>
      <c r="AK132" s="42"/>
      <c r="AL132" s="42"/>
      <c r="AO132" s="42"/>
      <c r="AP132" s="42"/>
      <c r="AQ132" s="42"/>
    </row>
    <row r="133" spans="1:43" x14ac:dyDescent="0.25">
      <c r="A133" s="42"/>
      <c r="B133" s="42"/>
      <c r="C133" s="42"/>
      <c r="F133" s="42"/>
      <c r="G133" s="42"/>
      <c r="H133" s="42"/>
      <c r="K133" s="42"/>
      <c r="L133" s="42"/>
      <c r="M133" s="42"/>
      <c r="P133" s="42"/>
      <c r="Q133" s="42"/>
      <c r="R133" s="42"/>
      <c r="U133" s="42"/>
      <c r="V133" s="42"/>
      <c r="W133" s="42"/>
      <c r="Z133" s="42"/>
      <c r="AA133" s="42"/>
      <c r="AB133" s="42"/>
      <c r="AE133" s="42"/>
      <c r="AF133" s="42"/>
      <c r="AG133" s="42"/>
      <c r="AJ133" s="42"/>
      <c r="AK133" s="42"/>
      <c r="AL133" s="42"/>
      <c r="AO133" s="42"/>
      <c r="AP133" s="42"/>
      <c r="AQ133" s="42"/>
    </row>
    <row r="134" spans="1:43" x14ac:dyDescent="0.25">
      <c r="A134" s="42"/>
      <c r="B134" s="42"/>
      <c r="C134" s="42"/>
      <c r="F134" s="42"/>
      <c r="G134" s="42"/>
      <c r="H134" s="42"/>
      <c r="K134" s="42"/>
      <c r="L134" s="42"/>
      <c r="M134" s="42"/>
      <c r="P134" s="42"/>
      <c r="Q134" s="42"/>
      <c r="R134" s="42"/>
      <c r="U134" s="42"/>
      <c r="V134" s="42"/>
      <c r="W134" s="42"/>
      <c r="Z134" s="42"/>
      <c r="AA134" s="42"/>
      <c r="AB134" s="42"/>
      <c r="AE134" s="42"/>
      <c r="AF134" s="42"/>
      <c r="AG134" s="42"/>
      <c r="AJ134" s="42"/>
      <c r="AK134" s="42"/>
      <c r="AL134" s="42"/>
      <c r="AO134" s="42"/>
      <c r="AP134" s="42"/>
      <c r="AQ134" s="42"/>
    </row>
    <row r="135" spans="1:43" x14ac:dyDescent="0.25">
      <c r="A135" s="42"/>
      <c r="B135" s="42"/>
      <c r="C135" s="42"/>
      <c r="F135" s="42"/>
      <c r="G135" s="42"/>
      <c r="H135" s="42"/>
      <c r="K135" s="42"/>
      <c r="L135" s="42"/>
      <c r="M135" s="42"/>
      <c r="P135" s="42"/>
      <c r="Q135" s="42"/>
      <c r="R135" s="42"/>
      <c r="U135" s="42"/>
      <c r="V135" s="42"/>
      <c r="W135" s="42"/>
      <c r="Z135" s="42"/>
      <c r="AA135" s="42"/>
      <c r="AB135" s="42"/>
      <c r="AE135" s="42"/>
      <c r="AF135" s="42"/>
      <c r="AG135" s="42"/>
      <c r="AJ135" s="42"/>
      <c r="AK135" s="42"/>
      <c r="AL135" s="42"/>
      <c r="AO135" s="42"/>
      <c r="AP135" s="42"/>
      <c r="AQ135" s="42"/>
    </row>
    <row r="136" spans="1:43" x14ac:dyDescent="0.25">
      <c r="A136" s="42"/>
      <c r="B136" s="42"/>
      <c r="C136" s="42"/>
      <c r="F136" s="42"/>
      <c r="G136" s="42"/>
      <c r="H136" s="42"/>
      <c r="K136" s="42"/>
      <c r="L136" s="42"/>
      <c r="M136" s="42"/>
      <c r="P136" s="42"/>
      <c r="Q136" s="42"/>
      <c r="R136" s="42"/>
      <c r="U136" s="42"/>
      <c r="V136" s="42"/>
      <c r="W136" s="42"/>
      <c r="Z136" s="42"/>
      <c r="AA136" s="42"/>
      <c r="AB136" s="42"/>
      <c r="AE136" s="42"/>
      <c r="AF136" s="42"/>
      <c r="AG136" s="42"/>
      <c r="AJ136" s="42"/>
      <c r="AK136" s="42"/>
      <c r="AL136" s="42"/>
      <c r="AO136" s="42"/>
      <c r="AP136" s="42"/>
      <c r="AQ136" s="42"/>
    </row>
    <row r="137" spans="1:43" x14ac:dyDescent="0.25">
      <c r="A137" s="42"/>
      <c r="B137" s="42"/>
      <c r="C137" s="42"/>
      <c r="F137" s="42"/>
      <c r="G137" s="42"/>
      <c r="H137" s="42"/>
      <c r="K137" s="42"/>
      <c r="L137" s="42"/>
      <c r="M137" s="42"/>
      <c r="P137" s="42"/>
      <c r="Q137" s="42"/>
      <c r="R137" s="42"/>
      <c r="U137" s="42"/>
      <c r="V137" s="42"/>
      <c r="W137" s="42"/>
      <c r="Z137" s="42"/>
      <c r="AA137" s="42"/>
      <c r="AB137" s="42"/>
      <c r="AE137" s="42"/>
      <c r="AF137" s="42"/>
      <c r="AG137" s="42"/>
      <c r="AJ137" s="42"/>
      <c r="AK137" s="42"/>
      <c r="AL137" s="42"/>
      <c r="AO137" s="42"/>
      <c r="AP137" s="42"/>
      <c r="AQ137" s="42"/>
    </row>
    <row r="138" spans="1:43" x14ac:dyDescent="0.25">
      <c r="A138" s="42"/>
      <c r="B138" s="42"/>
      <c r="C138" s="42"/>
      <c r="F138" s="42"/>
      <c r="G138" s="42"/>
      <c r="H138" s="42"/>
      <c r="K138" s="42"/>
      <c r="L138" s="42"/>
      <c r="M138" s="42"/>
      <c r="P138" s="42"/>
      <c r="Q138" s="42"/>
      <c r="R138" s="42"/>
      <c r="U138" s="42"/>
      <c r="V138" s="42"/>
      <c r="W138" s="42"/>
      <c r="Z138" s="42"/>
      <c r="AA138" s="42"/>
      <c r="AB138" s="42"/>
      <c r="AE138" s="42"/>
      <c r="AF138" s="42"/>
      <c r="AG138" s="42"/>
      <c r="AJ138" s="42"/>
      <c r="AK138" s="42"/>
      <c r="AL138" s="42"/>
      <c r="AO138" s="42"/>
      <c r="AP138" s="42"/>
      <c r="AQ138" s="42"/>
    </row>
    <row r="139" spans="1:43" x14ac:dyDescent="0.25">
      <c r="A139" s="42"/>
      <c r="B139" s="42"/>
      <c r="C139" s="42"/>
      <c r="F139" s="42"/>
      <c r="G139" s="42"/>
      <c r="H139" s="42"/>
      <c r="K139" s="42"/>
      <c r="L139" s="42"/>
      <c r="M139" s="42"/>
      <c r="P139" s="42"/>
      <c r="Q139" s="42"/>
      <c r="R139" s="42"/>
      <c r="U139" s="42"/>
      <c r="V139" s="42"/>
      <c r="W139" s="42"/>
      <c r="Z139" s="42"/>
      <c r="AA139" s="42"/>
      <c r="AB139" s="42"/>
      <c r="AE139" s="42"/>
      <c r="AF139" s="42"/>
      <c r="AG139" s="42"/>
      <c r="AJ139" s="42"/>
      <c r="AK139" s="42"/>
      <c r="AL139" s="42"/>
      <c r="AO139" s="42"/>
      <c r="AP139" s="42"/>
      <c r="AQ139" s="42"/>
    </row>
    <row r="140" spans="1:43" x14ac:dyDescent="0.25">
      <c r="A140" s="42"/>
      <c r="B140" s="42"/>
      <c r="C140" s="42"/>
      <c r="F140" s="42"/>
      <c r="G140" s="42"/>
      <c r="H140" s="42"/>
      <c r="K140" s="42"/>
      <c r="L140" s="42"/>
      <c r="M140" s="42"/>
      <c r="P140" s="42"/>
      <c r="Q140" s="42"/>
      <c r="R140" s="42"/>
      <c r="U140" s="42"/>
      <c r="V140" s="42"/>
      <c r="W140" s="42"/>
      <c r="Z140" s="42"/>
      <c r="AA140" s="42"/>
      <c r="AB140" s="42"/>
      <c r="AE140" s="42"/>
      <c r="AF140" s="42"/>
      <c r="AG140" s="42"/>
      <c r="AJ140" s="42"/>
      <c r="AK140" s="42"/>
      <c r="AL140" s="42"/>
      <c r="AO140" s="42"/>
      <c r="AP140" s="42"/>
      <c r="AQ140" s="42"/>
    </row>
    <row r="141" spans="1:43" x14ac:dyDescent="0.25">
      <c r="A141" s="42"/>
      <c r="B141" s="42"/>
      <c r="C141" s="42"/>
      <c r="F141" s="42"/>
      <c r="G141" s="42"/>
      <c r="H141" s="42"/>
      <c r="K141" s="42"/>
      <c r="L141" s="42"/>
      <c r="M141" s="42"/>
      <c r="P141" s="42"/>
      <c r="Q141" s="42"/>
      <c r="R141" s="42"/>
      <c r="U141" s="42"/>
      <c r="V141" s="42"/>
      <c r="W141" s="42"/>
      <c r="Z141" s="42"/>
      <c r="AA141" s="42"/>
      <c r="AB141" s="42"/>
      <c r="AE141" s="42"/>
      <c r="AF141" s="42"/>
      <c r="AG141" s="42"/>
      <c r="AJ141" s="42"/>
      <c r="AK141" s="42"/>
      <c r="AL141" s="42"/>
      <c r="AO141" s="42"/>
      <c r="AP141" s="42"/>
      <c r="AQ141" s="42"/>
    </row>
    <row r="142" spans="1:43" x14ac:dyDescent="0.25">
      <c r="A142" s="42"/>
      <c r="B142" s="42"/>
      <c r="C142" s="42"/>
      <c r="F142" s="42"/>
      <c r="G142" s="42"/>
      <c r="H142" s="42"/>
      <c r="K142" s="42"/>
      <c r="L142" s="42"/>
      <c r="M142" s="42"/>
      <c r="P142" s="42"/>
      <c r="Q142" s="42"/>
      <c r="R142" s="42"/>
      <c r="U142" s="42"/>
      <c r="V142" s="42"/>
      <c r="W142" s="42"/>
      <c r="Z142" s="42"/>
      <c r="AA142" s="42"/>
      <c r="AB142" s="42"/>
      <c r="AE142" s="42"/>
      <c r="AF142" s="42"/>
      <c r="AG142" s="42"/>
      <c r="AJ142" s="42"/>
      <c r="AK142" s="42"/>
      <c r="AL142" s="42"/>
      <c r="AO142" s="42"/>
      <c r="AP142" s="42"/>
      <c r="AQ142" s="42"/>
    </row>
    <row r="143" spans="1:43" x14ac:dyDescent="0.25">
      <c r="A143" s="42"/>
      <c r="B143" s="42"/>
      <c r="C143" s="42"/>
      <c r="F143" s="42"/>
      <c r="G143" s="42"/>
      <c r="H143" s="42"/>
      <c r="K143" s="42"/>
      <c r="L143" s="42"/>
      <c r="M143" s="42"/>
      <c r="P143" s="42"/>
      <c r="Q143" s="42"/>
      <c r="R143" s="42"/>
      <c r="U143" s="42"/>
      <c r="V143" s="42"/>
      <c r="W143" s="42"/>
      <c r="Z143" s="42"/>
      <c r="AA143" s="42"/>
      <c r="AB143" s="42"/>
      <c r="AE143" s="42"/>
      <c r="AF143" s="42"/>
      <c r="AG143" s="42"/>
      <c r="AJ143" s="42"/>
      <c r="AK143" s="42"/>
      <c r="AL143" s="42"/>
      <c r="AO143" s="42"/>
      <c r="AP143" s="42"/>
      <c r="AQ143" s="42"/>
    </row>
    <row r="144" spans="1:43" x14ac:dyDescent="0.25">
      <c r="A144" s="42"/>
      <c r="B144" s="42"/>
      <c r="C144" s="42"/>
      <c r="F144" s="42"/>
      <c r="G144" s="42"/>
      <c r="H144" s="42"/>
      <c r="K144" s="42"/>
      <c r="L144" s="42"/>
      <c r="M144" s="42"/>
      <c r="P144" s="42"/>
      <c r="Q144" s="42"/>
      <c r="R144" s="42"/>
      <c r="U144" s="42"/>
      <c r="V144" s="42"/>
      <c r="W144" s="42"/>
      <c r="Z144" s="42"/>
      <c r="AA144" s="42"/>
      <c r="AB144" s="42"/>
      <c r="AE144" s="42"/>
      <c r="AF144" s="42"/>
      <c r="AG144" s="42"/>
      <c r="AJ144" s="42"/>
      <c r="AK144" s="42"/>
      <c r="AL144" s="42"/>
      <c r="AO144" s="42"/>
      <c r="AP144" s="42"/>
      <c r="AQ144" s="42"/>
    </row>
    <row r="145" spans="1:43" x14ac:dyDescent="0.25">
      <c r="A145" s="42"/>
      <c r="B145" s="42"/>
      <c r="C145" s="42"/>
      <c r="F145" s="42"/>
      <c r="G145" s="42"/>
      <c r="H145" s="42"/>
      <c r="K145" s="42"/>
      <c r="L145" s="42"/>
      <c r="M145" s="42"/>
      <c r="P145" s="42"/>
      <c r="Q145" s="42"/>
      <c r="R145" s="42"/>
      <c r="U145" s="42"/>
      <c r="V145" s="42"/>
      <c r="W145" s="42"/>
      <c r="Z145" s="42"/>
      <c r="AA145" s="42"/>
      <c r="AB145" s="42"/>
      <c r="AE145" s="42"/>
      <c r="AF145" s="42"/>
      <c r="AG145" s="42"/>
      <c r="AJ145" s="42"/>
      <c r="AK145" s="42"/>
      <c r="AL145" s="42"/>
      <c r="AO145" s="42"/>
      <c r="AP145" s="42"/>
      <c r="AQ145" s="42"/>
    </row>
    <row r="146" spans="1:43" x14ac:dyDescent="0.25">
      <c r="A146" s="42"/>
      <c r="B146" s="42"/>
      <c r="C146" s="42"/>
      <c r="F146" s="42"/>
      <c r="G146" s="42"/>
      <c r="H146" s="42"/>
      <c r="K146" s="42"/>
      <c r="L146" s="42"/>
      <c r="M146" s="42"/>
      <c r="P146" s="42"/>
      <c r="Q146" s="42"/>
      <c r="R146" s="42"/>
      <c r="U146" s="42"/>
      <c r="V146" s="42"/>
      <c r="W146" s="42"/>
      <c r="Z146" s="42"/>
      <c r="AA146" s="42"/>
      <c r="AB146" s="42"/>
      <c r="AE146" s="42"/>
      <c r="AF146" s="42"/>
      <c r="AG146" s="42"/>
      <c r="AJ146" s="42"/>
      <c r="AK146" s="42"/>
      <c r="AL146" s="42"/>
      <c r="AO146" s="42"/>
      <c r="AP146" s="42"/>
      <c r="AQ146" s="42"/>
    </row>
    <row r="147" spans="1:43" x14ac:dyDescent="0.25">
      <c r="A147" s="42"/>
      <c r="B147" s="42"/>
      <c r="C147" s="42"/>
      <c r="F147" s="42"/>
      <c r="G147" s="42"/>
      <c r="H147" s="42"/>
      <c r="K147" s="42"/>
      <c r="L147" s="42"/>
      <c r="M147" s="42"/>
      <c r="P147" s="42"/>
      <c r="Q147" s="42"/>
      <c r="R147" s="42"/>
      <c r="U147" s="42"/>
      <c r="V147" s="42"/>
      <c r="W147" s="42"/>
      <c r="Z147" s="42"/>
      <c r="AA147" s="42"/>
      <c r="AB147" s="42"/>
      <c r="AE147" s="42"/>
      <c r="AF147" s="42"/>
      <c r="AG147" s="42"/>
      <c r="AJ147" s="42"/>
      <c r="AK147" s="42"/>
      <c r="AL147" s="42"/>
      <c r="AO147" s="42"/>
      <c r="AP147" s="42"/>
      <c r="AQ147" s="42"/>
    </row>
    <row r="148" spans="1:43" x14ac:dyDescent="0.25">
      <c r="A148" s="42"/>
      <c r="B148" s="42"/>
      <c r="C148" s="42"/>
      <c r="F148" s="42"/>
      <c r="G148" s="42"/>
      <c r="H148" s="42"/>
      <c r="K148" s="42"/>
      <c r="L148" s="42"/>
      <c r="M148" s="42"/>
      <c r="P148" s="42"/>
      <c r="Q148" s="42"/>
      <c r="R148" s="42"/>
      <c r="U148" s="42"/>
      <c r="V148" s="42"/>
      <c r="W148" s="42"/>
      <c r="Z148" s="42"/>
      <c r="AA148" s="42"/>
      <c r="AB148" s="42"/>
      <c r="AE148" s="42"/>
      <c r="AF148" s="42"/>
      <c r="AG148" s="42"/>
      <c r="AJ148" s="42"/>
      <c r="AK148" s="42"/>
      <c r="AL148" s="42"/>
      <c r="AO148" s="42"/>
      <c r="AP148" s="42"/>
      <c r="AQ148" s="42"/>
    </row>
    <row r="149" spans="1:43" x14ac:dyDescent="0.25">
      <c r="A149" s="42"/>
      <c r="B149" s="42"/>
      <c r="C149" s="42"/>
      <c r="F149" s="42"/>
      <c r="G149" s="42"/>
      <c r="H149" s="42"/>
      <c r="K149" s="42"/>
      <c r="L149" s="42"/>
      <c r="M149" s="42"/>
      <c r="P149" s="42"/>
      <c r="Q149" s="42"/>
      <c r="R149" s="42"/>
      <c r="U149" s="42"/>
      <c r="V149" s="42"/>
      <c r="W149" s="42"/>
      <c r="Z149" s="42"/>
      <c r="AA149" s="42"/>
      <c r="AB149" s="42"/>
      <c r="AE149" s="42"/>
      <c r="AF149" s="42"/>
      <c r="AG149" s="42"/>
      <c r="AJ149" s="42"/>
      <c r="AK149" s="42"/>
      <c r="AL149" s="42"/>
      <c r="AO149" s="42"/>
      <c r="AP149" s="42"/>
      <c r="AQ149" s="42"/>
    </row>
    <row r="150" spans="1:43" x14ac:dyDescent="0.25">
      <c r="A150" s="42"/>
      <c r="B150" s="42"/>
      <c r="C150" s="42"/>
      <c r="F150" s="42"/>
      <c r="G150" s="42"/>
      <c r="H150" s="42"/>
      <c r="K150" s="42"/>
      <c r="L150" s="42"/>
      <c r="M150" s="42"/>
      <c r="P150" s="42"/>
      <c r="Q150" s="42"/>
      <c r="R150" s="42"/>
      <c r="U150" s="42"/>
      <c r="V150" s="42"/>
      <c r="W150" s="42"/>
      <c r="Z150" s="42"/>
      <c r="AA150" s="42"/>
      <c r="AB150" s="42"/>
      <c r="AE150" s="42"/>
      <c r="AF150" s="42"/>
      <c r="AG150" s="42"/>
      <c r="AJ150" s="42"/>
      <c r="AK150" s="42"/>
      <c r="AL150" s="42"/>
      <c r="AO150" s="42"/>
      <c r="AP150" s="42"/>
      <c r="AQ150" s="42"/>
    </row>
    <row r="151" spans="1:43" x14ac:dyDescent="0.25">
      <c r="A151" s="42"/>
      <c r="B151" s="42"/>
      <c r="C151" s="42"/>
      <c r="F151" s="42"/>
      <c r="G151" s="42"/>
      <c r="H151" s="42"/>
      <c r="K151" s="42"/>
      <c r="L151" s="42"/>
      <c r="M151" s="42"/>
      <c r="P151" s="42"/>
      <c r="Q151" s="42"/>
      <c r="R151" s="42"/>
      <c r="U151" s="42"/>
      <c r="V151" s="42"/>
      <c r="W151" s="42"/>
      <c r="Z151" s="42"/>
      <c r="AA151" s="42"/>
      <c r="AB151" s="42"/>
      <c r="AE151" s="42"/>
      <c r="AF151" s="42"/>
      <c r="AG151" s="42"/>
      <c r="AJ151" s="42"/>
      <c r="AK151" s="42"/>
      <c r="AL151" s="42"/>
      <c r="AO151" s="42"/>
      <c r="AP151" s="42"/>
      <c r="AQ151" s="42"/>
    </row>
    <row r="152" spans="1:43" x14ac:dyDescent="0.25">
      <c r="A152" s="42"/>
      <c r="B152" s="42"/>
      <c r="C152" s="42"/>
      <c r="F152" s="42"/>
      <c r="G152" s="42"/>
      <c r="H152" s="42"/>
      <c r="K152" s="42"/>
      <c r="L152" s="42"/>
      <c r="M152" s="42"/>
      <c r="P152" s="42"/>
      <c r="Q152" s="42"/>
      <c r="R152" s="42"/>
      <c r="U152" s="42"/>
      <c r="V152" s="42"/>
      <c r="W152" s="42"/>
      <c r="Z152" s="42"/>
      <c r="AA152" s="42"/>
      <c r="AB152" s="42"/>
      <c r="AE152" s="42"/>
      <c r="AF152" s="42"/>
      <c r="AG152" s="42"/>
      <c r="AJ152" s="42"/>
      <c r="AK152" s="42"/>
      <c r="AL152" s="42"/>
      <c r="AO152" s="42"/>
      <c r="AP152" s="42"/>
      <c r="AQ152" s="42"/>
    </row>
    <row r="153" spans="1:43" x14ac:dyDescent="0.25">
      <c r="A153" s="42"/>
      <c r="B153" s="42"/>
      <c r="C153" s="42"/>
      <c r="F153" s="42"/>
      <c r="G153" s="42"/>
      <c r="H153" s="42"/>
      <c r="K153" s="42"/>
      <c r="L153" s="42"/>
      <c r="M153" s="42"/>
      <c r="P153" s="42"/>
      <c r="Q153" s="42"/>
      <c r="R153" s="42"/>
      <c r="U153" s="42"/>
      <c r="V153" s="42"/>
      <c r="W153" s="42"/>
      <c r="Z153" s="42"/>
      <c r="AA153" s="42"/>
      <c r="AB153" s="42"/>
      <c r="AE153" s="42"/>
      <c r="AF153" s="42"/>
      <c r="AG153" s="42"/>
      <c r="AJ153" s="42"/>
      <c r="AK153" s="42"/>
      <c r="AL153" s="42"/>
      <c r="AO153" s="42"/>
      <c r="AP153" s="42"/>
      <c r="AQ153" s="42"/>
    </row>
    <row r="154" spans="1:43" x14ac:dyDescent="0.25">
      <c r="A154" s="42"/>
      <c r="B154" s="42"/>
      <c r="C154" s="42"/>
      <c r="F154" s="42"/>
      <c r="G154" s="42"/>
      <c r="H154" s="42"/>
      <c r="K154" s="42"/>
      <c r="L154" s="42"/>
      <c r="M154" s="42"/>
      <c r="P154" s="42"/>
      <c r="Q154" s="42"/>
      <c r="R154" s="42"/>
      <c r="U154" s="42"/>
      <c r="V154" s="42"/>
      <c r="W154" s="42"/>
      <c r="Z154" s="42"/>
      <c r="AA154" s="42"/>
      <c r="AB154" s="42"/>
      <c r="AE154" s="42"/>
      <c r="AF154" s="42"/>
      <c r="AG154" s="42"/>
      <c r="AJ154" s="42"/>
      <c r="AK154" s="42"/>
      <c r="AL154" s="42"/>
      <c r="AO154" s="42"/>
      <c r="AP154" s="42"/>
      <c r="AQ154" s="42"/>
    </row>
    <row r="155" spans="1:43" x14ac:dyDescent="0.25">
      <c r="A155" s="42"/>
      <c r="B155" s="42"/>
      <c r="C155" s="42"/>
      <c r="F155" s="42"/>
      <c r="G155" s="42"/>
      <c r="H155" s="42"/>
      <c r="K155" s="42"/>
      <c r="L155" s="42"/>
      <c r="M155" s="42"/>
      <c r="P155" s="42"/>
      <c r="Q155" s="42"/>
      <c r="R155" s="42"/>
      <c r="U155" s="42"/>
      <c r="V155" s="42"/>
      <c r="W155" s="42"/>
      <c r="Z155" s="42"/>
      <c r="AA155" s="42"/>
      <c r="AB155" s="42"/>
      <c r="AE155" s="42"/>
      <c r="AF155" s="42"/>
      <c r="AG155" s="42"/>
      <c r="AJ155" s="42"/>
      <c r="AK155" s="42"/>
      <c r="AL155" s="42"/>
      <c r="AO155" s="42"/>
      <c r="AP155" s="42"/>
      <c r="AQ155" s="42"/>
    </row>
    <row r="156" spans="1:43" x14ac:dyDescent="0.25">
      <c r="A156" s="42"/>
      <c r="B156" s="42"/>
      <c r="C156" s="42"/>
      <c r="F156" s="42"/>
      <c r="G156" s="42"/>
      <c r="H156" s="42"/>
      <c r="K156" s="42"/>
      <c r="L156" s="42"/>
      <c r="M156" s="42"/>
      <c r="P156" s="42"/>
      <c r="Q156" s="42"/>
      <c r="R156" s="42"/>
      <c r="U156" s="42"/>
      <c r="V156" s="42"/>
      <c r="W156" s="42"/>
      <c r="Z156" s="42"/>
      <c r="AA156" s="42"/>
      <c r="AB156" s="42"/>
      <c r="AE156" s="42"/>
      <c r="AF156" s="42"/>
      <c r="AG156" s="42"/>
      <c r="AJ156" s="42"/>
      <c r="AK156" s="42"/>
      <c r="AL156" s="42"/>
      <c r="AO156" s="42"/>
      <c r="AP156" s="42"/>
      <c r="AQ156" s="42"/>
    </row>
    <row r="157" spans="1:43" x14ac:dyDescent="0.25">
      <c r="A157" s="42"/>
      <c r="B157" s="42"/>
      <c r="C157" s="42"/>
      <c r="F157" s="42"/>
      <c r="G157" s="42"/>
      <c r="H157" s="42"/>
      <c r="K157" s="42"/>
      <c r="L157" s="42"/>
      <c r="M157" s="42"/>
      <c r="P157" s="42"/>
      <c r="Q157" s="42"/>
      <c r="R157" s="42"/>
      <c r="U157" s="42"/>
      <c r="V157" s="42"/>
      <c r="W157" s="42"/>
      <c r="Z157" s="42"/>
      <c r="AA157" s="42"/>
      <c r="AB157" s="42"/>
      <c r="AE157" s="42"/>
      <c r="AF157" s="42"/>
      <c r="AG157" s="42"/>
      <c r="AJ157" s="42"/>
      <c r="AK157" s="42"/>
      <c r="AL157" s="42"/>
      <c r="AO157" s="42"/>
      <c r="AP157" s="42"/>
      <c r="AQ157" s="42"/>
    </row>
    <row r="158" spans="1:43" x14ac:dyDescent="0.25">
      <c r="A158" s="42"/>
      <c r="B158" s="42"/>
      <c r="C158" s="42"/>
      <c r="F158" s="42"/>
      <c r="G158" s="42"/>
      <c r="H158" s="42"/>
      <c r="K158" s="42"/>
      <c r="L158" s="42"/>
      <c r="M158" s="42"/>
      <c r="P158" s="42"/>
      <c r="Q158" s="42"/>
      <c r="R158" s="42"/>
      <c r="U158" s="42"/>
      <c r="V158" s="42"/>
      <c r="W158" s="42"/>
      <c r="Z158" s="42"/>
      <c r="AA158" s="42"/>
      <c r="AB158" s="42"/>
      <c r="AE158" s="42"/>
      <c r="AF158" s="42"/>
      <c r="AG158" s="42"/>
      <c r="AJ158" s="42"/>
      <c r="AK158" s="42"/>
      <c r="AL158" s="42"/>
      <c r="AO158" s="42"/>
      <c r="AP158" s="42"/>
      <c r="AQ158" s="42"/>
    </row>
    <row r="159" spans="1:43" x14ac:dyDescent="0.25">
      <c r="A159" s="42"/>
      <c r="B159" s="42"/>
      <c r="C159" s="42"/>
      <c r="F159" s="42"/>
      <c r="G159" s="42"/>
      <c r="H159" s="42"/>
      <c r="K159" s="42"/>
      <c r="L159" s="42"/>
      <c r="M159" s="42"/>
      <c r="P159" s="42"/>
      <c r="Q159" s="42"/>
      <c r="R159" s="42"/>
      <c r="U159" s="42"/>
      <c r="V159" s="42"/>
      <c r="W159" s="42"/>
      <c r="Z159" s="42"/>
      <c r="AA159" s="42"/>
      <c r="AB159" s="42"/>
      <c r="AE159" s="42"/>
      <c r="AF159" s="42"/>
      <c r="AG159" s="42"/>
      <c r="AJ159" s="42"/>
      <c r="AK159" s="42"/>
      <c r="AL159" s="42"/>
      <c r="AO159" s="42"/>
      <c r="AP159" s="42"/>
      <c r="AQ159" s="42"/>
    </row>
    <row r="160" spans="1:43" x14ac:dyDescent="0.25">
      <c r="A160" s="42"/>
      <c r="B160" s="42"/>
      <c r="C160" s="42"/>
      <c r="F160" s="42"/>
      <c r="G160" s="42"/>
      <c r="H160" s="42"/>
      <c r="K160" s="42"/>
      <c r="L160" s="42"/>
      <c r="M160" s="42"/>
      <c r="P160" s="42"/>
      <c r="Q160" s="42"/>
      <c r="R160" s="42"/>
      <c r="U160" s="42"/>
      <c r="V160" s="42"/>
      <c r="W160" s="42"/>
      <c r="Z160" s="42"/>
      <c r="AA160" s="42"/>
      <c r="AB160" s="42"/>
      <c r="AE160" s="42"/>
      <c r="AF160" s="42"/>
      <c r="AG160" s="42"/>
      <c r="AJ160" s="42"/>
      <c r="AK160" s="42"/>
      <c r="AL160" s="42"/>
      <c r="AO160" s="42"/>
      <c r="AP160" s="42"/>
      <c r="AQ160" s="42"/>
    </row>
    <row r="161" spans="1:43" x14ac:dyDescent="0.25">
      <c r="A161" s="42"/>
      <c r="B161" s="42"/>
      <c r="C161" s="42"/>
      <c r="F161" s="42"/>
      <c r="G161" s="42"/>
      <c r="H161" s="42"/>
      <c r="K161" s="42"/>
      <c r="L161" s="42"/>
      <c r="M161" s="42"/>
      <c r="P161" s="42"/>
      <c r="Q161" s="42"/>
      <c r="R161" s="42"/>
      <c r="U161" s="42"/>
      <c r="V161" s="42"/>
      <c r="W161" s="42"/>
      <c r="Z161" s="42"/>
      <c r="AA161" s="42"/>
      <c r="AB161" s="42"/>
      <c r="AE161" s="42"/>
      <c r="AF161" s="42"/>
      <c r="AG161" s="42"/>
      <c r="AJ161" s="42"/>
      <c r="AK161" s="42"/>
      <c r="AL161" s="42"/>
      <c r="AO161" s="42"/>
      <c r="AP161" s="42"/>
      <c r="AQ161" s="42"/>
    </row>
    <row r="162" spans="1:43" x14ac:dyDescent="0.25">
      <c r="A162" s="42"/>
      <c r="B162" s="42"/>
      <c r="C162" s="42"/>
      <c r="F162" s="42"/>
      <c r="G162" s="42"/>
      <c r="H162" s="42"/>
      <c r="K162" s="42"/>
      <c r="L162" s="42"/>
      <c r="M162" s="42"/>
      <c r="P162" s="42"/>
      <c r="Q162" s="42"/>
      <c r="R162" s="42"/>
      <c r="U162" s="42"/>
      <c r="V162" s="42"/>
      <c r="W162" s="42"/>
      <c r="Z162" s="42"/>
      <c r="AA162" s="42"/>
      <c r="AB162" s="42"/>
      <c r="AE162" s="42"/>
      <c r="AF162" s="42"/>
      <c r="AG162" s="42"/>
      <c r="AJ162" s="42"/>
      <c r="AK162" s="42"/>
      <c r="AL162" s="42"/>
      <c r="AO162" s="42"/>
      <c r="AP162" s="42"/>
      <c r="AQ162" s="42"/>
    </row>
    <row r="163" spans="1:43" x14ac:dyDescent="0.25">
      <c r="A163" s="42"/>
      <c r="B163" s="42"/>
      <c r="C163" s="42"/>
      <c r="F163" s="42"/>
      <c r="G163" s="42"/>
      <c r="H163" s="42"/>
      <c r="K163" s="42"/>
      <c r="L163" s="42"/>
      <c r="M163" s="42"/>
      <c r="P163" s="42"/>
      <c r="Q163" s="42"/>
      <c r="R163" s="42"/>
      <c r="U163" s="42"/>
      <c r="V163" s="42"/>
      <c r="W163" s="42"/>
      <c r="Z163" s="42"/>
      <c r="AA163" s="42"/>
      <c r="AB163" s="42"/>
      <c r="AE163" s="42"/>
      <c r="AF163" s="42"/>
      <c r="AG163" s="42"/>
      <c r="AJ163" s="42"/>
      <c r="AK163" s="42"/>
      <c r="AL163" s="42"/>
      <c r="AO163" s="42"/>
      <c r="AP163" s="42"/>
      <c r="AQ163" s="42"/>
    </row>
    <row r="164" spans="1:43" x14ac:dyDescent="0.25">
      <c r="A164" s="42"/>
      <c r="B164" s="42"/>
      <c r="C164" s="42"/>
      <c r="F164" s="42"/>
      <c r="G164" s="42"/>
      <c r="H164" s="42"/>
      <c r="K164" s="42"/>
      <c r="L164" s="42"/>
      <c r="M164" s="42"/>
      <c r="P164" s="42"/>
      <c r="Q164" s="42"/>
      <c r="R164" s="42"/>
      <c r="U164" s="42"/>
      <c r="V164" s="42"/>
      <c r="W164" s="42"/>
      <c r="Z164" s="42"/>
      <c r="AA164" s="42"/>
      <c r="AB164" s="42"/>
      <c r="AE164" s="42"/>
      <c r="AF164" s="42"/>
      <c r="AG164" s="42"/>
      <c r="AJ164" s="42"/>
      <c r="AK164" s="42"/>
      <c r="AL164" s="42"/>
      <c r="AO164" s="42"/>
      <c r="AP164" s="42"/>
      <c r="AQ164" s="42"/>
    </row>
    <row r="165" spans="1:43" x14ac:dyDescent="0.25">
      <c r="A165" s="42"/>
      <c r="B165" s="42"/>
      <c r="C165" s="42"/>
      <c r="F165" s="42"/>
      <c r="G165" s="42"/>
      <c r="H165" s="42"/>
      <c r="K165" s="42"/>
      <c r="L165" s="42"/>
      <c r="M165" s="42"/>
      <c r="P165" s="42"/>
      <c r="Q165" s="42"/>
      <c r="R165" s="42"/>
      <c r="U165" s="42"/>
      <c r="V165" s="42"/>
      <c r="W165" s="42"/>
      <c r="Z165" s="42"/>
      <c r="AA165" s="42"/>
      <c r="AB165" s="42"/>
      <c r="AE165" s="42"/>
      <c r="AF165" s="42"/>
      <c r="AG165" s="42"/>
      <c r="AJ165" s="42"/>
      <c r="AK165" s="42"/>
      <c r="AL165" s="42"/>
      <c r="AO165" s="42"/>
      <c r="AP165" s="42"/>
      <c r="AQ165" s="42"/>
    </row>
    <row r="166" spans="1:43" x14ac:dyDescent="0.25">
      <c r="A166" s="42"/>
      <c r="B166" s="42"/>
      <c r="C166" s="42"/>
      <c r="F166" s="42"/>
      <c r="G166" s="42"/>
      <c r="H166" s="42"/>
      <c r="K166" s="42"/>
      <c r="L166" s="42"/>
      <c r="M166" s="42"/>
      <c r="P166" s="42"/>
      <c r="Q166" s="42"/>
      <c r="R166" s="42"/>
      <c r="U166" s="42"/>
      <c r="V166" s="42"/>
      <c r="W166" s="42"/>
      <c r="Z166" s="42"/>
      <c r="AA166" s="42"/>
      <c r="AB166" s="42"/>
      <c r="AE166" s="42"/>
      <c r="AF166" s="42"/>
      <c r="AG166" s="42"/>
      <c r="AJ166" s="42"/>
      <c r="AK166" s="42"/>
      <c r="AL166" s="42"/>
      <c r="AO166" s="42"/>
      <c r="AP166" s="42"/>
      <c r="AQ166" s="42"/>
    </row>
    <row r="167" spans="1:43" x14ac:dyDescent="0.25">
      <c r="A167" s="42"/>
      <c r="B167" s="42"/>
      <c r="C167" s="42"/>
      <c r="F167" s="42"/>
      <c r="G167" s="42"/>
      <c r="H167" s="42"/>
      <c r="K167" s="42"/>
      <c r="L167" s="42"/>
      <c r="M167" s="42"/>
      <c r="P167" s="42"/>
      <c r="Q167" s="42"/>
      <c r="R167" s="42"/>
      <c r="U167" s="42"/>
      <c r="V167" s="42"/>
      <c r="W167" s="42"/>
      <c r="Z167" s="42"/>
      <c r="AA167" s="42"/>
      <c r="AB167" s="42"/>
      <c r="AE167" s="42"/>
      <c r="AF167" s="42"/>
      <c r="AG167" s="42"/>
      <c r="AJ167" s="42"/>
      <c r="AK167" s="42"/>
      <c r="AL167" s="42"/>
      <c r="AO167" s="42"/>
      <c r="AP167" s="42"/>
      <c r="AQ167" s="42"/>
    </row>
    <row r="168" spans="1:43" x14ac:dyDescent="0.25">
      <c r="A168" s="42"/>
      <c r="B168" s="42"/>
      <c r="C168" s="42"/>
      <c r="F168" s="42"/>
      <c r="G168" s="42"/>
      <c r="H168" s="42"/>
      <c r="K168" s="42"/>
      <c r="L168" s="42"/>
      <c r="M168" s="42"/>
      <c r="P168" s="42"/>
      <c r="Q168" s="42"/>
      <c r="R168" s="42"/>
      <c r="U168" s="42"/>
      <c r="V168" s="42"/>
      <c r="W168" s="42"/>
      <c r="Z168" s="42"/>
      <c r="AA168" s="42"/>
      <c r="AB168" s="42"/>
      <c r="AE168" s="42"/>
      <c r="AF168" s="42"/>
      <c r="AG168" s="42"/>
      <c r="AJ168" s="42"/>
      <c r="AK168" s="42"/>
      <c r="AL168" s="42"/>
      <c r="AO168" s="42"/>
      <c r="AP168" s="42"/>
      <c r="AQ168" s="42"/>
    </row>
    <row r="169" spans="1:43" x14ac:dyDescent="0.25">
      <c r="A169" s="42"/>
      <c r="B169" s="42"/>
      <c r="C169" s="42"/>
      <c r="F169" s="42"/>
      <c r="G169" s="42"/>
      <c r="H169" s="42"/>
      <c r="K169" s="42"/>
      <c r="L169" s="42"/>
      <c r="M169" s="42"/>
      <c r="P169" s="42"/>
      <c r="Q169" s="42"/>
      <c r="R169" s="42"/>
      <c r="U169" s="42"/>
      <c r="V169" s="42"/>
      <c r="W169" s="42"/>
      <c r="Z169" s="42"/>
      <c r="AA169" s="42"/>
      <c r="AB169" s="42"/>
      <c r="AE169" s="42"/>
      <c r="AF169" s="42"/>
      <c r="AG169" s="42"/>
      <c r="AJ169" s="42"/>
      <c r="AK169" s="42"/>
      <c r="AL169" s="42"/>
      <c r="AO169" s="42"/>
      <c r="AP169" s="42"/>
      <c r="AQ169" s="42"/>
    </row>
    <row r="170" spans="1:43" x14ac:dyDescent="0.25">
      <c r="A170" s="42"/>
      <c r="B170" s="42"/>
      <c r="C170" s="42"/>
      <c r="F170" s="42"/>
      <c r="G170" s="42"/>
      <c r="H170" s="42"/>
      <c r="K170" s="42"/>
      <c r="L170" s="42"/>
      <c r="M170" s="42"/>
      <c r="P170" s="42"/>
      <c r="Q170" s="42"/>
      <c r="R170" s="42"/>
      <c r="U170" s="42"/>
      <c r="V170" s="42"/>
      <c r="W170" s="42"/>
      <c r="Z170" s="42"/>
      <c r="AA170" s="42"/>
      <c r="AB170" s="42"/>
      <c r="AE170" s="42"/>
      <c r="AF170" s="42"/>
      <c r="AG170" s="42"/>
      <c r="AJ170" s="42"/>
      <c r="AK170" s="42"/>
      <c r="AL170" s="42"/>
      <c r="AO170" s="42"/>
      <c r="AP170" s="42"/>
      <c r="AQ170" s="42"/>
    </row>
    <row r="171" spans="1:43" x14ac:dyDescent="0.25">
      <c r="A171" s="42"/>
      <c r="B171" s="42"/>
      <c r="C171" s="42"/>
      <c r="F171" s="42"/>
      <c r="G171" s="42"/>
      <c r="H171" s="42"/>
      <c r="K171" s="42"/>
      <c r="L171" s="42"/>
      <c r="M171" s="42"/>
      <c r="P171" s="42"/>
      <c r="Q171" s="42"/>
      <c r="R171" s="42"/>
      <c r="U171" s="42"/>
      <c r="V171" s="42"/>
      <c r="W171" s="42"/>
      <c r="Z171" s="42"/>
      <c r="AA171" s="42"/>
      <c r="AB171" s="42"/>
      <c r="AE171" s="42"/>
      <c r="AF171" s="42"/>
      <c r="AG171" s="42"/>
      <c r="AJ171" s="42"/>
      <c r="AK171" s="42"/>
      <c r="AL171" s="42"/>
      <c r="AO171" s="42"/>
      <c r="AP171" s="42"/>
      <c r="AQ171" s="42"/>
    </row>
    <row r="172" spans="1:43" x14ac:dyDescent="0.25">
      <c r="A172" s="42"/>
      <c r="B172" s="42"/>
      <c r="C172" s="42"/>
      <c r="F172" s="42"/>
      <c r="G172" s="42"/>
      <c r="H172" s="42"/>
      <c r="K172" s="42"/>
      <c r="L172" s="42"/>
      <c r="M172" s="42"/>
      <c r="P172" s="42"/>
      <c r="Q172" s="42"/>
      <c r="R172" s="42"/>
      <c r="U172" s="42"/>
      <c r="V172" s="42"/>
      <c r="W172" s="42"/>
      <c r="Z172" s="42"/>
      <c r="AA172" s="42"/>
      <c r="AB172" s="42"/>
      <c r="AE172" s="42"/>
      <c r="AF172" s="42"/>
      <c r="AG172" s="42"/>
      <c r="AJ172" s="42"/>
      <c r="AK172" s="42"/>
      <c r="AL172" s="42"/>
      <c r="AO172" s="42"/>
      <c r="AP172" s="42"/>
      <c r="AQ172" s="42"/>
    </row>
    <row r="173" spans="1:43" x14ac:dyDescent="0.25">
      <c r="A173" s="42"/>
      <c r="B173" s="42"/>
      <c r="C173" s="42"/>
      <c r="F173" s="42"/>
      <c r="G173" s="42"/>
      <c r="H173" s="42"/>
      <c r="K173" s="42"/>
      <c r="L173" s="42"/>
      <c r="M173" s="42"/>
      <c r="P173" s="42"/>
      <c r="Q173" s="42"/>
      <c r="R173" s="42"/>
      <c r="U173" s="42"/>
      <c r="V173" s="42"/>
      <c r="W173" s="42"/>
      <c r="Z173" s="42"/>
      <c r="AA173" s="42"/>
      <c r="AB173" s="42"/>
      <c r="AE173" s="42"/>
      <c r="AF173" s="42"/>
      <c r="AG173" s="42"/>
      <c r="AJ173" s="42"/>
      <c r="AK173" s="42"/>
      <c r="AL173" s="42"/>
      <c r="AO173" s="42"/>
      <c r="AP173" s="42"/>
      <c r="AQ173" s="42"/>
    </row>
    <row r="174" spans="1:43" x14ac:dyDescent="0.25">
      <c r="A174" s="42"/>
      <c r="B174" s="42"/>
      <c r="C174" s="42"/>
      <c r="F174" s="42"/>
      <c r="G174" s="42"/>
      <c r="H174" s="42"/>
      <c r="K174" s="42"/>
      <c r="L174" s="42"/>
      <c r="M174" s="42"/>
      <c r="P174" s="42"/>
      <c r="Q174" s="42"/>
      <c r="R174" s="42"/>
      <c r="U174" s="42"/>
      <c r="V174" s="42"/>
      <c r="W174" s="42"/>
      <c r="Z174" s="42"/>
      <c r="AA174" s="42"/>
      <c r="AB174" s="42"/>
      <c r="AE174" s="42"/>
      <c r="AF174" s="42"/>
      <c r="AG174" s="42"/>
      <c r="AJ174" s="42"/>
      <c r="AK174" s="42"/>
      <c r="AL174" s="42"/>
      <c r="AO174" s="42"/>
      <c r="AP174" s="42"/>
      <c r="AQ174" s="42"/>
    </row>
    <row r="175" spans="1:43" x14ac:dyDescent="0.25">
      <c r="A175" s="42"/>
      <c r="B175" s="42"/>
      <c r="C175" s="42"/>
      <c r="F175" s="42"/>
      <c r="G175" s="42"/>
      <c r="H175" s="42"/>
      <c r="K175" s="42"/>
      <c r="L175" s="42"/>
      <c r="M175" s="42"/>
      <c r="P175" s="42"/>
      <c r="Q175" s="42"/>
      <c r="R175" s="42"/>
      <c r="U175" s="42"/>
      <c r="V175" s="42"/>
      <c r="W175" s="42"/>
      <c r="Z175" s="42"/>
      <c r="AA175" s="42"/>
      <c r="AB175" s="42"/>
      <c r="AE175" s="42"/>
      <c r="AF175" s="42"/>
      <c r="AG175" s="42"/>
      <c r="AJ175" s="42"/>
      <c r="AK175" s="42"/>
      <c r="AL175" s="42"/>
      <c r="AO175" s="42"/>
      <c r="AP175" s="42"/>
      <c r="AQ175" s="42"/>
    </row>
    <row r="176" spans="1:43" x14ac:dyDescent="0.25">
      <c r="A176" s="42"/>
      <c r="B176" s="42"/>
      <c r="C176" s="42"/>
      <c r="F176" s="42"/>
      <c r="G176" s="42"/>
      <c r="H176" s="42"/>
      <c r="K176" s="42"/>
      <c r="L176" s="42"/>
      <c r="M176" s="42"/>
      <c r="P176" s="42"/>
      <c r="Q176" s="42"/>
      <c r="R176" s="42"/>
      <c r="U176" s="42"/>
      <c r="V176" s="42"/>
      <c r="W176" s="42"/>
      <c r="Z176" s="42"/>
      <c r="AA176" s="42"/>
      <c r="AB176" s="42"/>
      <c r="AE176" s="42"/>
      <c r="AF176" s="42"/>
      <c r="AG176" s="42"/>
      <c r="AJ176" s="42"/>
      <c r="AK176" s="42"/>
      <c r="AL176" s="42"/>
      <c r="AO176" s="42"/>
      <c r="AP176" s="42"/>
      <c r="AQ176" s="42"/>
    </row>
    <row r="177" spans="1:43" x14ac:dyDescent="0.25">
      <c r="A177" s="42"/>
      <c r="B177" s="42"/>
      <c r="C177" s="42"/>
      <c r="F177" s="42"/>
      <c r="G177" s="42"/>
      <c r="H177" s="42"/>
      <c r="K177" s="42"/>
      <c r="L177" s="42"/>
      <c r="M177" s="42"/>
      <c r="P177" s="42"/>
      <c r="Q177" s="42"/>
      <c r="R177" s="42"/>
      <c r="U177" s="42"/>
      <c r="V177" s="42"/>
      <c r="W177" s="42"/>
      <c r="Z177" s="42"/>
      <c r="AA177" s="42"/>
      <c r="AB177" s="42"/>
      <c r="AE177" s="42"/>
      <c r="AF177" s="42"/>
      <c r="AG177" s="42"/>
      <c r="AJ177" s="42"/>
      <c r="AK177" s="42"/>
      <c r="AL177" s="42"/>
      <c r="AO177" s="42"/>
      <c r="AP177" s="42"/>
      <c r="AQ177" s="42"/>
    </row>
    <row r="178" spans="1:43" x14ac:dyDescent="0.25">
      <c r="A178" s="42"/>
      <c r="B178" s="42"/>
      <c r="C178" s="42"/>
      <c r="F178" s="42"/>
      <c r="G178" s="42"/>
      <c r="H178" s="42"/>
      <c r="K178" s="42"/>
      <c r="L178" s="42"/>
      <c r="M178" s="42"/>
      <c r="P178" s="42"/>
      <c r="Q178" s="42"/>
      <c r="R178" s="42"/>
      <c r="U178" s="42"/>
      <c r="V178" s="42"/>
      <c r="W178" s="42"/>
      <c r="Z178" s="42"/>
      <c r="AA178" s="42"/>
      <c r="AB178" s="42"/>
      <c r="AE178" s="42"/>
      <c r="AF178" s="42"/>
      <c r="AG178" s="42"/>
      <c r="AJ178" s="42"/>
      <c r="AK178" s="42"/>
      <c r="AL178" s="42"/>
      <c r="AO178" s="42"/>
      <c r="AP178" s="42"/>
      <c r="AQ178" s="42"/>
    </row>
    <row r="179" spans="1:43" x14ac:dyDescent="0.25">
      <c r="A179" s="42"/>
      <c r="B179" s="42"/>
      <c r="C179" s="42"/>
      <c r="F179" s="42"/>
      <c r="G179" s="42"/>
      <c r="H179" s="42"/>
      <c r="K179" s="42"/>
      <c r="L179" s="42"/>
      <c r="M179" s="42"/>
      <c r="P179" s="42"/>
      <c r="Q179" s="42"/>
      <c r="R179" s="42"/>
      <c r="U179" s="42"/>
      <c r="V179" s="42"/>
      <c r="W179" s="42"/>
      <c r="Z179" s="42"/>
      <c r="AA179" s="42"/>
      <c r="AB179" s="42"/>
      <c r="AE179" s="42"/>
      <c r="AF179" s="42"/>
      <c r="AG179" s="42"/>
      <c r="AJ179" s="42"/>
      <c r="AK179" s="42"/>
      <c r="AL179" s="42"/>
      <c r="AO179" s="42"/>
      <c r="AP179" s="42"/>
      <c r="AQ179" s="42"/>
    </row>
    <row r="180" spans="1:43" x14ac:dyDescent="0.25">
      <c r="A180" s="42"/>
      <c r="B180" s="42"/>
      <c r="C180" s="42"/>
      <c r="F180" s="42"/>
      <c r="G180" s="42"/>
      <c r="H180" s="42"/>
      <c r="K180" s="42"/>
      <c r="L180" s="42"/>
      <c r="M180" s="42"/>
      <c r="P180" s="42"/>
      <c r="Q180" s="42"/>
      <c r="R180" s="42"/>
      <c r="U180" s="42"/>
      <c r="V180" s="42"/>
      <c r="W180" s="42"/>
      <c r="Z180" s="42"/>
      <c r="AA180" s="42"/>
      <c r="AB180" s="42"/>
      <c r="AE180" s="42"/>
      <c r="AF180" s="42"/>
      <c r="AG180" s="42"/>
      <c r="AJ180" s="42"/>
      <c r="AK180" s="42"/>
      <c r="AL180" s="42"/>
      <c r="AO180" s="42"/>
      <c r="AP180" s="42"/>
      <c r="AQ180" s="42"/>
    </row>
    <row r="181" spans="1:43" x14ac:dyDescent="0.25">
      <c r="A181" s="42"/>
      <c r="B181" s="42"/>
      <c r="C181" s="42"/>
      <c r="F181" s="42"/>
      <c r="G181" s="42"/>
      <c r="H181" s="42"/>
      <c r="K181" s="42"/>
      <c r="L181" s="42"/>
      <c r="M181" s="42"/>
      <c r="P181" s="42"/>
      <c r="Q181" s="42"/>
      <c r="R181" s="42"/>
      <c r="U181" s="42"/>
      <c r="V181" s="42"/>
      <c r="W181" s="42"/>
      <c r="Z181" s="42"/>
      <c r="AA181" s="42"/>
      <c r="AB181" s="42"/>
      <c r="AE181" s="42"/>
      <c r="AF181" s="42"/>
      <c r="AG181" s="42"/>
      <c r="AJ181" s="42"/>
      <c r="AK181" s="42"/>
      <c r="AL181" s="42"/>
      <c r="AO181" s="42"/>
      <c r="AP181" s="42"/>
      <c r="AQ181" s="42"/>
    </row>
    <row r="182" spans="1:43" x14ac:dyDescent="0.25">
      <c r="A182" s="42"/>
      <c r="B182" s="42"/>
      <c r="C182" s="42"/>
      <c r="F182" s="42"/>
      <c r="G182" s="42"/>
      <c r="H182" s="42"/>
      <c r="K182" s="42"/>
      <c r="L182" s="42"/>
      <c r="M182" s="42"/>
      <c r="P182" s="42"/>
      <c r="Q182" s="42"/>
      <c r="R182" s="42"/>
      <c r="U182" s="42"/>
      <c r="V182" s="42"/>
      <c r="W182" s="42"/>
      <c r="Z182" s="42"/>
      <c r="AA182" s="42"/>
      <c r="AB182" s="42"/>
      <c r="AE182" s="42"/>
      <c r="AF182" s="42"/>
      <c r="AG182" s="42"/>
      <c r="AJ182" s="42"/>
      <c r="AK182" s="42"/>
      <c r="AL182" s="42"/>
      <c r="AO182" s="42"/>
      <c r="AP182" s="42"/>
      <c r="AQ182" s="42"/>
    </row>
    <row r="183" spans="1:43" x14ac:dyDescent="0.25">
      <c r="A183" s="42"/>
      <c r="B183" s="42"/>
      <c r="C183" s="42"/>
      <c r="F183" s="42"/>
      <c r="G183" s="42"/>
      <c r="H183" s="42"/>
      <c r="K183" s="42"/>
      <c r="L183" s="42"/>
      <c r="M183" s="42"/>
      <c r="P183" s="42"/>
      <c r="Q183" s="42"/>
      <c r="R183" s="42"/>
      <c r="U183" s="42"/>
      <c r="V183" s="42"/>
      <c r="W183" s="42"/>
      <c r="Z183" s="42"/>
      <c r="AA183" s="42"/>
      <c r="AB183" s="42"/>
      <c r="AE183" s="42"/>
      <c r="AF183" s="42"/>
      <c r="AG183" s="42"/>
      <c r="AJ183" s="42"/>
      <c r="AK183" s="42"/>
      <c r="AL183" s="42"/>
      <c r="AO183" s="42"/>
      <c r="AP183" s="42"/>
      <c r="AQ183" s="42"/>
    </row>
    <row r="184" spans="1:43" x14ac:dyDescent="0.25">
      <c r="A184" s="42"/>
      <c r="B184" s="42"/>
      <c r="C184" s="42"/>
      <c r="F184" s="42"/>
      <c r="G184" s="42"/>
      <c r="H184" s="42"/>
      <c r="K184" s="42"/>
      <c r="L184" s="42"/>
      <c r="M184" s="42"/>
      <c r="P184" s="42"/>
      <c r="Q184" s="42"/>
      <c r="R184" s="42"/>
      <c r="U184" s="42"/>
      <c r="V184" s="42"/>
      <c r="W184" s="42"/>
      <c r="Z184" s="42"/>
      <c r="AA184" s="42"/>
      <c r="AB184" s="42"/>
      <c r="AE184" s="42"/>
      <c r="AF184" s="42"/>
      <c r="AG184" s="42"/>
      <c r="AJ184" s="42"/>
      <c r="AK184" s="42"/>
      <c r="AL184" s="42"/>
      <c r="AO184" s="42"/>
      <c r="AP184" s="42"/>
      <c r="AQ184" s="42"/>
    </row>
    <row r="185" spans="1:43" x14ac:dyDescent="0.25">
      <c r="A185" s="42"/>
      <c r="B185" s="42"/>
      <c r="C185" s="42"/>
      <c r="F185" s="42"/>
      <c r="G185" s="42"/>
      <c r="H185" s="42"/>
      <c r="K185" s="42"/>
      <c r="L185" s="42"/>
      <c r="M185" s="42"/>
      <c r="P185" s="42"/>
      <c r="Q185" s="42"/>
      <c r="R185" s="42"/>
      <c r="U185" s="42"/>
      <c r="V185" s="42"/>
      <c r="W185" s="42"/>
      <c r="Z185" s="42"/>
      <c r="AA185" s="42"/>
      <c r="AB185" s="42"/>
      <c r="AE185" s="42"/>
      <c r="AF185" s="42"/>
      <c r="AG185" s="42"/>
      <c r="AJ185" s="42"/>
      <c r="AK185" s="42"/>
      <c r="AL185" s="42"/>
      <c r="AO185" s="42"/>
      <c r="AP185" s="42"/>
      <c r="AQ185" s="42"/>
    </row>
    <row r="186" spans="1:43" x14ac:dyDescent="0.25">
      <c r="A186" s="42"/>
      <c r="B186" s="42"/>
      <c r="C186" s="42"/>
      <c r="F186" s="42"/>
      <c r="G186" s="42"/>
      <c r="H186" s="42"/>
      <c r="K186" s="42"/>
      <c r="L186" s="42"/>
      <c r="M186" s="42"/>
      <c r="P186" s="42"/>
      <c r="Q186" s="42"/>
      <c r="R186" s="42"/>
      <c r="U186" s="42"/>
      <c r="V186" s="42"/>
      <c r="W186" s="42"/>
      <c r="Z186" s="42"/>
      <c r="AA186" s="42"/>
      <c r="AB186" s="42"/>
      <c r="AE186" s="42"/>
      <c r="AF186" s="42"/>
      <c r="AG186" s="42"/>
      <c r="AJ186" s="42"/>
      <c r="AK186" s="42"/>
      <c r="AL186" s="42"/>
      <c r="AO186" s="42"/>
      <c r="AP186" s="42"/>
      <c r="AQ186" s="42"/>
    </row>
    <row r="187" spans="1:43" x14ac:dyDescent="0.25">
      <c r="A187" s="42"/>
      <c r="B187" s="42"/>
      <c r="C187" s="42"/>
      <c r="F187" s="42"/>
      <c r="G187" s="42"/>
      <c r="H187" s="42"/>
      <c r="K187" s="42"/>
      <c r="L187" s="42"/>
      <c r="M187" s="42"/>
      <c r="P187" s="42"/>
      <c r="Q187" s="42"/>
      <c r="R187" s="42"/>
      <c r="U187" s="42"/>
      <c r="V187" s="42"/>
      <c r="W187" s="42"/>
      <c r="Z187" s="42"/>
      <c r="AA187" s="42"/>
      <c r="AB187" s="42"/>
      <c r="AE187" s="42"/>
      <c r="AF187" s="42"/>
      <c r="AG187" s="42"/>
      <c r="AJ187" s="42"/>
      <c r="AK187" s="42"/>
      <c r="AL187" s="42"/>
      <c r="AO187" s="42"/>
      <c r="AP187" s="42"/>
      <c r="AQ187" s="42"/>
    </row>
    <row r="188" spans="1:43" x14ac:dyDescent="0.25">
      <c r="A188" s="42"/>
      <c r="B188" s="42"/>
      <c r="C188" s="42"/>
      <c r="F188" s="42"/>
      <c r="G188" s="42"/>
      <c r="H188" s="42"/>
      <c r="K188" s="42"/>
      <c r="L188" s="42"/>
      <c r="M188" s="42"/>
      <c r="P188" s="42"/>
      <c r="Q188" s="42"/>
      <c r="R188" s="42"/>
      <c r="U188" s="42"/>
      <c r="V188" s="42"/>
      <c r="W188" s="42"/>
      <c r="Z188" s="42"/>
      <c r="AA188" s="42"/>
      <c r="AB188" s="42"/>
      <c r="AE188" s="42"/>
      <c r="AF188" s="42"/>
      <c r="AG188" s="42"/>
      <c r="AJ188" s="42"/>
      <c r="AK188" s="42"/>
      <c r="AL188" s="42"/>
      <c r="AO188" s="42"/>
      <c r="AP188" s="42"/>
      <c r="AQ188" s="42"/>
    </row>
    <row r="189" spans="1:43" x14ac:dyDescent="0.25">
      <c r="A189" s="42"/>
      <c r="B189" s="42"/>
      <c r="C189" s="42"/>
      <c r="F189" s="42"/>
      <c r="G189" s="42"/>
      <c r="H189" s="42"/>
      <c r="K189" s="42"/>
      <c r="L189" s="42"/>
      <c r="M189" s="42"/>
      <c r="P189" s="42"/>
      <c r="Q189" s="42"/>
      <c r="R189" s="42"/>
      <c r="U189" s="42"/>
      <c r="V189" s="42"/>
      <c r="W189" s="42"/>
      <c r="Z189" s="42"/>
      <c r="AA189" s="42"/>
      <c r="AB189" s="42"/>
      <c r="AE189" s="42"/>
      <c r="AF189" s="42"/>
      <c r="AG189" s="42"/>
      <c r="AJ189" s="42"/>
      <c r="AK189" s="42"/>
      <c r="AL189" s="42"/>
      <c r="AO189" s="42"/>
      <c r="AP189" s="42"/>
      <c r="AQ189" s="42"/>
    </row>
    <row r="190" spans="1:43" x14ac:dyDescent="0.25">
      <c r="A190" s="42"/>
      <c r="B190" s="42"/>
      <c r="C190" s="42"/>
      <c r="F190" s="42"/>
      <c r="G190" s="42"/>
      <c r="H190" s="42"/>
      <c r="K190" s="42"/>
      <c r="L190" s="42"/>
      <c r="M190" s="42"/>
      <c r="P190" s="42"/>
      <c r="Q190" s="42"/>
      <c r="R190" s="42"/>
      <c r="U190" s="42"/>
      <c r="V190" s="42"/>
      <c r="W190" s="42"/>
      <c r="Z190" s="42"/>
      <c r="AA190" s="42"/>
      <c r="AB190" s="42"/>
      <c r="AE190" s="42"/>
      <c r="AF190" s="42"/>
      <c r="AG190" s="42"/>
      <c r="AJ190" s="42"/>
      <c r="AK190" s="42"/>
      <c r="AL190" s="42"/>
      <c r="AO190" s="42"/>
      <c r="AP190" s="42"/>
      <c r="AQ190" s="42"/>
    </row>
    <row r="191" spans="1:43" x14ac:dyDescent="0.25">
      <c r="A191" s="42"/>
      <c r="B191" s="42"/>
      <c r="C191" s="42"/>
      <c r="F191" s="42"/>
      <c r="G191" s="42"/>
      <c r="H191" s="42"/>
      <c r="K191" s="42"/>
      <c r="L191" s="42"/>
      <c r="M191" s="42"/>
      <c r="P191" s="42"/>
      <c r="Q191" s="42"/>
      <c r="R191" s="42"/>
      <c r="U191" s="42"/>
      <c r="V191" s="42"/>
      <c r="W191" s="42"/>
      <c r="Z191" s="42"/>
      <c r="AA191" s="42"/>
      <c r="AB191" s="42"/>
      <c r="AE191" s="42"/>
      <c r="AF191" s="42"/>
      <c r="AG191" s="42"/>
      <c r="AJ191" s="42"/>
      <c r="AK191" s="42"/>
      <c r="AL191" s="42"/>
      <c r="AO191" s="42"/>
      <c r="AP191" s="42"/>
      <c r="AQ191" s="42"/>
    </row>
    <row r="192" spans="1:43" x14ac:dyDescent="0.25">
      <c r="A192" s="42"/>
      <c r="B192" s="42"/>
      <c r="C192" s="42"/>
      <c r="F192" s="42"/>
      <c r="G192" s="42"/>
      <c r="H192" s="42"/>
      <c r="K192" s="42"/>
      <c r="L192" s="42"/>
      <c r="M192" s="42"/>
      <c r="P192" s="42"/>
      <c r="Q192" s="42"/>
      <c r="R192" s="42"/>
      <c r="U192" s="42"/>
      <c r="V192" s="42"/>
      <c r="W192" s="42"/>
      <c r="Z192" s="42"/>
      <c r="AA192" s="42"/>
      <c r="AB192" s="42"/>
      <c r="AE192" s="42"/>
      <c r="AF192" s="42"/>
      <c r="AG192" s="42"/>
      <c r="AJ192" s="42"/>
      <c r="AK192" s="42"/>
      <c r="AL192" s="42"/>
      <c r="AO192" s="42"/>
      <c r="AP192" s="42"/>
      <c r="AQ192" s="42"/>
    </row>
    <row r="193" spans="1:43" x14ac:dyDescent="0.25">
      <c r="A193" s="42"/>
      <c r="B193" s="42"/>
      <c r="C193" s="42"/>
      <c r="F193" s="42"/>
      <c r="G193" s="42"/>
      <c r="H193" s="42"/>
      <c r="K193" s="42"/>
      <c r="L193" s="42"/>
      <c r="M193" s="42"/>
      <c r="P193" s="42"/>
      <c r="Q193" s="42"/>
      <c r="R193" s="42"/>
      <c r="U193" s="42"/>
      <c r="V193" s="42"/>
      <c r="W193" s="42"/>
      <c r="Z193" s="42"/>
      <c r="AA193" s="42"/>
      <c r="AB193" s="42"/>
      <c r="AE193" s="42"/>
      <c r="AF193" s="42"/>
      <c r="AG193" s="42"/>
      <c r="AJ193" s="42"/>
      <c r="AK193" s="42"/>
      <c r="AL193" s="42"/>
      <c r="AO193" s="42"/>
      <c r="AP193" s="42"/>
      <c r="AQ193" s="42"/>
    </row>
    <row r="194" spans="1:43" x14ac:dyDescent="0.25">
      <c r="A194" s="42"/>
      <c r="B194" s="42"/>
      <c r="C194" s="42"/>
      <c r="F194" s="42"/>
      <c r="G194" s="42"/>
      <c r="H194" s="42"/>
      <c r="K194" s="42"/>
      <c r="L194" s="42"/>
      <c r="M194" s="42"/>
      <c r="P194" s="42"/>
      <c r="Q194" s="42"/>
      <c r="R194" s="42"/>
      <c r="U194" s="42"/>
      <c r="V194" s="42"/>
      <c r="W194" s="42"/>
      <c r="Z194" s="42"/>
      <c r="AA194" s="42"/>
      <c r="AB194" s="42"/>
      <c r="AE194" s="42"/>
      <c r="AF194" s="42"/>
      <c r="AG194" s="42"/>
      <c r="AJ194" s="42"/>
      <c r="AK194" s="42"/>
      <c r="AL194" s="42"/>
      <c r="AO194" s="42"/>
      <c r="AP194" s="42"/>
      <c r="AQ194" s="42"/>
    </row>
    <row r="195" spans="1:43" x14ac:dyDescent="0.25">
      <c r="A195" s="42"/>
      <c r="B195" s="42"/>
      <c r="C195" s="42"/>
      <c r="F195" s="42"/>
      <c r="G195" s="42"/>
      <c r="H195" s="42"/>
      <c r="K195" s="42"/>
      <c r="L195" s="42"/>
      <c r="M195" s="42"/>
      <c r="P195" s="42"/>
      <c r="Q195" s="42"/>
      <c r="R195" s="42"/>
      <c r="U195" s="42"/>
      <c r="V195" s="42"/>
      <c r="W195" s="42"/>
      <c r="Z195" s="42"/>
      <c r="AA195" s="42"/>
      <c r="AB195" s="42"/>
      <c r="AE195" s="42"/>
      <c r="AF195" s="42"/>
      <c r="AG195" s="42"/>
      <c r="AJ195" s="42"/>
      <c r="AK195" s="42"/>
      <c r="AL195" s="42"/>
      <c r="AO195" s="42"/>
      <c r="AP195" s="42"/>
      <c r="AQ195" s="42"/>
    </row>
    <row r="196" spans="1:43" x14ac:dyDescent="0.25">
      <c r="A196" s="42"/>
      <c r="B196" s="42"/>
      <c r="C196" s="42"/>
      <c r="F196" s="42"/>
      <c r="G196" s="42"/>
      <c r="H196" s="42"/>
      <c r="K196" s="42"/>
      <c r="L196" s="42"/>
      <c r="M196" s="42"/>
      <c r="P196" s="42"/>
      <c r="Q196" s="42"/>
      <c r="R196" s="42"/>
      <c r="U196" s="42"/>
      <c r="V196" s="42"/>
      <c r="W196" s="42"/>
      <c r="Z196" s="42"/>
      <c r="AA196" s="42"/>
      <c r="AB196" s="42"/>
      <c r="AE196" s="42"/>
      <c r="AF196" s="42"/>
      <c r="AG196" s="42"/>
      <c r="AJ196" s="42"/>
      <c r="AK196" s="42"/>
      <c r="AL196" s="42"/>
      <c r="AO196" s="42"/>
      <c r="AP196" s="42"/>
      <c r="AQ196" s="42"/>
    </row>
    <row r="197" spans="1:43" x14ac:dyDescent="0.25">
      <c r="A197" s="42"/>
      <c r="B197" s="42"/>
      <c r="C197" s="42"/>
      <c r="F197" s="42"/>
      <c r="G197" s="42"/>
      <c r="H197" s="42"/>
      <c r="K197" s="42"/>
      <c r="L197" s="42"/>
      <c r="M197" s="42"/>
      <c r="P197" s="42"/>
      <c r="Q197" s="42"/>
      <c r="R197" s="42"/>
      <c r="U197" s="42"/>
      <c r="V197" s="42"/>
      <c r="W197" s="42"/>
      <c r="Z197" s="42"/>
      <c r="AA197" s="42"/>
      <c r="AB197" s="42"/>
      <c r="AE197" s="42"/>
      <c r="AF197" s="42"/>
      <c r="AG197" s="42"/>
      <c r="AJ197" s="42"/>
      <c r="AK197" s="42"/>
      <c r="AL197" s="42"/>
      <c r="AO197" s="42"/>
      <c r="AP197" s="42"/>
      <c r="AQ197" s="42"/>
    </row>
    <row r="198" spans="1:43" x14ac:dyDescent="0.25">
      <c r="A198" s="42"/>
      <c r="B198" s="42"/>
      <c r="C198" s="42"/>
      <c r="F198" s="42"/>
      <c r="G198" s="42"/>
      <c r="H198" s="42"/>
      <c r="K198" s="42"/>
      <c r="L198" s="42"/>
      <c r="M198" s="42"/>
      <c r="P198" s="42"/>
      <c r="Q198" s="42"/>
      <c r="R198" s="42"/>
      <c r="U198" s="42"/>
      <c r="V198" s="42"/>
      <c r="W198" s="42"/>
      <c r="Z198" s="42"/>
      <c r="AA198" s="42"/>
      <c r="AB198" s="42"/>
      <c r="AE198" s="42"/>
      <c r="AF198" s="42"/>
      <c r="AG198" s="42"/>
      <c r="AJ198" s="42"/>
      <c r="AK198" s="42"/>
      <c r="AL198" s="42"/>
      <c r="AO198" s="42"/>
      <c r="AP198" s="42"/>
      <c r="AQ198" s="42"/>
    </row>
    <row r="199" spans="1:43" x14ac:dyDescent="0.25">
      <c r="A199" s="42"/>
      <c r="B199" s="42"/>
      <c r="C199" s="42"/>
      <c r="F199" s="42"/>
      <c r="G199" s="42"/>
      <c r="H199" s="42"/>
      <c r="K199" s="42"/>
      <c r="L199" s="42"/>
      <c r="M199" s="42"/>
      <c r="P199" s="42"/>
      <c r="Q199" s="42"/>
      <c r="R199" s="42"/>
      <c r="U199" s="42"/>
      <c r="V199" s="42"/>
      <c r="W199" s="42"/>
      <c r="Z199" s="42"/>
      <c r="AA199" s="42"/>
      <c r="AB199" s="42"/>
      <c r="AE199" s="42"/>
      <c r="AF199" s="42"/>
      <c r="AG199" s="42"/>
      <c r="AJ199" s="42"/>
      <c r="AK199" s="42"/>
      <c r="AL199" s="42"/>
      <c r="AO199" s="42"/>
      <c r="AP199" s="42"/>
      <c r="AQ199" s="42"/>
    </row>
    <row r="200" spans="1:43" x14ac:dyDescent="0.25">
      <c r="A200" s="42"/>
      <c r="B200" s="42"/>
      <c r="C200" s="42"/>
      <c r="F200" s="42"/>
      <c r="G200" s="42"/>
      <c r="H200" s="42"/>
      <c r="K200" s="42"/>
      <c r="L200" s="42"/>
      <c r="M200" s="42"/>
      <c r="P200" s="42"/>
      <c r="Q200" s="42"/>
      <c r="R200" s="42"/>
      <c r="U200" s="42"/>
      <c r="V200" s="42"/>
      <c r="W200" s="42"/>
      <c r="Z200" s="42"/>
      <c r="AA200" s="42"/>
      <c r="AB200" s="42"/>
      <c r="AE200" s="42"/>
      <c r="AF200" s="42"/>
      <c r="AG200" s="42"/>
      <c r="AJ200" s="42"/>
      <c r="AK200" s="42"/>
      <c r="AL200" s="42"/>
      <c r="AO200" s="42"/>
      <c r="AP200" s="42"/>
      <c r="AQ200" s="42"/>
    </row>
    <row r="201" spans="1:43" x14ac:dyDescent="0.25">
      <c r="A201" s="42"/>
      <c r="B201" s="42"/>
      <c r="C201" s="42"/>
      <c r="F201" s="42"/>
      <c r="G201" s="42"/>
      <c r="H201" s="42"/>
      <c r="K201" s="42"/>
      <c r="L201" s="42"/>
      <c r="M201" s="42"/>
      <c r="P201" s="42"/>
      <c r="Q201" s="42"/>
      <c r="R201" s="42"/>
      <c r="U201" s="42"/>
      <c r="V201" s="42"/>
      <c r="W201" s="42"/>
      <c r="Z201" s="42"/>
      <c r="AA201" s="42"/>
      <c r="AB201" s="42"/>
      <c r="AE201" s="42"/>
      <c r="AF201" s="42"/>
      <c r="AG201" s="42"/>
      <c r="AJ201" s="42"/>
      <c r="AK201" s="42"/>
      <c r="AL201" s="42"/>
      <c r="AO201" s="42"/>
      <c r="AP201" s="42"/>
      <c r="AQ201" s="42"/>
    </row>
    <row r="202" spans="1:43" x14ac:dyDescent="0.25">
      <c r="A202" s="42"/>
      <c r="B202" s="42"/>
      <c r="C202" s="42"/>
      <c r="F202" s="42"/>
      <c r="G202" s="42"/>
      <c r="H202" s="42"/>
      <c r="K202" s="42"/>
      <c r="L202" s="42"/>
      <c r="M202" s="42"/>
      <c r="P202" s="42"/>
      <c r="Q202" s="42"/>
      <c r="R202" s="42"/>
      <c r="U202" s="42"/>
      <c r="V202" s="42"/>
      <c r="W202" s="42"/>
      <c r="Z202" s="42"/>
      <c r="AA202" s="42"/>
      <c r="AB202" s="42"/>
      <c r="AE202" s="42"/>
      <c r="AF202" s="42"/>
      <c r="AG202" s="42"/>
      <c r="AJ202" s="42"/>
      <c r="AK202" s="42"/>
      <c r="AL202" s="42"/>
      <c r="AO202" s="42"/>
      <c r="AP202" s="42"/>
      <c r="AQ202" s="42"/>
    </row>
    <row r="203" spans="1:43" x14ac:dyDescent="0.25">
      <c r="A203" s="42"/>
      <c r="B203" s="42"/>
      <c r="C203" s="42"/>
      <c r="F203" s="42"/>
      <c r="G203" s="42"/>
      <c r="H203" s="42"/>
      <c r="K203" s="42"/>
      <c r="L203" s="42"/>
      <c r="M203" s="42"/>
      <c r="P203" s="42"/>
      <c r="Q203" s="42"/>
      <c r="R203" s="42"/>
      <c r="U203" s="42"/>
      <c r="V203" s="42"/>
      <c r="W203" s="42"/>
      <c r="Z203" s="42"/>
      <c r="AA203" s="42"/>
      <c r="AB203" s="42"/>
      <c r="AE203" s="42"/>
      <c r="AF203" s="42"/>
      <c r="AG203" s="42"/>
      <c r="AJ203" s="42"/>
      <c r="AK203" s="42"/>
      <c r="AL203" s="42"/>
      <c r="AO203" s="42"/>
      <c r="AP203" s="42"/>
      <c r="AQ203" s="42"/>
    </row>
    <row r="204" spans="1:43" x14ac:dyDescent="0.25">
      <c r="A204" s="42"/>
      <c r="B204" s="42"/>
      <c r="C204" s="42"/>
      <c r="F204" s="42"/>
      <c r="G204" s="42"/>
      <c r="H204" s="42"/>
      <c r="K204" s="42"/>
      <c r="L204" s="42"/>
      <c r="M204" s="42"/>
      <c r="P204" s="42"/>
      <c r="Q204" s="42"/>
      <c r="R204" s="42"/>
      <c r="U204" s="42"/>
      <c r="V204" s="42"/>
      <c r="W204" s="42"/>
      <c r="Z204" s="42"/>
      <c r="AA204" s="42"/>
      <c r="AB204" s="42"/>
      <c r="AE204" s="42"/>
      <c r="AF204" s="42"/>
      <c r="AG204" s="42"/>
      <c r="AJ204" s="42"/>
      <c r="AK204" s="42"/>
      <c r="AL204" s="42"/>
      <c r="AO204" s="42"/>
      <c r="AP204" s="42"/>
      <c r="AQ204" s="42"/>
    </row>
    <row r="205" spans="1:43" x14ac:dyDescent="0.25">
      <c r="A205" s="42"/>
      <c r="B205" s="42"/>
      <c r="C205" s="42"/>
      <c r="F205" s="42"/>
      <c r="G205" s="42"/>
      <c r="H205" s="42"/>
      <c r="K205" s="42"/>
      <c r="L205" s="42"/>
      <c r="M205" s="42"/>
      <c r="P205" s="42"/>
      <c r="Q205" s="42"/>
      <c r="R205" s="42"/>
      <c r="U205" s="42"/>
      <c r="V205" s="42"/>
      <c r="W205" s="42"/>
      <c r="Z205" s="42"/>
      <c r="AA205" s="42"/>
      <c r="AB205" s="42"/>
      <c r="AE205" s="42"/>
      <c r="AF205" s="42"/>
      <c r="AG205" s="42"/>
      <c r="AJ205" s="42"/>
      <c r="AK205" s="42"/>
      <c r="AL205" s="42"/>
      <c r="AO205" s="42"/>
      <c r="AP205" s="42"/>
      <c r="AQ205" s="42"/>
    </row>
    <row r="206" spans="1:43" x14ac:dyDescent="0.25">
      <c r="A206" s="42"/>
      <c r="B206" s="42"/>
      <c r="C206" s="42"/>
      <c r="F206" s="42"/>
      <c r="G206" s="42"/>
      <c r="H206" s="42"/>
      <c r="K206" s="42"/>
      <c r="L206" s="42"/>
      <c r="M206" s="42"/>
      <c r="P206" s="42"/>
      <c r="Q206" s="42"/>
      <c r="R206" s="42"/>
      <c r="U206" s="42"/>
      <c r="V206" s="42"/>
      <c r="W206" s="42"/>
      <c r="Z206" s="42"/>
      <c r="AA206" s="42"/>
      <c r="AB206" s="42"/>
      <c r="AE206" s="42"/>
      <c r="AF206" s="42"/>
      <c r="AG206" s="42"/>
      <c r="AJ206" s="42"/>
      <c r="AK206" s="42"/>
      <c r="AL206" s="42"/>
      <c r="AO206" s="42"/>
      <c r="AP206" s="42"/>
      <c r="AQ206" s="42"/>
    </row>
    <row r="207" spans="1:43" x14ac:dyDescent="0.25">
      <c r="A207" s="42"/>
      <c r="B207" s="42"/>
      <c r="C207" s="42"/>
      <c r="F207" s="42"/>
      <c r="G207" s="42"/>
      <c r="H207" s="42"/>
      <c r="K207" s="42"/>
      <c r="L207" s="42"/>
      <c r="M207" s="42"/>
      <c r="P207" s="42"/>
      <c r="Q207" s="42"/>
      <c r="R207" s="42"/>
      <c r="U207" s="42"/>
      <c r="V207" s="42"/>
      <c r="W207" s="42"/>
      <c r="Z207" s="42"/>
      <c r="AA207" s="42"/>
      <c r="AB207" s="42"/>
      <c r="AE207" s="42"/>
      <c r="AF207" s="42"/>
      <c r="AG207" s="42"/>
      <c r="AJ207" s="42"/>
      <c r="AK207" s="42"/>
      <c r="AL207" s="42"/>
      <c r="AO207" s="42"/>
      <c r="AP207" s="42"/>
      <c r="AQ207" s="42"/>
    </row>
    <row r="208" spans="1:43" x14ac:dyDescent="0.25">
      <c r="A208" s="42"/>
      <c r="B208" s="42"/>
      <c r="C208" s="42"/>
      <c r="F208" s="42"/>
      <c r="G208" s="42"/>
      <c r="H208" s="42"/>
      <c r="K208" s="42"/>
      <c r="L208" s="42"/>
      <c r="M208" s="42"/>
      <c r="P208" s="42"/>
      <c r="Q208" s="42"/>
      <c r="R208" s="42"/>
      <c r="U208" s="42"/>
      <c r="V208" s="42"/>
      <c r="W208" s="42"/>
      <c r="Z208" s="42"/>
      <c r="AA208" s="42"/>
      <c r="AB208" s="42"/>
      <c r="AE208" s="42"/>
      <c r="AF208" s="42"/>
      <c r="AG208" s="42"/>
      <c r="AJ208" s="42"/>
      <c r="AK208" s="42"/>
      <c r="AL208" s="42"/>
      <c r="AO208" s="42"/>
      <c r="AP208" s="42"/>
      <c r="AQ208" s="42"/>
    </row>
    <row r="209" spans="1:43" x14ac:dyDescent="0.25">
      <c r="A209" s="42"/>
      <c r="B209" s="42"/>
      <c r="C209" s="42"/>
      <c r="F209" s="42"/>
      <c r="G209" s="42"/>
      <c r="H209" s="42"/>
      <c r="K209" s="42"/>
      <c r="L209" s="42"/>
      <c r="M209" s="42"/>
      <c r="P209" s="42"/>
      <c r="Q209" s="42"/>
      <c r="R209" s="42"/>
      <c r="U209" s="42"/>
      <c r="V209" s="42"/>
      <c r="W209" s="42"/>
      <c r="Z209" s="42"/>
      <c r="AA209" s="42"/>
      <c r="AB209" s="42"/>
      <c r="AE209" s="42"/>
      <c r="AF209" s="42"/>
      <c r="AG209" s="42"/>
      <c r="AJ209" s="42"/>
      <c r="AK209" s="42"/>
      <c r="AL209" s="42"/>
      <c r="AO209" s="42"/>
      <c r="AP209" s="42"/>
      <c r="AQ209" s="42"/>
    </row>
    <row r="210" spans="1:43" x14ac:dyDescent="0.25">
      <c r="A210" s="42"/>
      <c r="B210" s="42"/>
      <c r="C210" s="42"/>
      <c r="F210" s="42"/>
      <c r="G210" s="42"/>
      <c r="H210" s="42"/>
      <c r="K210" s="42"/>
      <c r="L210" s="42"/>
      <c r="M210" s="42"/>
      <c r="P210" s="42"/>
      <c r="Q210" s="42"/>
      <c r="R210" s="42"/>
      <c r="U210" s="42"/>
      <c r="V210" s="42"/>
      <c r="W210" s="42"/>
      <c r="Z210" s="42"/>
      <c r="AA210" s="42"/>
      <c r="AB210" s="42"/>
      <c r="AE210" s="42"/>
      <c r="AF210" s="42"/>
      <c r="AG210" s="42"/>
      <c r="AJ210" s="42"/>
      <c r="AK210" s="42"/>
      <c r="AL210" s="42"/>
      <c r="AO210" s="42"/>
      <c r="AP210" s="42"/>
      <c r="AQ210" s="42"/>
    </row>
    <row r="211" spans="1:43" x14ac:dyDescent="0.25">
      <c r="A211" s="42"/>
      <c r="B211" s="42"/>
      <c r="C211" s="42"/>
      <c r="F211" s="42"/>
      <c r="G211" s="42"/>
      <c r="H211" s="42"/>
      <c r="K211" s="42"/>
      <c r="L211" s="42"/>
      <c r="M211" s="42"/>
      <c r="P211" s="42"/>
      <c r="Q211" s="42"/>
      <c r="R211" s="42"/>
      <c r="U211" s="42"/>
      <c r="V211" s="42"/>
      <c r="W211" s="42"/>
      <c r="Z211" s="42"/>
      <c r="AA211" s="42"/>
      <c r="AB211" s="42"/>
      <c r="AE211" s="42"/>
      <c r="AF211" s="42"/>
      <c r="AG211" s="42"/>
      <c r="AJ211" s="42"/>
      <c r="AK211" s="42"/>
      <c r="AL211" s="42"/>
      <c r="AO211" s="42"/>
      <c r="AP211" s="42"/>
      <c r="AQ211" s="42"/>
    </row>
    <row r="212" spans="1:43" x14ac:dyDescent="0.25">
      <c r="A212" s="42"/>
      <c r="B212" s="42"/>
      <c r="C212" s="42"/>
      <c r="F212" s="42"/>
      <c r="G212" s="42"/>
      <c r="H212" s="42"/>
      <c r="K212" s="42"/>
      <c r="L212" s="42"/>
      <c r="M212" s="42"/>
      <c r="P212" s="42"/>
      <c r="Q212" s="42"/>
      <c r="R212" s="42"/>
      <c r="U212" s="42"/>
      <c r="V212" s="42"/>
      <c r="W212" s="42"/>
      <c r="Z212" s="42"/>
      <c r="AA212" s="42"/>
      <c r="AB212" s="42"/>
      <c r="AE212" s="42"/>
      <c r="AF212" s="42"/>
      <c r="AG212" s="42"/>
      <c r="AJ212" s="42"/>
      <c r="AK212" s="42"/>
      <c r="AL212" s="42"/>
      <c r="AO212" s="42"/>
      <c r="AP212" s="42"/>
      <c r="AQ212" s="42"/>
    </row>
    <row r="213" spans="1:43" x14ac:dyDescent="0.25">
      <c r="A213" s="42"/>
      <c r="B213" s="42"/>
      <c r="C213" s="42"/>
      <c r="F213" s="42"/>
      <c r="G213" s="42"/>
      <c r="H213" s="42"/>
      <c r="K213" s="42"/>
      <c r="L213" s="42"/>
      <c r="M213" s="42"/>
      <c r="P213" s="42"/>
      <c r="Q213" s="42"/>
      <c r="R213" s="42"/>
      <c r="U213" s="42"/>
      <c r="V213" s="42"/>
      <c r="W213" s="42"/>
      <c r="Z213" s="42"/>
      <c r="AA213" s="42"/>
      <c r="AB213" s="42"/>
      <c r="AE213" s="42"/>
      <c r="AF213" s="42"/>
      <c r="AG213" s="42"/>
      <c r="AJ213" s="42"/>
      <c r="AK213" s="42"/>
      <c r="AL213" s="42"/>
      <c r="AO213" s="42"/>
      <c r="AP213" s="42"/>
      <c r="AQ213" s="42"/>
    </row>
    <row r="214" spans="1:43" x14ac:dyDescent="0.25">
      <c r="A214" s="42"/>
      <c r="B214" s="42"/>
      <c r="C214" s="42"/>
      <c r="F214" s="42"/>
      <c r="G214" s="42"/>
      <c r="H214" s="42"/>
      <c r="K214" s="42"/>
      <c r="L214" s="42"/>
      <c r="M214" s="42"/>
      <c r="P214" s="42"/>
      <c r="Q214" s="42"/>
      <c r="R214" s="42"/>
      <c r="U214" s="42"/>
      <c r="V214" s="42"/>
      <c r="W214" s="42"/>
      <c r="Z214" s="42"/>
      <c r="AA214" s="42"/>
      <c r="AB214" s="42"/>
      <c r="AE214" s="42"/>
      <c r="AF214" s="42"/>
      <c r="AG214" s="42"/>
      <c r="AJ214" s="42"/>
      <c r="AK214" s="42"/>
      <c r="AL214" s="42"/>
      <c r="AO214" s="42"/>
      <c r="AP214" s="42"/>
      <c r="AQ214" s="42"/>
    </row>
    <row r="215" spans="1:43" x14ac:dyDescent="0.25">
      <c r="A215" s="42"/>
      <c r="B215" s="42"/>
      <c r="C215" s="42"/>
      <c r="F215" s="42"/>
      <c r="G215" s="42"/>
      <c r="H215" s="42"/>
      <c r="K215" s="42"/>
      <c r="L215" s="42"/>
      <c r="M215" s="42"/>
      <c r="P215" s="42"/>
      <c r="Q215" s="42"/>
      <c r="R215" s="42"/>
      <c r="U215" s="42"/>
      <c r="V215" s="42"/>
      <c r="W215" s="42"/>
      <c r="Z215" s="42"/>
      <c r="AA215" s="42"/>
      <c r="AB215" s="42"/>
      <c r="AE215" s="42"/>
      <c r="AF215" s="42"/>
      <c r="AG215" s="42"/>
      <c r="AJ215" s="42"/>
      <c r="AK215" s="42"/>
      <c r="AL215" s="42"/>
      <c r="AO215" s="42"/>
      <c r="AP215" s="42"/>
      <c r="AQ215" s="42"/>
    </row>
    <row r="216" spans="1:43" x14ac:dyDescent="0.25">
      <c r="A216" s="42"/>
      <c r="B216" s="42"/>
      <c r="C216" s="42"/>
      <c r="F216" s="42"/>
      <c r="G216" s="42"/>
      <c r="H216" s="42"/>
      <c r="K216" s="42"/>
      <c r="L216" s="42"/>
      <c r="M216" s="42"/>
      <c r="P216" s="42"/>
      <c r="Q216" s="42"/>
      <c r="R216" s="42"/>
      <c r="U216" s="42"/>
      <c r="V216" s="42"/>
      <c r="W216" s="42"/>
      <c r="Z216" s="42"/>
      <c r="AA216" s="42"/>
      <c r="AB216" s="42"/>
      <c r="AE216" s="42"/>
      <c r="AF216" s="42"/>
      <c r="AG216" s="42"/>
      <c r="AJ216" s="42"/>
      <c r="AK216" s="42"/>
      <c r="AL216" s="42"/>
      <c r="AO216" s="42"/>
      <c r="AP216" s="42"/>
      <c r="AQ216" s="42"/>
    </row>
    <row r="217" spans="1:43" x14ac:dyDescent="0.25">
      <c r="A217" s="42"/>
      <c r="B217" s="42"/>
      <c r="C217" s="42"/>
      <c r="F217" s="42"/>
      <c r="G217" s="42"/>
      <c r="H217" s="42"/>
      <c r="K217" s="42"/>
      <c r="L217" s="42"/>
      <c r="M217" s="42"/>
      <c r="P217" s="42"/>
      <c r="Q217" s="42"/>
      <c r="R217" s="42"/>
      <c r="U217" s="42"/>
      <c r="V217" s="42"/>
      <c r="W217" s="42"/>
      <c r="Z217" s="42"/>
      <c r="AA217" s="42"/>
      <c r="AB217" s="42"/>
      <c r="AE217" s="42"/>
      <c r="AF217" s="42"/>
      <c r="AG217" s="42"/>
      <c r="AJ217" s="42"/>
      <c r="AK217" s="42"/>
      <c r="AL217" s="42"/>
      <c r="AO217" s="42"/>
      <c r="AP217" s="42"/>
      <c r="AQ217" s="42"/>
    </row>
    <row r="218" spans="1:43" x14ac:dyDescent="0.25">
      <c r="A218" s="42"/>
      <c r="B218" s="42"/>
      <c r="C218" s="42"/>
      <c r="F218" s="42"/>
      <c r="G218" s="42"/>
      <c r="H218" s="42"/>
      <c r="K218" s="42"/>
      <c r="L218" s="42"/>
      <c r="M218" s="42"/>
      <c r="P218" s="42"/>
      <c r="Q218" s="42"/>
      <c r="R218" s="42"/>
      <c r="U218" s="42"/>
      <c r="V218" s="42"/>
      <c r="W218" s="42"/>
      <c r="Z218" s="42"/>
      <c r="AA218" s="42"/>
      <c r="AB218" s="42"/>
      <c r="AE218" s="42"/>
      <c r="AF218" s="42"/>
      <c r="AG218" s="42"/>
      <c r="AJ218" s="42"/>
      <c r="AK218" s="42"/>
      <c r="AL218" s="42"/>
      <c r="AO218" s="42"/>
      <c r="AP218" s="42"/>
      <c r="AQ218" s="42"/>
    </row>
    <row r="219" spans="1:43" x14ac:dyDescent="0.25">
      <c r="A219" s="42"/>
      <c r="B219" s="42"/>
      <c r="C219" s="42"/>
      <c r="F219" s="42"/>
      <c r="G219" s="42"/>
      <c r="H219" s="42"/>
      <c r="K219" s="42"/>
      <c r="L219" s="42"/>
      <c r="M219" s="42"/>
      <c r="P219" s="42"/>
      <c r="Q219" s="42"/>
      <c r="R219" s="42"/>
      <c r="U219" s="42"/>
      <c r="V219" s="42"/>
      <c r="W219" s="42"/>
      <c r="Z219" s="42"/>
      <c r="AA219" s="42"/>
      <c r="AB219" s="42"/>
      <c r="AE219" s="42"/>
      <c r="AF219" s="42"/>
      <c r="AG219" s="42"/>
      <c r="AJ219" s="42"/>
      <c r="AK219" s="42"/>
      <c r="AL219" s="42"/>
      <c r="AO219" s="42"/>
      <c r="AP219" s="42"/>
      <c r="AQ219" s="42"/>
    </row>
    <row r="220" spans="1:43" x14ac:dyDescent="0.25">
      <c r="A220" s="42"/>
      <c r="B220" s="42"/>
      <c r="C220" s="42"/>
      <c r="F220" s="42"/>
      <c r="G220" s="42"/>
      <c r="H220" s="42"/>
      <c r="K220" s="42"/>
      <c r="L220" s="42"/>
      <c r="M220" s="42"/>
      <c r="P220" s="42"/>
      <c r="Q220" s="42"/>
      <c r="R220" s="42"/>
      <c r="U220" s="42"/>
      <c r="V220" s="42"/>
      <c r="W220" s="42"/>
      <c r="Z220" s="42"/>
      <c r="AA220" s="42"/>
      <c r="AB220" s="42"/>
      <c r="AE220" s="42"/>
      <c r="AF220" s="42"/>
      <c r="AG220" s="42"/>
      <c r="AJ220" s="42"/>
      <c r="AK220" s="42"/>
      <c r="AL220" s="42"/>
      <c r="AO220" s="42"/>
      <c r="AP220" s="42"/>
      <c r="AQ220" s="42"/>
    </row>
    <row r="221" spans="1:43" x14ac:dyDescent="0.25">
      <c r="A221" s="42"/>
      <c r="B221" s="42"/>
      <c r="C221" s="42"/>
      <c r="F221" s="42"/>
      <c r="G221" s="42"/>
      <c r="H221" s="42"/>
      <c r="K221" s="42"/>
      <c r="L221" s="42"/>
      <c r="M221" s="42"/>
      <c r="P221" s="42"/>
      <c r="Q221" s="42"/>
      <c r="R221" s="42"/>
      <c r="U221" s="42"/>
      <c r="V221" s="42"/>
      <c r="W221" s="42"/>
      <c r="Z221" s="42"/>
      <c r="AA221" s="42"/>
      <c r="AB221" s="42"/>
      <c r="AE221" s="42"/>
      <c r="AF221" s="42"/>
      <c r="AG221" s="42"/>
      <c r="AJ221" s="42"/>
      <c r="AK221" s="42"/>
      <c r="AL221" s="42"/>
      <c r="AO221" s="42"/>
      <c r="AP221" s="42"/>
      <c r="AQ221" s="42"/>
    </row>
    <row r="222" spans="1:43" x14ac:dyDescent="0.25">
      <c r="A222" s="42"/>
      <c r="B222" s="42"/>
      <c r="C222" s="42"/>
      <c r="F222" s="42"/>
      <c r="G222" s="42"/>
      <c r="H222" s="42"/>
      <c r="K222" s="42"/>
      <c r="L222" s="42"/>
      <c r="M222" s="42"/>
      <c r="P222" s="42"/>
      <c r="Q222" s="42"/>
      <c r="R222" s="42"/>
      <c r="U222" s="42"/>
      <c r="V222" s="42"/>
      <c r="W222" s="42"/>
      <c r="Z222" s="42"/>
      <c r="AA222" s="42"/>
      <c r="AB222" s="42"/>
      <c r="AE222" s="42"/>
      <c r="AF222" s="42"/>
      <c r="AG222" s="42"/>
      <c r="AJ222" s="42"/>
      <c r="AK222" s="42"/>
      <c r="AL222" s="42"/>
      <c r="AO222" s="42"/>
      <c r="AP222" s="42"/>
      <c r="AQ222" s="42"/>
    </row>
    <row r="223" spans="1:43" x14ac:dyDescent="0.25">
      <c r="A223" s="42"/>
      <c r="B223" s="42"/>
      <c r="C223" s="42"/>
      <c r="F223" s="42"/>
      <c r="G223" s="42"/>
      <c r="H223" s="42"/>
      <c r="K223" s="42"/>
      <c r="L223" s="42"/>
      <c r="M223" s="42"/>
      <c r="P223" s="42"/>
      <c r="Q223" s="42"/>
      <c r="R223" s="42"/>
      <c r="U223" s="42"/>
      <c r="V223" s="42"/>
      <c r="W223" s="42"/>
      <c r="Z223" s="42"/>
      <c r="AA223" s="42"/>
      <c r="AB223" s="42"/>
      <c r="AE223" s="42"/>
      <c r="AF223" s="42"/>
      <c r="AG223" s="42"/>
      <c r="AJ223" s="42"/>
      <c r="AK223" s="42"/>
      <c r="AL223" s="42"/>
      <c r="AO223" s="42"/>
      <c r="AP223" s="42"/>
      <c r="AQ223" s="42"/>
    </row>
    <row r="224" spans="1:43" x14ac:dyDescent="0.25">
      <c r="A224" s="42"/>
      <c r="B224" s="42"/>
      <c r="C224" s="42"/>
      <c r="F224" s="42"/>
      <c r="G224" s="42"/>
      <c r="H224" s="42"/>
      <c r="K224" s="42"/>
      <c r="L224" s="42"/>
      <c r="M224" s="42"/>
      <c r="P224" s="42"/>
      <c r="Q224" s="42"/>
      <c r="R224" s="42"/>
      <c r="U224" s="42"/>
      <c r="V224" s="42"/>
      <c r="W224" s="42"/>
      <c r="Z224" s="42"/>
      <c r="AA224" s="42"/>
      <c r="AB224" s="42"/>
      <c r="AE224" s="42"/>
      <c r="AF224" s="42"/>
      <c r="AG224" s="42"/>
      <c r="AJ224" s="42"/>
      <c r="AK224" s="42"/>
      <c r="AL224" s="42"/>
      <c r="AO224" s="42"/>
      <c r="AP224" s="42"/>
      <c r="AQ224" s="42"/>
    </row>
    <row r="225" spans="1:43" x14ac:dyDescent="0.25">
      <c r="A225" s="42"/>
      <c r="B225" s="42"/>
      <c r="C225" s="42"/>
      <c r="F225" s="42"/>
      <c r="G225" s="42"/>
      <c r="H225" s="42"/>
      <c r="K225" s="42"/>
      <c r="L225" s="42"/>
      <c r="M225" s="42"/>
      <c r="P225" s="42"/>
      <c r="Q225" s="42"/>
      <c r="R225" s="42"/>
      <c r="U225" s="42"/>
      <c r="V225" s="42"/>
      <c r="W225" s="42"/>
      <c r="Z225" s="42"/>
      <c r="AA225" s="42"/>
      <c r="AB225" s="42"/>
      <c r="AE225" s="42"/>
      <c r="AF225" s="42"/>
      <c r="AG225" s="42"/>
      <c r="AJ225" s="42"/>
      <c r="AK225" s="42"/>
      <c r="AL225" s="42"/>
      <c r="AO225" s="42"/>
      <c r="AP225" s="42"/>
      <c r="AQ225" s="42"/>
    </row>
    <row r="226" spans="1:43" x14ac:dyDescent="0.25">
      <c r="A226" s="42"/>
      <c r="B226" s="42"/>
      <c r="C226" s="42"/>
      <c r="F226" s="42"/>
      <c r="G226" s="42"/>
      <c r="H226" s="42"/>
      <c r="K226" s="42"/>
      <c r="L226" s="42"/>
      <c r="M226" s="42"/>
      <c r="P226" s="42"/>
      <c r="Q226" s="42"/>
      <c r="R226" s="42"/>
      <c r="U226" s="42"/>
      <c r="V226" s="42"/>
      <c r="W226" s="42"/>
      <c r="Z226" s="42"/>
      <c r="AA226" s="42"/>
      <c r="AB226" s="42"/>
      <c r="AE226" s="42"/>
      <c r="AF226" s="42"/>
      <c r="AG226" s="42"/>
      <c r="AJ226" s="42"/>
      <c r="AK226" s="42"/>
      <c r="AL226" s="42"/>
      <c r="AO226" s="42"/>
      <c r="AP226" s="42"/>
      <c r="AQ226" s="42"/>
    </row>
    <row r="227" spans="1:43" x14ac:dyDescent="0.25">
      <c r="A227" s="42"/>
      <c r="B227" s="42"/>
      <c r="C227" s="42"/>
      <c r="F227" s="42"/>
      <c r="G227" s="42"/>
      <c r="H227" s="42"/>
      <c r="K227" s="42"/>
      <c r="L227" s="42"/>
      <c r="M227" s="42"/>
      <c r="P227" s="42"/>
      <c r="Q227" s="42"/>
      <c r="R227" s="42"/>
      <c r="U227" s="42"/>
      <c r="V227" s="42"/>
      <c r="W227" s="42"/>
      <c r="Z227" s="42"/>
      <c r="AA227" s="42"/>
      <c r="AB227" s="42"/>
      <c r="AE227" s="42"/>
      <c r="AF227" s="42"/>
      <c r="AG227" s="42"/>
      <c r="AJ227" s="42"/>
      <c r="AK227" s="42"/>
      <c r="AL227" s="42"/>
      <c r="AO227" s="42"/>
      <c r="AP227" s="42"/>
      <c r="AQ227" s="42"/>
    </row>
    <row r="228" spans="1:43" x14ac:dyDescent="0.25">
      <c r="A228" s="42"/>
      <c r="B228" s="42"/>
      <c r="C228" s="42"/>
      <c r="F228" s="42"/>
      <c r="G228" s="42"/>
      <c r="H228" s="42"/>
      <c r="K228" s="42"/>
      <c r="L228" s="42"/>
      <c r="M228" s="42"/>
      <c r="P228" s="42"/>
      <c r="Q228" s="42"/>
      <c r="R228" s="42"/>
      <c r="U228" s="42"/>
      <c r="V228" s="42"/>
      <c r="W228" s="42"/>
      <c r="Z228" s="42"/>
      <c r="AA228" s="42"/>
      <c r="AB228" s="42"/>
      <c r="AE228" s="42"/>
      <c r="AF228" s="42"/>
      <c r="AG228" s="42"/>
      <c r="AJ228" s="42"/>
      <c r="AK228" s="42"/>
      <c r="AL228" s="42"/>
      <c r="AO228" s="42"/>
      <c r="AP228" s="42"/>
      <c r="AQ228" s="42"/>
    </row>
    <row r="229" spans="1:43" x14ac:dyDescent="0.25">
      <c r="A229" s="42"/>
      <c r="B229" s="42"/>
      <c r="C229" s="42"/>
      <c r="F229" s="42"/>
      <c r="G229" s="42"/>
      <c r="H229" s="42"/>
      <c r="K229" s="42"/>
      <c r="L229" s="42"/>
      <c r="M229" s="42"/>
      <c r="P229" s="42"/>
      <c r="Q229" s="42"/>
      <c r="R229" s="42"/>
      <c r="U229" s="42"/>
      <c r="V229" s="42"/>
      <c r="W229" s="42"/>
      <c r="Z229" s="42"/>
      <c r="AA229" s="42"/>
      <c r="AB229" s="42"/>
      <c r="AE229" s="42"/>
      <c r="AF229" s="42"/>
      <c r="AG229" s="42"/>
      <c r="AJ229" s="42"/>
      <c r="AK229" s="42"/>
      <c r="AL229" s="42"/>
      <c r="AO229" s="42"/>
      <c r="AP229" s="42"/>
      <c r="AQ229" s="42"/>
    </row>
    <row r="230" spans="1:43" x14ac:dyDescent="0.25">
      <c r="A230" s="42"/>
      <c r="B230" s="42"/>
      <c r="C230" s="42"/>
      <c r="F230" s="42"/>
      <c r="G230" s="42"/>
      <c r="H230" s="42"/>
      <c r="K230" s="42"/>
      <c r="L230" s="42"/>
      <c r="M230" s="42"/>
      <c r="P230" s="42"/>
      <c r="Q230" s="42"/>
      <c r="R230" s="42"/>
      <c r="U230" s="42"/>
      <c r="V230" s="42"/>
      <c r="W230" s="42"/>
      <c r="Z230" s="42"/>
      <c r="AA230" s="42"/>
      <c r="AB230" s="42"/>
      <c r="AE230" s="42"/>
      <c r="AF230" s="42"/>
      <c r="AG230" s="42"/>
      <c r="AJ230" s="42"/>
      <c r="AK230" s="42"/>
      <c r="AL230" s="42"/>
      <c r="AO230" s="42"/>
      <c r="AP230" s="42"/>
      <c r="AQ230" s="42"/>
    </row>
    <row r="231" spans="1:43" x14ac:dyDescent="0.25">
      <c r="A231" s="42"/>
      <c r="B231" s="42"/>
      <c r="C231" s="42"/>
      <c r="F231" s="42"/>
      <c r="G231" s="42"/>
      <c r="H231" s="42"/>
      <c r="K231" s="42"/>
      <c r="L231" s="42"/>
      <c r="M231" s="42"/>
      <c r="P231" s="42"/>
      <c r="Q231" s="42"/>
      <c r="R231" s="42"/>
      <c r="U231" s="42"/>
      <c r="V231" s="42"/>
      <c r="W231" s="42"/>
      <c r="Z231" s="42"/>
      <c r="AA231" s="42"/>
      <c r="AB231" s="42"/>
      <c r="AE231" s="42"/>
      <c r="AF231" s="42"/>
      <c r="AG231" s="42"/>
      <c r="AJ231" s="42"/>
      <c r="AK231" s="42"/>
      <c r="AL231" s="42"/>
      <c r="AO231" s="42"/>
      <c r="AP231" s="42"/>
      <c r="AQ231" s="42"/>
    </row>
    <row r="232" spans="1:43" x14ac:dyDescent="0.25">
      <c r="A232" s="42"/>
      <c r="B232" s="42"/>
      <c r="C232" s="42"/>
      <c r="F232" s="42"/>
      <c r="G232" s="42"/>
      <c r="H232" s="42"/>
      <c r="K232" s="42"/>
      <c r="L232" s="42"/>
      <c r="M232" s="42"/>
      <c r="P232" s="42"/>
      <c r="Q232" s="42"/>
      <c r="R232" s="42"/>
      <c r="U232" s="42"/>
      <c r="V232" s="42"/>
      <c r="W232" s="42"/>
      <c r="Z232" s="42"/>
      <c r="AA232" s="42"/>
      <c r="AB232" s="42"/>
      <c r="AE232" s="42"/>
      <c r="AF232" s="42"/>
      <c r="AG232" s="42"/>
      <c r="AJ232" s="42"/>
      <c r="AK232" s="42"/>
      <c r="AL232" s="42"/>
      <c r="AO232" s="42"/>
      <c r="AP232" s="42"/>
      <c r="AQ232" s="42"/>
    </row>
    <row r="233" spans="1:43" x14ac:dyDescent="0.25">
      <c r="A233" s="42"/>
      <c r="B233" s="42"/>
      <c r="C233" s="42"/>
      <c r="F233" s="42"/>
      <c r="G233" s="42"/>
      <c r="H233" s="42"/>
      <c r="K233" s="42"/>
      <c r="L233" s="42"/>
      <c r="M233" s="42"/>
      <c r="P233" s="42"/>
      <c r="Q233" s="42"/>
      <c r="R233" s="42"/>
      <c r="U233" s="42"/>
      <c r="V233" s="42"/>
      <c r="W233" s="42"/>
      <c r="Z233" s="42"/>
      <c r="AA233" s="42"/>
      <c r="AB233" s="42"/>
      <c r="AE233" s="42"/>
      <c r="AF233" s="42"/>
      <c r="AG233" s="42"/>
      <c r="AJ233" s="42"/>
      <c r="AK233" s="42"/>
      <c r="AL233" s="42"/>
      <c r="AO233" s="42"/>
      <c r="AP233" s="42"/>
      <c r="AQ233" s="42"/>
    </row>
    <row r="234" spans="1:43" x14ac:dyDescent="0.25">
      <c r="A234" s="42"/>
      <c r="B234" s="42"/>
      <c r="C234" s="42"/>
      <c r="F234" s="42"/>
      <c r="G234" s="42"/>
      <c r="H234" s="42"/>
      <c r="K234" s="42"/>
      <c r="L234" s="42"/>
      <c r="M234" s="42"/>
      <c r="P234" s="42"/>
      <c r="Q234" s="42"/>
      <c r="R234" s="42"/>
      <c r="U234" s="42"/>
      <c r="V234" s="42"/>
      <c r="W234" s="42"/>
      <c r="Z234" s="42"/>
      <c r="AA234" s="42"/>
      <c r="AB234" s="42"/>
      <c r="AE234" s="42"/>
      <c r="AF234" s="42"/>
      <c r="AG234" s="42"/>
      <c r="AJ234" s="42"/>
      <c r="AK234" s="42"/>
      <c r="AL234" s="42"/>
      <c r="AO234" s="42"/>
      <c r="AP234" s="42"/>
      <c r="AQ234" s="42"/>
    </row>
    <row r="235" spans="1:43" x14ac:dyDescent="0.25">
      <c r="A235" s="42"/>
      <c r="B235" s="42"/>
      <c r="C235" s="42"/>
      <c r="F235" s="42"/>
      <c r="G235" s="42"/>
      <c r="H235" s="42"/>
      <c r="K235" s="42"/>
      <c r="L235" s="42"/>
      <c r="M235" s="42"/>
      <c r="P235" s="42"/>
      <c r="Q235" s="42"/>
      <c r="R235" s="42"/>
      <c r="U235" s="42"/>
      <c r="V235" s="42"/>
      <c r="W235" s="42"/>
      <c r="Z235" s="42"/>
      <c r="AA235" s="42"/>
      <c r="AB235" s="42"/>
      <c r="AE235" s="42"/>
      <c r="AF235" s="42"/>
      <c r="AG235" s="42"/>
      <c r="AJ235" s="42"/>
      <c r="AK235" s="42"/>
      <c r="AL235" s="42"/>
      <c r="AO235" s="42"/>
      <c r="AP235" s="42"/>
      <c r="AQ235" s="42"/>
    </row>
    <row r="236" spans="1:43" x14ac:dyDescent="0.25">
      <c r="A236" s="42"/>
      <c r="B236" s="42"/>
      <c r="C236" s="42"/>
      <c r="F236" s="42"/>
      <c r="G236" s="42"/>
      <c r="H236" s="42"/>
      <c r="K236" s="42"/>
      <c r="L236" s="42"/>
      <c r="M236" s="42"/>
      <c r="P236" s="42"/>
      <c r="Q236" s="42"/>
      <c r="R236" s="42"/>
      <c r="U236" s="42"/>
      <c r="V236" s="42"/>
      <c r="W236" s="42"/>
      <c r="Z236" s="42"/>
      <c r="AA236" s="42"/>
      <c r="AB236" s="42"/>
      <c r="AE236" s="42"/>
      <c r="AF236" s="42"/>
      <c r="AG236" s="42"/>
      <c r="AJ236" s="42"/>
      <c r="AK236" s="42"/>
      <c r="AL236" s="42"/>
      <c r="AO236" s="42"/>
      <c r="AP236" s="42"/>
      <c r="AQ236" s="42"/>
    </row>
    <row r="237" spans="1:43" x14ac:dyDescent="0.25">
      <c r="A237" s="42"/>
      <c r="B237" s="42"/>
      <c r="C237" s="42"/>
      <c r="F237" s="42"/>
      <c r="G237" s="42"/>
      <c r="H237" s="42"/>
      <c r="K237" s="42"/>
      <c r="L237" s="42"/>
      <c r="M237" s="42"/>
      <c r="P237" s="42"/>
      <c r="Q237" s="42"/>
      <c r="R237" s="42"/>
      <c r="U237" s="42"/>
      <c r="V237" s="42"/>
      <c r="W237" s="42"/>
      <c r="Z237" s="42"/>
      <c r="AA237" s="42"/>
      <c r="AB237" s="42"/>
      <c r="AE237" s="42"/>
      <c r="AF237" s="42"/>
      <c r="AG237" s="42"/>
      <c r="AJ237" s="42"/>
      <c r="AK237" s="42"/>
      <c r="AL237" s="42"/>
      <c r="AO237" s="42"/>
      <c r="AP237" s="42"/>
      <c r="AQ237" s="42"/>
    </row>
    <row r="238" spans="1:43" x14ac:dyDescent="0.25">
      <c r="A238" s="42"/>
      <c r="B238" s="42"/>
      <c r="C238" s="42"/>
      <c r="F238" s="42"/>
      <c r="G238" s="42"/>
      <c r="H238" s="42"/>
      <c r="K238" s="42"/>
      <c r="L238" s="42"/>
      <c r="M238" s="42"/>
      <c r="P238" s="42"/>
      <c r="Q238" s="42"/>
      <c r="R238" s="42"/>
      <c r="U238" s="42"/>
      <c r="V238" s="42"/>
      <c r="W238" s="42"/>
      <c r="Z238" s="42"/>
      <c r="AA238" s="42"/>
      <c r="AB238" s="42"/>
      <c r="AE238" s="42"/>
      <c r="AF238" s="42"/>
      <c r="AG238" s="42"/>
      <c r="AJ238" s="42"/>
      <c r="AK238" s="42"/>
      <c r="AL238" s="42"/>
      <c r="AO238" s="42"/>
      <c r="AP238" s="42"/>
      <c r="AQ238" s="42"/>
    </row>
    <row r="239" spans="1:43" x14ac:dyDescent="0.25">
      <c r="A239" s="42"/>
      <c r="B239" s="42"/>
      <c r="C239" s="42"/>
      <c r="F239" s="42"/>
      <c r="G239" s="42"/>
      <c r="H239" s="42"/>
      <c r="K239" s="42"/>
      <c r="L239" s="42"/>
      <c r="M239" s="42"/>
      <c r="P239" s="42"/>
      <c r="Q239" s="42"/>
      <c r="R239" s="42"/>
      <c r="U239" s="42"/>
      <c r="V239" s="42"/>
      <c r="W239" s="42"/>
      <c r="Z239" s="42"/>
      <c r="AA239" s="42"/>
      <c r="AB239" s="42"/>
      <c r="AE239" s="42"/>
      <c r="AF239" s="42"/>
      <c r="AG239" s="42"/>
      <c r="AJ239" s="42"/>
      <c r="AK239" s="42"/>
      <c r="AL239" s="42"/>
      <c r="AO239" s="42"/>
      <c r="AP239" s="42"/>
      <c r="AQ239" s="42"/>
    </row>
    <row r="240" spans="1:43" x14ac:dyDescent="0.25">
      <c r="A240" s="42"/>
      <c r="B240" s="42"/>
      <c r="C240" s="42"/>
      <c r="F240" s="42"/>
      <c r="G240" s="42"/>
      <c r="H240" s="42"/>
      <c r="K240" s="42"/>
      <c r="L240" s="42"/>
      <c r="M240" s="42"/>
      <c r="P240" s="42"/>
      <c r="Q240" s="42"/>
      <c r="R240" s="42"/>
      <c r="U240" s="42"/>
      <c r="V240" s="42"/>
      <c r="W240" s="42"/>
      <c r="Z240" s="42"/>
      <c r="AA240" s="42"/>
      <c r="AB240" s="42"/>
      <c r="AE240" s="42"/>
      <c r="AF240" s="42"/>
      <c r="AG240" s="42"/>
      <c r="AJ240" s="42"/>
      <c r="AK240" s="42"/>
      <c r="AL240" s="42"/>
      <c r="AO240" s="42"/>
      <c r="AP240" s="42"/>
      <c r="AQ240" s="42"/>
    </row>
    <row r="241" spans="1:43" x14ac:dyDescent="0.25">
      <c r="A241" s="42"/>
      <c r="B241" s="42"/>
      <c r="C241" s="42"/>
      <c r="F241" s="42"/>
      <c r="G241" s="42"/>
      <c r="H241" s="42"/>
      <c r="K241" s="42"/>
      <c r="L241" s="42"/>
      <c r="M241" s="42"/>
      <c r="P241" s="42"/>
      <c r="Q241" s="42"/>
      <c r="R241" s="42"/>
      <c r="U241" s="42"/>
      <c r="V241" s="42"/>
      <c r="W241" s="42"/>
      <c r="Z241" s="42"/>
      <c r="AA241" s="42"/>
      <c r="AB241" s="42"/>
      <c r="AE241" s="42"/>
      <c r="AF241" s="42"/>
      <c r="AG241" s="42"/>
      <c r="AJ241" s="42"/>
      <c r="AK241" s="42"/>
      <c r="AL241" s="42"/>
      <c r="AO241" s="42"/>
      <c r="AP241" s="42"/>
      <c r="AQ241" s="42"/>
    </row>
    <row r="242" spans="1:43" x14ac:dyDescent="0.25">
      <c r="A242" s="42"/>
      <c r="B242" s="42"/>
      <c r="C242" s="42"/>
      <c r="F242" s="42"/>
      <c r="G242" s="42"/>
      <c r="H242" s="42"/>
      <c r="K242" s="42"/>
      <c r="L242" s="42"/>
      <c r="M242" s="42"/>
      <c r="P242" s="42"/>
      <c r="Q242" s="42"/>
      <c r="R242" s="42"/>
      <c r="U242" s="42"/>
      <c r="V242" s="42"/>
      <c r="W242" s="42"/>
      <c r="Z242" s="42"/>
      <c r="AA242" s="42"/>
      <c r="AB242" s="42"/>
      <c r="AE242" s="42"/>
      <c r="AF242" s="42"/>
      <c r="AG242" s="42"/>
      <c r="AJ242" s="42"/>
      <c r="AK242" s="42"/>
      <c r="AL242" s="42"/>
      <c r="AO242" s="42"/>
      <c r="AP242" s="42"/>
      <c r="AQ242" s="42"/>
    </row>
    <row r="243" spans="1:43" x14ac:dyDescent="0.25">
      <c r="A243" s="42"/>
      <c r="B243" s="42"/>
      <c r="C243" s="42"/>
      <c r="F243" s="42"/>
      <c r="G243" s="42"/>
      <c r="H243" s="42"/>
      <c r="K243" s="42"/>
      <c r="L243" s="42"/>
      <c r="M243" s="42"/>
      <c r="P243" s="42"/>
      <c r="Q243" s="42"/>
      <c r="R243" s="42"/>
      <c r="U243" s="42"/>
      <c r="V243" s="42"/>
      <c r="W243" s="42"/>
      <c r="Z243" s="42"/>
      <c r="AA243" s="42"/>
      <c r="AB243" s="42"/>
      <c r="AE243" s="42"/>
      <c r="AF243" s="42"/>
      <c r="AG243" s="42"/>
      <c r="AJ243" s="42"/>
      <c r="AK243" s="42"/>
      <c r="AL243" s="42"/>
      <c r="AO243" s="42"/>
      <c r="AP243" s="42"/>
      <c r="AQ243" s="42"/>
    </row>
    <row r="244" spans="1:43" x14ac:dyDescent="0.25">
      <c r="A244" s="42"/>
      <c r="B244" s="42"/>
      <c r="C244" s="42"/>
      <c r="F244" s="42"/>
      <c r="G244" s="42"/>
      <c r="H244" s="42"/>
      <c r="K244" s="42"/>
      <c r="L244" s="42"/>
      <c r="M244" s="42"/>
      <c r="P244" s="42"/>
      <c r="Q244" s="42"/>
      <c r="R244" s="42"/>
      <c r="U244" s="42"/>
      <c r="V244" s="42"/>
      <c r="W244" s="42"/>
      <c r="Z244" s="42"/>
      <c r="AA244" s="42"/>
      <c r="AB244" s="42"/>
      <c r="AE244" s="42"/>
      <c r="AF244" s="42"/>
      <c r="AG244" s="42"/>
      <c r="AJ244" s="42"/>
      <c r="AK244" s="42"/>
      <c r="AL244" s="42"/>
      <c r="AO244" s="42"/>
      <c r="AP244" s="42"/>
      <c r="AQ244" s="42"/>
    </row>
    <row r="245" spans="1:43" x14ac:dyDescent="0.25">
      <c r="A245" s="42"/>
      <c r="B245" s="42"/>
      <c r="C245" s="42"/>
      <c r="F245" s="42"/>
      <c r="G245" s="42"/>
      <c r="H245" s="42"/>
      <c r="K245" s="42"/>
      <c r="L245" s="42"/>
      <c r="M245" s="42"/>
      <c r="P245" s="42"/>
      <c r="Q245" s="42"/>
      <c r="R245" s="42"/>
      <c r="U245" s="42"/>
      <c r="V245" s="42"/>
      <c r="W245" s="42"/>
      <c r="Z245" s="42"/>
      <c r="AA245" s="42"/>
      <c r="AB245" s="42"/>
      <c r="AE245" s="42"/>
      <c r="AF245" s="42"/>
      <c r="AG245" s="42"/>
      <c r="AJ245" s="42"/>
      <c r="AK245" s="42"/>
      <c r="AL245" s="42"/>
      <c r="AO245" s="42"/>
      <c r="AP245" s="42"/>
      <c r="AQ245" s="42"/>
    </row>
    <row r="246" spans="1:43" x14ac:dyDescent="0.25">
      <c r="A246" s="42"/>
      <c r="B246" s="42"/>
      <c r="C246" s="42"/>
      <c r="F246" s="42"/>
      <c r="G246" s="42"/>
      <c r="H246" s="42"/>
      <c r="K246" s="42"/>
      <c r="L246" s="42"/>
      <c r="M246" s="42"/>
      <c r="P246" s="42"/>
      <c r="Q246" s="42"/>
      <c r="R246" s="42"/>
      <c r="U246" s="42"/>
      <c r="V246" s="42"/>
      <c r="W246" s="42"/>
      <c r="Z246" s="42"/>
      <c r="AA246" s="42"/>
      <c r="AB246" s="42"/>
      <c r="AE246" s="42"/>
      <c r="AF246" s="42"/>
      <c r="AG246" s="42"/>
      <c r="AJ246" s="42"/>
      <c r="AK246" s="42"/>
      <c r="AL246" s="42"/>
      <c r="AO246" s="42"/>
      <c r="AP246" s="42"/>
      <c r="AQ246" s="42"/>
    </row>
    <row r="247" spans="1:43" x14ac:dyDescent="0.25">
      <c r="A247" s="42"/>
      <c r="B247" s="42"/>
      <c r="C247" s="42"/>
      <c r="F247" s="42"/>
      <c r="G247" s="42"/>
      <c r="H247" s="42"/>
      <c r="K247" s="42"/>
      <c r="L247" s="42"/>
      <c r="M247" s="42"/>
      <c r="P247" s="42"/>
      <c r="Q247" s="42"/>
      <c r="R247" s="42"/>
      <c r="U247" s="42"/>
      <c r="V247" s="42"/>
      <c r="W247" s="42"/>
      <c r="Z247" s="42"/>
      <c r="AA247" s="42"/>
      <c r="AB247" s="42"/>
      <c r="AE247" s="42"/>
      <c r="AF247" s="42"/>
      <c r="AG247" s="42"/>
      <c r="AJ247" s="42"/>
      <c r="AK247" s="42"/>
      <c r="AL247" s="42"/>
      <c r="AO247" s="42"/>
      <c r="AP247" s="42"/>
      <c r="AQ247" s="42"/>
    </row>
    <row r="248" spans="1:43" x14ac:dyDescent="0.25">
      <c r="A248" s="42"/>
      <c r="B248" s="42"/>
      <c r="C248" s="42"/>
      <c r="F248" s="42"/>
      <c r="G248" s="42"/>
      <c r="H248" s="42"/>
      <c r="K248" s="42"/>
      <c r="L248" s="42"/>
      <c r="M248" s="42"/>
      <c r="P248" s="42"/>
      <c r="Q248" s="42"/>
      <c r="R248" s="42"/>
      <c r="U248" s="42"/>
      <c r="V248" s="42"/>
      <c r="W248" s="42"/>
      <c r="Z248" s="42"/>
      <c r="AA248" s="42"/>
      <c r="AB248" s="42"/>
      <c r="AE248" s="42"/>
      <c r="AF248" s="42"/>
      <c r="AG248" s="42"/>
      <c r="AJ248" s="42"/>
      <c r="AK248" s="42"/>
      <c r="AL248" s="42"/>
      <c r="AO248" s="42"/>
      <c r="AP248" s="42"/>
      <c r="AQ248" s="42"/>
    </row>
    <row r="249" spans="1:43" x14ac:dyDescent="0.25">
      <c r="A249" s="42"/>
      <c r="B249" s="42"/>
      <c r="C249" s="42"/>
      <c r="F249" s="42"/>
      <c r="G249" s="42"/>
      <c r="H249" s="42"/>
      <c r="K249" s="42"/>
      <c r="L249" s="42"/>
      <c r="M249" s="42"/>
      <c r="P249" s="42"/>
      <c r="Q249" s="42"/>
      <c r="R249" s="42"/>
      <c r="U249" s="42"/>
      <c r="V249" s="42"/>
      <c r="W249" s="42"/>
      <c r="Z249" s="42"/>
      <c r="AA249" s="42"/>
      <c r="AB249" s="42"/>
      <c r="AE249" s="42"/>
      <c r="AF249" s="42"/>
      <c r="AG249" s="42"/>
      <c r="AJ249" s="42"/>
      <c r="AK249" s="42"/>
      <c r="AL249" s="42"/>
      <c r="AO249" s="42"/>
      <c r="AP249" s="42"/>
      <c r="AQ249" s="42"/>
    </row>
    <row r="250" spans="1:43" x14ac:dyDescent="0.25">
      <c r="A250" s="42"/>
      <c r="B250" s="42"/>
      <c r="C250" s="42"/>
      <c r="F250" s="42"/>
      <c r="G250" s="42"/>
      <c r="H250" s="42"/>
      <c r="K250" s="42"/>
      <c r="L250" s="42"/>
      <c r="M250" s="42"/>
      <c r="P250" s="42"/>
      <c r="Q250" s="42"/>
      <c r="R250" s="42"/>
      <c r="U250" s="42"/>
      <c r="V250" s="42"/>
      <c r="W250" s="42"/>
      <c r="Z250" s="42"/>
      <c r="AA250" s="42"/>
      <c r="AB250" s="42"/>
      <c r="AE250" s="42"/>
      <c r="AF250" s="42"/>
      <c r="AG250" s="42"/>
      <c r="AJ250" s="42"/>
      <c r="AK250" s="42"/>
      <c r="AL250" s="42"/>
      <c r="AO250" s="42"/>
      <c r="AP250" s="42"/>
      <c r="AQ250" s="42"/>
    </row>
    <row r="251" spans="1:43" x14ac:dyDescent="0.25">
      <c r="A251" s="42"/>
      <c r="B251" s="42"/>
      <c r="C251" s="42"/>
      <c r="F251" s="42"/>
      <c r="G251" s="42"/>
      <c r="H251" s="42"/>
      <c r="K251" s="42"/>
      <c r="L251" s="42"/>
      <c r="M251" s="42"/>
      <c r="P251" s="42"/>
      <c r="Q251" s="42"/>
      <c r="R251" s="42"/>
      <c r="U251" s="42"/>
      <c r="V251" s="42"/>
      <c r="W251" s="42"/>
      <c r="Z251" s="42"/>
      <c r="AA251" s="42"/>
      <c r="AB251" s="42"/>
      <c r="AE251" s="42"/>
      <c r="AF251" s="42"/>
      <c r="AG251" s="42"/>
      <c r="AJ251" s="42"/>
      <c r="AK251" s="42"/>
      <c r="AL251" s="42"/>
      <c r="AO251" s="42"/>
      <c r="AP251" s="42"/>
      <c r="AQ251" s="42"/>
    </row>
    <row r="252" spans="1:43" x14ac:dyDescent="0.25">
      <c r="A252" s="42"/>
      <c r="B252" s="42"/>
      <c r="C252" s="42"/>
      <c r="F252" s="42"/>
      <c r="G252" s="42"/>
      <c r="H252" s="42"/>
      <c r="K252" s="42"/>
      <c r="L252" s="42"/>
      <c r="M252" s="42"/>
      <c r="P252" s="42"/>
      <c r="Q252" s="42"/>
      <c r="R252" s="42"/>
      <c r="U252" s="42"/>
      <c r="V252" s="42"/>
      <c r="W252" s="42"/>
      <c r="Z252" s="42"/>
      <c r="AA252" s="42"/>
      <c r="AB252" s="42"/>
      <c r="AE252" s="42"/>
      <c r="AF252" s="42"/>
      <c r="AG252" s="42"/>
      <c r="AJ252" s="42"/>
      <c r="AK252" s="42"/>
      <c r="AL252" s="42"/>
      <c r="AO252" s="42"/>
      <c r="AP252" s="42"/>
      <c r="AQ252" s="42"/>
    </row>
    <row r="253" spans="1:43" x14ac:dyDescent="0.25">
      <c r="A253" s="42"/>
      <c r="B253" s="42"/>
      <c r="C253" s="42"/>
      <c r="F253" s="42"/>
      <c r="G253" s="42"/>
      <c r="H253" s="42"/>
      <c r="K253" s="42"/>
      <c r="L253" s="42"/>
      <c r="M253" s="42"/>
      <c r="P253" s="42"/>
      <c r="Q253" s="42"/>
      <c r="R253" s="42"/>
      <c r="U253" s="42"/>
      <c r="V253" s="42"/>
      <c r="W253" s="42"/>
      <c r="Z253" s="42"/>
      <c r="AA253" s="42"/>
      <c r="AB253" s="42"/>
      <c r="AE253" s="42"/>
      <c r="AF253" s="42"/>
      <c r="AG253" s="42"/>
      <c r="AJ253" s="42"/>
      <c r="AK253" s="42"/>
      <c r="AL253" s="42"/>
      <c r="AO253" s="42"/>
      <c r="AP253" s="42"/>
      <c r="AQ253" s="42"/>
    </row>
    <row r="254" spans="1:43" x14ac:dyDescent="0.25">
      <c r="A254" s="42"/>
      <c r="B254" s="42"/>
      <c r="C254" s="42"/>
      <c r="F254" s="42"/>
      <c r="G254" s="42"/>
      <c r="H254" s="42"/>
      <c r="K254" s="42"/>
      <c r="L254" s="42"/>
      <c r="M254" s="42"/>
      <c r="P254" s="42"/>
      <c r="Q254" s="42"/>
      <c r="R254" s="42"/>
      <c r="U254" s="42"/>
      <c r="V254" s="42"/>
      <c r="W254" s="42"/>
      <c r="Z254" s="42"/>
      <c r="AA254" s="42"/>
      <c r="AB254" s="42"/>
      <c r="AE254" s="42"/>
      <c r="AF254" s="42"/>
      <c r="AG254" s="42"/>
      <c r="AJ254" s="42"/>
      <c r="AK254" s="42"/>
      <c r="AL254" s="42"/>
      <c r="AO254" s="42"/>
      <c r="AP254" s="42"/>
      <c r="AQ254" s="42"/>
    </row>
    <row r="255" spans="1:43" x14ac:dyDescent="0.25">
      <c r="A255" s="42"/>
      <c r="B255" s="42"/>
      <c r="C255" s="42"/>
      <c r="F255" s="42"/>
      <c r="G255" s="42"/>
      <c r="H255" s="42"/>
      <c r="K255" s="42"/>
      <c r="L255" s="42"/>
      <c r="M255" s="42"/>
      <c r="P255" s="42"/>
      <c r="Q255" s="42"/>
      <c r="R255" s="42"/>
      <c r="U255" s="42"/>
      <c r="V255" s="42"/>
      <c r="W255" s="42"/>
      <c r="Z255" s="42"/>
      <c r="AA255" s="42"/>
      <c r="AB255" s="42"/>
      <c r="AE255" s="42"/>
      <c r="AF255" s="42"/>
      <c r="AG255" s="42"/>
      <c r="AJ255" s="42"/>
      <c r="AK255" s="42"/>
      <c r="AL255" s="42"/>
      <c r="AO255" s="42"/>
      <c r="AP255" s="42"/>
      <c r="AQ255" s="42"/>
    </row>
    <row r="256" spans="1:43" x14ac:dyDescent="0.25">
      <c r="A256" s="42"/>
      <c r="B256" s="42"/>
      <c r="C256" s="42"/>
      <c r="F256" s="42"/>
      <c r="G256" s="42"/>
      <c r="H256" s="42"/>
      <c r="K256" s="42"/>
      <c r="L256" s="42"/>
      <c r="M256" s="42"/>
      <c r="P256" s="42"/>
      <c r="Q256" s="42"/>
      <c r="R256" s="42"/>
      <c r="U256" s="42"/>
      <c r="V256" s="42"/>
      <c r="W256" s="42"/>
      <c r="Z256" s="42"/>
      <c r="AA256" s="42"/>
      <c r="AB256" s="42"/>
      <c r="AE256" s="42"/>
      <c r="AF256" s="42"/>
      <c r="AG256" s="42"/>
      <c r="AJ256" s="42"/>
      <c r="AK256" s="42"/>
      <c r="AL256" s="42"/>
      <c r="AO256" s="42"/>
      <c r="AP256" s="42"/>
      <c r="AQ256" s="42"/>
    </row>
    <row r="257" spans="1:43" x14ac:dyDescent="0.25">
      <c r="A257" s="42"/>
      <c r="B257" s="42"/>
      <c r="C257" s="42"/>
      <c r="F257" s="42"/>
      <c r="G257" s="42"/>
      <c r="H257" s="42"/>
      <c r="K257" s="42"/>
      <c r="L257" s="42"/>
      <c r="M257" s="42"/>
      <c r="P257" s="42"/>
      <c r="Q257" s="42"/>
      <c r="R257" s="42"/>
      <c r="U257" s="42"/>
      <c r="V257" s="42"/>
      <c r="W257" s="42"/>
      <c r="Z257" s="42"/>
      <c r="AA257" s="42"/>
      <c r="AB257" s="42"/>
      <c r="AE257" s="42"/>
      <c r="AF257" s="42"/>
      <c r="AG257" s="42"/>
      <c r="AJ257" s="42"/>
      <c r="AK257" s="42"/>
      <c r="AL257" s="42"/>
      <c r="AO257" s="42"/>
      <c r="AP257" s="42"/>
      <c r="AQ257" s="42"/>
    </row>
    <row r="258" spans="1:43" x14ac:dyDescent="0.25">
      <c r="A258" s="42"/>
      <c r="B258" s="42"/>
      <c r="C258" s="42"/>
      <c r="F258" s="42"/>
      <c r="G258" s="42"/>
      <c r="H258" s="42"/>
      <c r="K258" s="42"/>
      <c r="L258" s="42"/>
      <c r="M258" s="42"/>
      <c r="P258" s="42"/>
      <c r="Q258" s="42"/>
      <c r="R258" s="42"/>
      <c r="U258" s="42"/>
      <c r="V258" s="42"/>
      <c r="W258" s="42"/>
      <c r="Z258" s="42"/>
      <c r="AA258" s="42"/>
      <c r="AB258" s="42"/>
      <c r="AE258" s="42"/>
      <c r="AF258" s="42"/>
      <c r="AG258" s="42"/>
      <c r="AJ258" s="42"/>
      <c r="AK258" s="42"/>
      <c r="AL258" s="42"/>
      <c r="AO258" s="42"/>
      <c r="AP258" s="42"/>
      <c r="AQ258" s="42"/>
    </row>
    <row r="259" spans="1:43" x14ac:dyDescent="0.25">
      <c r="A259" s="42"/>
      <c r="B259" s="42"/>
      <c r="C259" s="42"/>
      <c r="F259" s="42"/>
      <c r="G259" s="42"/>
      <c r="H259" s="42"/>
      <c r="K259" s="42"/>
      <c r="L259" s="42"/>
      <c r="M259" s="42"/>
      <c r="P259" s="42"/>
      <c r="Q259" s="42"/>
      <c r="R259" s="42"/>
      <c r="U259" s="42"/>
      <c r="V259" s="42"/>
      <c r="W259" s="42"/>
      <c r="Z259" s="42"/>
      <c r="AA259" s="42"/>
      <c r="AB259" s="42"/>
      <c r="AE259" s="42"/>
      <c r="AF259" s="42"/>
      <c r="AG259" s="42"/>
      <c r="AJ259" s="42"/>
      <c r="AK259" s="42"/>
      <c r="AL259" s="42"/>
      <c r="AO259" s="42"/>
      <c r="AP259" s="42"/>
      <c r="AQ259" s="42"/>
    </row>
    <row r="260" spans="1:43" x14ac:dyDescent="0.25">
      <c r="A260" s="42"/>
      <c r="B260" s="42"/>
      <c r="C260" s="42"/>
      <c r="F260" s="42"/>
      <c r="G260" s="42"/>
      <c r="H260" s="42"/>
      <c r="K260" s="42"/>
      <c r="L260" s="42"/>
      <c r="M260" s="42"/>
      <c r="P260" s="42"/>
      <c r="Q260" s="42"/>
      <c r="R260" s="42"/>
      <c r="U260" s="42"/>
      <c r="V260" s="42"/>
      <c r="W260" s="42"/>
      <c r="Z260" s="42"/>
      <c r="AA260" s="42"/>
      <c r="AB260" s="42"/>
      <c r="AE260" s="42"/>
      <c r="AF260" s="42"/>
      <c r="AG260" s="42"/>
      <c r="AJ260" s="42"/>
      <c r="AK260" s="42"/>
      <c r="AL260" s="42"/>
      <c r="AO260" s="42"/>
      <c r="AP260" s="42"/>
      <c r="AQ260" s="42"/>
    </row>
    <row r="261" spans="1:43" x14ac:dyDescent="0.25">
      <c r="A261" s="42"/>
      <c r="B261" s="42"/>
      <c r="C261" s="42"/>
      <c r="F261" s="42"/>
      <c r="G261" s="42"/>
      <c r="H261" s="42"/>
      <c r="K261" s="42"/>
      <c r="L261" s="42"/>
      <c r="M261" s="42"/>
      <c r="P261" s="42"/>
      <c r="Q261" s="42"/>
      <c r="R261" s="42"/>
      <c r="U261" s="42"/>
      <c r="V261" s="42"/>
      <c r="W261" s="42"/>
      <c r="Z261" s="42"/>
      <c r="AA261" s="42"/>
      <c r="AB261" s="42"/>
      <c r="AE261" s="42"/>
      <c r="AF261" s="42"/>
      <c r="AG261" s="42"/>
      <c r="AJ261" s="42"/>
      <c r="AK261" s="42"/>
      <c r="AL261" s="42"/>
      <c r="AO261" s="42"/>
      <c r="AP261" s="42"/>
      <c r="AQ261" s="42"/>
    </row>
    <row r="262" spans="1:43" x14ac:dyDescent="0.25">
      <c r="A262" s="42"/>
      <c r="B262" s="42"/>
      <c r="C262" s="42"/>
      <c r="F262" s="42"/>
      <c r="G262" s="42"/>
      <c r="H262" s="42"/>
      <c r="K262" s="42"/>
      <c r="L262" s="42"/>
      <c r="M262" s="42"/>
      <c r="P262" s="42"/>
      <c r="Q262" s="42"/>
      <c r="R262" s="42"/>
      <c r="U262" s="42"/>
      <c r="V262" s="42"/>
      <c r="W262" s="42"/>
      <c r="Z262" s="42"/>
      <c r="AA262" s="42"/>
      <c r="AB262" s="42"/>
      <c r="AE262" s="42"/>
      <c r="AF262" s="42"/>
      <c r="AG262" s="42"/>
      <c r="AJ262" s="42"/>
      <c r="AK262" s="42"/>
      <c r="AL262" s="42"/>
      <c r="AO262" s="42"/>
      <c r="AP262" s="42"/>
      <c r="AQ262" s="42"/>
    </row>
    <row r="263" spans="1:43" x14ac:dyDescent="0.25">
      <c r="A263" s="42"/>
      <c r="B263" s="42"/>
      <c r="C263" s="42"/>
      <c r="F263" s="42"/>
      <c r="G263" s="42"/>
      <c r="H263" s="42"/>
      <c r="K263" s="42"/>
      <c r="L263" s="42"/>
      <c r="M263" s="42"/>
      <c r="P263" s="42"/>
      <c r="Q263" s="42"/>
      <c r="R263" s="42"/>
      <c r="U263" s="42"/>
      <c r="V263" s="42"/>
      <c r="W263" s="42"/>
      <c r="Z263" s="42"/>
      <c r="AA263" s="42"/>
      <c r="AB263" s="42"/>
      <c r="AE263" s="42"/>
      <c r="AF263" s="42"/>
      <c r="AG263" s="42"/>
      <c r="AJ263" s="42"/>
      <c r="AK263" s="42"/>
      <c r="AL263" s="42"/>
      <c r="AO263" s="42"/>
      <c r="AP263" s="42"/>
      <c r="AQ263" s="42"/>
    </row>
    <row r="264" spans="1:43" x14ac:dyDescent="0.25">
      <c r="A264" s="42"/>
      <c r="B264" s="42"/>
      <c r="C264" s="42"/>
      <c r="F264" s="42"/>
      <c r="G264" s="42"/>
      <c r="H264" s="42"/>
      <c r="K264" s="42"/>
      <c r="L264" s="42"/>
      <c r="M264" s="42"/>
      <c r="P264" s="42"/>
      <c r="Q264" s="42"/>
      <c r="R264" s="42"/>
      <c r="U264" s="42"/>
      <c r="V264" s="42"/>
      <c r="W264" s="42"/>
      <c r="Z264" s="42"/>
      <c r="AA264" s="42"/>
      <c r="AB264" s="42"/>
      <c r="AE264" s="42"/>
      <c r="AF264" s="42"/>
      <c r="AG264" s="42"/>
      <c r="AJ264" s="42"/>
      <c r="AK264" s="42"/>
      <c r="AL264" s="42"/>
      <c r="AO264" s="42"/>
      <c r="AP264" s="42"/>
      <c r="AQ264" s="42"/>
    </row>
    <row r="265" spans="1:43" x14ac:dyDescent="0.25">
      <c r="A265" s="42"/>
      <c r="B265" s="42"/>
      <c r="C265" s="42"/>
      <c r="F265" s="42"/>
      <c r="G265" s="42"/>
      <c r="H265" s="42"/>
      <c r="K265" s="42"/>
      <c r="L265" s="42"/>
      <c r="M265" s="42"/>
      <c r="P265" s="42"/>
      <c r="Q265" s="42"/>
      <c r="R265" s="42"/>
      <c r="U265" s="42"/>
      <c r="V265" s="42"/>
      <c r="W265" s="42"/>
      <c r="Z265" s="42"/>
      <c r="AA265" s="42"/>
      <c r="AB265" s="42"/>
      <c r="AE265" s="42"/>
      <c r="AF265" s="42"/>
      <c r="AG265" s="42"/>
      <c r="AJ265" s="42"/>
      <c r="AK265" s="42"/>
      <c r="AL265" s="42"/>
      <c r="AO265" s="42"/>
      <c r="AP265" s="42"/>
      <c r="AQ265" s="42"/>
    </row>
    <row r="266" spans="1:43" x14ac:dyDescent="0.25">
      <c r="A266" s="42"/>
      <c r="B266" s="42"/>
      <c r="C266" s="42"/>
      <c r="F266" s="42"/>
      <c r="G266" s="42"/>
      <c r="H266" s="42"/>
      <c r="K266" s="42"/>
      <c r="L266" s="42"/>
      <c r="M266" s="42"/>
      <c r="P266" s="42"/>
      <c r="Q266" s="42"/>
      <c r="R266" s="42"/>
      <c r="U266" s="42"/>
      <c r="V266" s="42"/>
      <c r="W266" s="42"/>
      <c r="Z266" s="42"/>
      <c r="AA266" s="42"/>
      <c r="AB266" s="42"/>
      <c r="AE266" s="42"/>
      <c r="AF266" s="42"/>
      <c r="AG266" s="42"/>
      <c r="AJ266" s="42"/>
      <c r="AK266" s="42"/>
      <c r="AL266" s="42"/>
      <c r="AO266" s="42"/>
      <c r="AP266" s="42"/>
      <c r="AQ266" s="42"/>
    </row>
    <row r="267" spans="1:43" x14ac:dyDescent="0.25">
      <c r="A267" s="42"/>
      <c r="B267" s="42"/>
      <c r="C267" s="42"/>
      <c r="F267" s="42"/>
      <c r="G267" s="42"/>
      <c r="H267" s="42"/>
      <c r="K267" s="42"/>
      <c r="L267" s="42"/>
      <c r="M267" s="42"/>
      <c r="P267" s="42"/>
      <c r="Q267" s="42"/>
      <c r="R267" s="42"/>
      <c r="U267" s="42"/>
      <c r="V267" s="42"/>
      <c r="W267" s="42"/>
      <c r="Z267" s="42"/>
      <c r="AA267" s="42"/>
      <c r="AB267" s="42"/>
      <c r="AE267" s="42"/>
      <c r="AF267" s="42"/>
      <c r="AG267" s="42"/>
      <c r="AJ267" s="42"/>
      <c r="AK267" s="42"/>
      <c r="AL267" s="42"/>
      <c r="AO267" s="42"/>
      <c r="AP267" s="42"/>
      <c r="AQ267" s="42"/>
    </row>
    <row r="268" spans="1:43" x14ac:dyDescent="0.25">
      <c r="A268" s="42"/>
      <c r="B268" s="42"/>
      <c r="C268" s="42"/>
      <c r="F268" s="42"/>
      <c r="G268" s="42"/>
      <c r="H268" s="42"/>
      <c r="K268" s="42"/>
      <c r="L268" s="42"/>
      <c r="M268" s="42"/>
      <c r="P268" s="42"/>
      <c r="Q268" s="42"/>
      <c r="R268" s="42"/>
      <c r="U268" s="42"/>
      <c r="V268" s="42"/>
      <c r="W268" s="42"/>
      <c r="Z268" s="42"/>
      <c r="AA268" s="42"/>
      <c r="AB268" s="42"/>
      <c r="AE268" s="42"/>
      <c r="AF268" s="42"/>
      <c r="AG268" s="42"/>
      <c r="AJ268" s="42"/>
      <c r="AK268" s="42"/>
      <c r="AL268" s="42"/>
      <c r="AO268" s="42"/>
      <c r="AP268" s="42"/>
      <c r="AQ268" s="42"/>
    </row>
    <row r="269" spans="1:43" x14ac:dyDescent="0.25">
      <c r="A269" s="42"/>
      <c r="B269" s="42"/>
      <c r="C269" s="42"/>
      <c r="F269" s="42"/>
      <c r="G269" s="42"/>
      <c r="H269" s="42"/>
      <c r="K269" s="42"/>
      <c r="L269" s="42"/>
      <c r="M269" s="42"/>
      <c r="P269" s="42"/>
      <c r="Q269" s="42"/>
      <c r="R269" s="42"/>
      <c r="U269" s="42"/>
      <c r="V269" s="42"/>
      <c r="W269" s="42"/>
      <c r="Z269" s="42"/>
      <c r="AA269" s="42"/>
      <c r="AB269" s="42"/>
      <c r="AE269" s="42"/>
      <c r="AF269" s="42"/>
      <c r="AG269" s="42"/>
      <c r="AJ269" s="42"/>
      <c r="AK269" s="42"/>
      <c r="AL269" s="42"/>
      <c r="AO269" s="42"/>
      <c r="AP269" s="42"/>
      <c r="AQ269" s="42"/>
    </row>
    <row r="270" spans="1:43" x14ac:dyDescent="0.25">
      <c r="A270" s="42"/>
      <c r="B270" s="42"/>
      <c r="C270" s="42"/>
      <c r="F270" s="42"/>
      <c r="G270" s="42"/>
      <c r="H270" s="42"/>
      <c r="K270" s="42"/>
      <c r="L270" s="42"/>
      <c r="M270" s="42"/>
      <c r="P270" s="42"/>
      <c r="Q270" s="42"/>
      <c r="R270" s="42"/>
      <c r="U270" s="42"/>
      <c r="V270" s="42"/>
      <c r="W270" s="42"/>
      <c r="Z270" s="42"/>
      <c r="AA270" s="42"/>
      <c r="AB270" s="42"/>
      <c r="AE270" s="42"/>
      <c r="AF270" s="42"/>
      <c r="AG270" s="42"/>
      <c r="AJ270" s="42"/>
      <c r="AK270" s="42"/>
      <c r="AL270" s="42"/>
      <c r="AO270" s="42"/>
      <c r="AP270" s="42"/>
      <c r="AQ270" s="42"/>
    </row>
    <row r="271" spans="1:43" x14ac:dyDescent="0.25">
      <c r="A271" s="42"/>
      <c r="B271" s="42"/>
      <c r="C271" s="42"/>
      <c r="F271" s="42"/>
      <c r="G271" s="42"/>
      <c r="H271" s="42"/>
      <c r="K271" s="42"/>
      <c r="L271" s="42"/>
      <c r="M271" s="42"/>
      <c r="P271" s="42"/>
      <c r="Q271" s="42"/>
      <c r="R271" s="42"/>
      <c r="U271" s="42"/>
      <c r="V271" s="42"/>
      <c r="W271" s="42"/>
      <c r="Z271" s="42"/>
      <c r="AA271" s="42"/>
      <c r="AB271" s="42"/>
      <c r="AE271" s="42"/>
      <c r="AF271" s="42"/>
      <c r="AG271" s="42"/>
      <c r="AJ271" s="42"/>
      <c r="AK271" s="42"/>
      <c r="AL271" s="42"/>
      <c r="AO271" s="42"/>
      <c r="AP271" s="42"/>
      <c r="AQ271" s="42"/>
    </row>
    <row r="272" spans="1:43" x14ac:dyDescent="0.25">
      <c r="A272" s="42"/>
      <c r="B272" s="42"/>
      <c r="C272" s="42"/>
      <c r="F272" s="42"/>
      <c r="G272" s="42"/>
      <c r="H272" s="42"/>
      <c r="K272" s="42"/>
      <c r="L272" s="42"/>
      <c r="M272" s="42"/>
      <c r="P272" s="42"/>
      <c r="Q272" s="42"/>
      <c r="R272" s="42"/>
      <c r="U272" s="42"/>
      <c r="V272" s="42"/>
      <c r="W272" s="42"/>
      <c r="Z272" s="42"/>
      <c r="AA272" s="42"/>
      <c r="AB272" s="42"/>
      <c r="AE272" s="42"/>
      <c r="AF272" s="42"/>
      <c r="AG272" s="42"/>
      <c r="AJ272" s="42"/>
      <c r="AK272" s="42"/>
      <c r="AL272" s="42"/>
      <c r="AO272" s="42"/>
      <c r="AP272" s="42"/>
      <c r="AQ272" s="42"/>
    </row>
    <row r="273" spans="1:43" x14ac:dyDescent="0.25">
      <c r="A273" s="42"/>
      <c r="B273" s="42"/>
      <c r="C273" s="42"/>
      <c r="F273" s="42"/>
      <c r="G273" s="42"/>
      <c r="H273" s="42"/>
      <c r="K273" s="42"/>
      <c r="L273" s="42"/>
      <c r="M273" s="42"/>
      <c r="P273" s="42"/>
      <c r="Q273" s="42"/>
      <c r="R273" s="42"/>
      <c r="U273" s="42"/>
      <c r="V273" s="42"/>
      <c r="W273" s="42"/>
      <c r="Z273" s="42"/>
      <c r="AA273" s="42"/>
      <c r="AB273" s="42"/>
      <c r="AE273" s="42"/>
      <c r="AF273" s="42"/>
      <c r="AG273" s="42"/>
      <c r="AJ273" s="42"/>
      <c r="AK273" s="42"/>
      <c r="AL273" s="42"/>
      <c r="AO273" s="42"/>
      <c r="AP273" s="42"/>
      <c r="AQ273" s="42"/>
    </row>
    <row r="274" spans="1:43" x14ac:dyDescent="0.25">
      <c r="A274" s="42"/>
      <c r="B274" s="42"/>
      <c r="C274" s="42"/>
      <c r="F274" s="42"/>
      <c r="G274" s="42"/>
      <c r="H274" s="42"/>
      <c r="K274" s="42"/>
      <c r="L274" s="42"/>
      <c r="M274" s="42"/>
      <c r="P274" s="42"/>
      <c r="Q274" s="42"/>
      <c r="R274" s="42"/>
      <c r="U274" s="42"/>
      <c r="V274" s="42"/>
      <c r="W274" s="42"/>
      <c r="Z274" s="42"/>
      <c r="AA274" s="42"/>
      <c r="AB274" s="42"/>
      <c r="AE274" s="42"/>
      <c r="AF274" s="42"/>
      <c r="AG274" s="42"/>
      <c r="AJ274" s="42"/>
      <c r="AK274" s="42"/>
      <c r="AL274" s="42"/>
      <c r="AO274" s="42"/>
      <c r="AP274" s="42"/>
      <c r="AQ274" s="42"/>
    </row>
    <row r="275" spans="1:43" x14ac:dyDescent="0.25">
      <c r="A275" s="42"/>
      <c r="B275" s="42"/>
      <c r="C275" s="42"/>
      <c r="F275" s="42"/>
      <c r="G275" s="42"/>
      <c r="H275" s="42"/>
      <c r="K275" s="42"/>
      <c r="L275" s="42"/>
      <c r="M275" s="42"/>
      <c r="P275" s="42"/>
      <c r="Q275" s="42"/>
      <c r="R275" s="42"/>
      <c r="U275" s="42"/>
      <c r="V275" s="42"/>
      <c r="W275" s="42"/>
      <c r="Z275" s="42"/>
      <c r="AA275" s="42"/>
      <c r="AB275" s="42"/>
      <c r="AE275" s="42"/>
      <c r="AF275" s="42"/>
      <c r="AG275" s="42"/>
      <c r="AJ275" s="42"/>
      <c r="AK275" s="42"/>
      <c r="AL275" s="42"/>
      <c r="AO275" s="42"/>
      <c r="AP275" s="42"/>
      <c r="AQ275" s="42"/>
    </row>
    <row r="276" spans="1:43" x14ac:dyDescent="0.25">
      <c r="A276" s="42"/>
      <c r="B276" s="42"/>
      <c r="C276" s="42"/>
      <c r="F276" s="42"/>
      <c r="G276" s="42"/>
      <c r="H276" s="42"/>
      <c r="K276" s="42"/>
      <c r="L276" s="42"/>
      <c r="M276" s="42"/>
      <c r="P276" s="42"/>
      <c r="Q276" s="42"/>
      <c r="R276" s="42"/>
      <c r="U276" s="42"/>
      <c r="V276" s="42"/>
      <c r="W276" s="42"/>
      <c r="Z276" s="42"/>
      <c r="AA276" s="42"/>
      <c r="AB276" s="42"/>
      <c r="AE276" s="42"/>
      <c r="AF276" s="42"/>
      <c r="AG276" s="42"/>
      <c r="AJ276" s="42"/>
      <c r="AK276" s="42"/>
      <c r="AL276" s="42"/>
      <c r="AO276" s="42"/>
      <c r="AP276" s="42"/>
      <c r="AQ276" s="42"/>
    </row>
    <row r="277" spans="1:43" x14ac:dyDescent="0.25">
      <c r="A277" s="42"/>
      <c r="B277" s="42"/>
      <c r="C277" s="42"/>
      <c r="F277" s="42"/>
      <c r="G277" s="42"/>
      <c r="H277" s="42"/>
      <c r="K277" s="42"/>
      <c r="L277" s="42"/>
      <c r="M277" s="42"/>
      <c r="P277" s="42"/>
      <c r="Q277" s="42"/>
      <c r="R277" s="42"/>
      <c r="U277" s="42"/>
      <c r="V277" s="42"/>
      <c r="W277" s="42"/>
      <c r="Z277" s="42"/>
      <c r="AA277" s="42"/>
      <c r="AB277" s="42"/>
      <c r="AE277" s="42"/>
      <c r="AF277" s="42"/>
      <c r="AG277" s="42"/>
      <c r="AJ277" s="42"/>
      <c r="AK277" s="42"/>
      <c r="AL277" s="42"/>
      <c r="AO277" s="42"/>
      <c r="AP277" s="42"/>
      <c r="AQ277" s="42"/>
    </row>
    <row r="278" spans="1:43" x14ac:dyDescent="0.25">
      <c r="A278" s="42"/>
      <c r="B278" s="42"/>
      <c r="C278" s="42"/>
      <c r="F278" s="42"/>
      <c r="G278" s="42"/>
      <c r="H278" s="42"/>
      <c r="K278" s="42"/>
      <c r="L278" s="42"/>
      <c r="M278" s="42"/>
      <c r="P278" s="42"/>
      <c r="Q278" s="42"/>
      <c r="R278" s="42"/>
      <c r="U278" s="42"/>
      <c r="V278" s="42"/>
      <c r="W278" s="42"/>
      <c r="Z278" s="42"/>
      <c r="AA278" s="42"/>
      <c r="AB278" s="42"/>
      <c r="AE278" s="42"/>
      <c r="AF278" s="42"/>
      <c r="AG278" s="42"/>
      <c r="AJ278" s="42"/>
      <c r="AK278" s="42"/>
      <c r="AL278" s="42"/>
      <c r="AO278" s="42"/>
      <c r="AP278" s="42"/>
      <c r="AQ278" s="42"/>
    </row>
    <row r="279" spans="1:43" x14ac:dyDescent="0.25">
      <c r="A279" s="42"/>
      <c r="B279" s="42"/>
      <c r="C279" s="42"/>
      <c r="F279" s="42"/>
      <c r="G279" s="42"/>
      <c r="H279" s="42"/>
      <c r="K279" s="42"/>
      <c r="L279" s="42"/>
      <c r="M279" s="42"/>
      <c r="P279" s="42"/>
      <c r="Q279" s="42"/>
      <c r="R279" s="42"/>
      <c r="U279" s="42"/>
      <c r="V279" s="42"/>
      <c r="W279" s="42"/>
      <c r="Z279" s="42"/>
      <c r="AA279" s="42"/>
      <c r="AB279" s="42"/>
      <c r="AE279" s="42"/>
      <c r="AF279" s="42"/>
      <c r="AG279" s="42"/>
      <c r="AJ279" s="42"/>
      <c r="AK279" s="42"/>
      <c r="AL279" s="42"/>
      <c r="AO279" s="42"/>
      <c r="AP279" s="42"/>
      <c r="AQ279" s="42"/>
    </row>
    <row r="280" spans="1:43" x14ac:dyDescent="0.25">
      <c r="A280" s="42"/>
      <c r="B280" s="42"/>
      <c r="C280" s="42"/>
      <c r="F280" s="42"/>
      <c r="G280" s="42"/>
      <c r="H280" s="42"/>
      <c r="K280" s="42"/>
      <c r="L280" s="42"/>
      <c r="M280" s="42"/>
      <c r="P280" s="42"/>
      <c r="Q280" s="42"/>
      <c r="R280" s="42"/>
      <c r="U280" s="42"/>
      <c r="V280" s="42"/>
      <c r="W280" s="42"/>
      <c r="Z280" s="42"/>
      <c r="AA280" s="42"/>
      <c r="AB280" s="42"/>
      <c r="AE280" s="42"/>
      <c r="AF280" s="42"/>
      <c r="AG280" s="42"/>
      <c r="AJ280" s="42"/>
      <c r="AK280" s="42"/>
      <c r="AL280" s="42"/>
      <c r="AO280" s="42"/>
      <c r="AP280" s="42"/>
      <c r="AQ280" s="42"/>
    </row>
    <row r="281" spans="1:43" x14ac:dyDescent="0.25">
      <c r="A281" s="42"/>
      <c r="B281" s="42"/>
      <c r="C281" s="42"/>
      <c r="F281" s="42"/>
      <c r="G281" s="42"/>
      <c r="H281" s="42"/>
      <c r="K281" s="42"/>
      <c r="L281" s="42"/>
      <c r="M281" s="42"/>
      <c r="P281" s="42"/>
      <c r="Q281" s="42"/>
      <c r="R281" s="42"/>
      <c r="U281" s="42"/>
      <c r="V281" s="42"/>
      <c r="W281" s="42"/>
      <c r="Z281" s="42"/>
      <c r="AA281" s="42"/>
      <c r="AB281" s="42"/>
      <c r="AE281" s="42"/>
      <c r="AF281" s="42"/>
      <c r="AG281" s="42"/>
      <c r="AJ281" s="42"/>
      <c r="AK281" s="42"/>
      <c r="AL281" s="42"/>
      <c r="AO281" s="42"/>
      <c r="AP281" s="42"/>
      <c r="AQ281" s="42"/>
    </row>
    <row r="282" spans="1:43" x14ac:dyDescent="0.25">
      <c r="A282" s="42"/>
      <c r="B282" s="42"/>
      <c r="C282" s="42"/>
      <c r="F282" s="42"/>
      <c r="G282" s="42"/>
      <c r="H282" s="42"/>
      <c r="K282" s="42"/>
      <c r="L282" s="42"/>
      <c r="M282" s="42"/>
      <c r="P282" s="42"/>
      <c r="Q282" s="42"/>
      <c r="R282" s="42"/>
      <c r="U282" s="42"/>
      <c r="V282" s="42"/>
      <c r="W282" s="42"/>
      <c r="Z282" s="42"/>
      <c r="AA282" s="42"/>
      <c r="AB282" s="42"/>
      <c r="AE282" s="42"/>
      <c r="AF282" s="42"/>
      <c r="AG282" s="42"/>
      <c r="AJ282" s="42"/>
      <c r="AK282" s="42"/>
      <c r="AL282" s="42"/>
      <c r="AO282" s="42"/>
      <c r="AP282" s="42"/>
      <c r="AQ282" s="42"/>
    </row>
    <row r="283" spans="1:43" x14ac:dyDescent="0.25">
      <c r="A283" s="42"/>
      <c r="B283" s="42"/>
      <c r="C283" s="42"/>
      <c r="F283" s="42"/>
      <c r="G283" s="42"/>
      <c r="H283" s="42"/>
      <c r="K283" s="42"/>
      <c r="L283" s="42"/>
      <c r="M283" s="42"/>
      <c r="P283" s="42"/>
      <c r="Q283" s="42"/>
      <c r="R283" s="42"/>
      <c r="U283" s="42"/>
      <c r="V283" s="42"/>
      <c r="W283" s="42"/>
      <c r="Z283" s="42"/>
      <c r="AA283" s="42"/>
      <c r="AB283" s="42"/>
      <c r="AE283" s="42"/>
      <c r="AF283" s="42"/>
      <c r="AG283" s="42"/>
      <c r="AJ283" s="42"/>
      <c r="AK283" s="42"/>
      <c r="AL283" s="42"/>
      <c r="AO283" s="42"/>
      <c r="AP283" s="42"/>
      <c r="AQ283" s="42"/>
    </row>
    <row r="284" spans="1:43" x14ac:dyDescent="0.25">
      <c r="A284" s="42"/>
      <c r="B284" s="42"/>
      <c r="C284" s="42"/>
      <c r="F284" s="42"/>
      <c r="G284" s="42"/>
      <c r="H284" s="42"/>
      <c r="K284" s="42"/>
      <c r="L284" s="42"/>
      <c r="M284" s="42"/>
      <c r="P284" s="42"/>
      <c r="Q284" s="42"/>
      <c r="R284" s="42"/>
      <c r="U284" s="42"/>
      <c r="V284" s="42"/>
      <c r="W284" s="42"/>
      <c r="Z284" s="42"/>
      <c r="AA284" s="42"/>
      <c r="AB284" s="42"/>
      <c r="AE284" s="42"/>
      <c r="AF284" s="42"/>
      <c r="AG284" s="42"/>
      <c r="AJ284" s="42"/>
      <c r="AK284" s="42"/>
      <c r="AL284" s="42"/>
      <c r="AO284" s="42"/>
      <c r="AP284" s="42"/>
      <c r="AQ284" s="42"/>
    </row>
    <row r="285" spans="1:43" x14ac:dyDescent="0.25">
      <c r="A285" s="42"/>
      <c r="B285" s="42"/>
      <c r="C285" s="42"/>
      <c r="F285" s="42"/>
      <c r="G285" s="42"/>
      <c r="H285" s="42"/>
      <c r="K285" s="42"/>
      <c r="L285" s="42"/>
      <c r="M285" s="42"/>
      <c r="P285" s="42"/>
      <c r="Q285" s="42"/>
      <c r="R285" s="42"/>
      <c r="U285" s="42"/>
      <c r="V285" s="42"/>
      <c r="W285" s="42"/>
      <c r="Z285" s="42"/>
      <c r="AA285" s="42"/>
      <c r="AB285" s="42"/>
      <c r="AE285" s="42"/>
      <c r="AF285" s="42"/>
      <c r="AG285" s="42"/>
      <c r="AJ285" s="42"/>
      <c r="AK285" s="42"/>
      <c r="AL285" s="42"/>
      <c r="AO285" s="42"/>
      <c r="AP285" s="42"/>
      <c r="AQ285" s="42"/>
    </row>
    <row r="286" spans="1:43" x14ac:dyDescent="0.25">
      <c r="A286" s="42"/>
      <c r="B286" s="42"/>
      <c r="C286" s="42"/>
      <c r="F286" s="42"/>
      <c r="G286" s="42"/>
      <c r="H286" s="42"/>
      <c r="K286" s="42"/>
      <c r="L286" s="42"/>
      <c r="M286" s="42"/>
      <c r="P286" s="42"/>
      <c r="Q286" s="42"/>
      <c r="R286" s="42"/>
      <c r="U286" s="42"/>
      <c r="V286" s="42"/>
      <c r="W286" s="42"/>
      <c r="Z286" s="42"/>
      <c r="AA286" s="42"/>
      <c r="AB286" s="42"/>
      <c r="AE286" s="42"/>
      <c r="AF286" s="42"/>
      <c r="AG286" s="42"/>
      <c r="AJ286" s="42"/>
      <c r="AK286" s="42"/>
      <c r="AL286" s="42"/>
      <c r="AO286" s="42"/>
      <c r="AP286" s="42"/>
      <c r="AQ286" s="42"/>
    </row>
    <row r="287" spans="1:43" x14ac:dyDescent="0.25">
      <c r="A287" s="42"/>
      <c r="B287" s="42"/>
      <c r="C287" s="42"/>
      <c r="F287" s="42"/>
      <c r="G287" s="42"/>
      <c r="H287" s="42"/>
      <c r="K287" s="42"/>
      <c r="L287" s="42"/>
      <c r="M287" s="42"/>
      <c r="P287" s="42"/>
      <c r="Q287" s="42"/>
      <c r="R287" s="42"/>
      <c r="U287" s="42"/>
      <c r="V287" s="42"/>
      <c r="W287" s="42"/>
      <c r="Z287" s="42"/>
      <c r="AA287" s="42"/>
      <c r="AB287" s="42"/>
      <c r="AE287" s="42"/>
      <c r="AF287" s="42"/>
      <c r="AG287" s="42"/>
      <c r="AJ287" s="42"/>
      <c r="AK287" s="42"/>
      <c r="AL287" s="42"/>
      <c r="AO287" s="42"/>
      <c r="AP287" s="42"/>
      <c r="AQ287" s="42"/>
    </row>
    <row r="288" spans="1:43" x14ac:dyDescent="0.25">
      <c r="A288" s="42"/>
      <c r="B288" s="42"/>
      <c r="C288" s="42"/>
      <c r="F288" s="42"/>
      <c r="G288" s="42"/>
      <c r="H288" s="42"/>
      <c r="K288" s="42"/>
      <c r="L288" s="42"/>
      <c r="M288" s="42"/>
      <c r="P288" s="42"/>
      <c r="Q288" s="42"/>
      <c r="R288" s="42"/>
      <c r="U288" s="42"/>
      <c r="V288" s="42"/>
      <c r="W288" s="42"/>
      <c r="Z288" s="42"/>
      <c r="AA288" s="42"/>
      <c r="AB288" s="42"/>
      <c r="AE288" s="42"/>
      <c r="AF288" s="42"/>
      <c r="AG288" s="42"/>
      <c r="AJ288" s="42"/>
      <c r="AK288" s="42"/>
      <c r="AL288" s="42"/>
      <c r="AO288" s="42"/>
      <c r="AP288" s="42"/>
      <c r="AQ288" s="42"/>
    </row>
    <row r="289" spans="1:43" x14ac:dyDescent="0.25">
      <c r="A289" s="42"/>
      <c r="B289" s="42"/>
      <c r="C289" s="42"/>
      <c r="F289" s="42"/>
      <c r="G289" s="42"/>
      <c r="H289" s="42"/>
      <c r="K289" s="42"/>
      <c r="L289" s="42"/>
      <c r="M289" s="42"/>
      <c r="P289" s="42"/>
      <c r="Q289" s="42"/>
      <c r="R289" s="42"/>
      <c r="U289" s="42"/>
      <c r="V289" s="42"/>
      <c r="W289" s="42"/>
      <c r="Z289" s="42"/>
      <c r="AA289" s="42"/>
      <c r="AB289" s="42"/>
      <c r="AE289" s="42"/>
      <c r="AF289" s="42"/>
      <c r="AG289" s="42"/>
      <c r="AJ289" s="42"/>
      <c r="AK289" s="42"/>
      <c r="AL289" s="42"/>
      <c r="AO289" s="42"/>
      <c r="AP289" s="42"/>
      <c r="AQ289" s="42"/>
    </row>
    <row r="290" spans="1:43" x14ac:dyDescent="0.25">
      <c r="A290" s="42"/>
      <c r="B290" s="42"/>
      <c r="C290" s="42"/>
      <c r="F290" s="42"/>
      <c r="G290" s="42"/>
      <c r="H290" s="42"/>
      <c r="K290" s="42"/>
      <c r="L290" s="42"/>
      <c r="M290" s="42"/>
      <c r="P290" s="42"/>
      <c r="Q290" s="42"/>
      <c r="R290" s="42"/>
      <c r="U290" s="42"/>
      <c r="V290" s="42"/>
      <c r="W290" s="42"/>
      <c r="Z290" s="42"/>
      <c r="AA290" s="42"/>
      <c r="AB290" s="42"/>
      <c r="AE290" s="42"/>
      <c r="AF290" s="42"/>
      <c r="AG290" s="42"/>
      <c r="AJ290" s="42"/>
      <c r="AK290" s="42"/>
      <c r="AL290" s="42"/>
      <c r="AO290" s="42"/>
      <c r="AP290" s="42"/>
      <c r="AQ290" s="42"/>
    </row>
    <row r="291" spans="1:43" x14ac:dyDescent="0.25">
      <c r="A291" s="42"/>
      <c r="B291" s="42"/>
      <c r="C291" s="42"/>
      <c r="F291" s="42"/>
      <c r="G291" s="42"/>
      <c r="H291" s="42"/>
      <c r="K291" s="42"/>
      <c r="L291" s="42"/>
      <c r="M291" s="42"/>
      <c r="P291" s="42"/>
      <c r="Q291" s="42"/>
      <c r="R291" s="42"/>
      <c r="U291" s="42"/>
      <c r="V291" s="42"/>
      <c r="W291" s="42"/>
      <c r="Z291" s="42"/>
      <c r="AA291" s="42"/>
      <c r="AB291" s="42"/>
      <c r="AE291" s="42"/>
      <c r="AF291" s="42"/>
      <c r="AG291" s="42"/>
      <c r="AJ291" s="42"/>
      <c r="AK291" s="42"/>
      <c r="AL291" s="42"/>
      <c r="AO291" s="42"/>
      <c r="AP291" s="42"/>
      <c r="AQ291" s="42"/>
    </row>
    <row r="292" spans="1:43" x14ac:dyDescent="0.25">
      <c r="A292" s="42"/>
      <c r="B292" s="42"/>
      <c r="C292" s="42"/>
      <c r="F292" s="42"/>
      <c r="G292" s="42"/>
      <c r="H292" s="42"/>
      <c r="K292" s="42"/>
      <c r="L292" s="42"/>
      <c r="M292" s="42"/>
      <c r="P292" s="42"/>
      <c r="Q292" s="42"/>
      <c r="R292" s="42"/>
      <c r="U292" s="42"/>
      <c r="V292" s="42"/>
      <c r="W292" s="42"/>
      <c r="Z292" s="42"/>
      <c r="AA292" s="42"/>
      <c r="AB292" s="42"/>
      <c r="AE292" s="42"/>
      <c r="AF292" s="42"/>
      <c r="AG292" s="42"/>
      <c r="AJ292" s="42"/>
      <c r="AK292" s="42"/>
      <c r="AL292" s="42"/>
      <c r="AO292" s="42"/>
      <c r="AP292" s="42"/>
      <c r="AQ292" s="42"/>
    </row>
    <row r="293" spans="1:43" x14ac:dyDescent="0.25">
      <c r="A293" s="42"/>
      <c r="B293" s="42"/>
      <c r="C293" s="42"/>
      <c r="F293" s="42"/>
      <c r="G293" s="42"/>
      <c r="H293" s="42"/>
      <c r="K293" s="42"/>
      <c r="L293" s="42"/>
      <c r="M293" s="42"/>
      <c r="P293" s="42"/>
      <c r="Q293" s="42"/>
      <c r="R293" s="42"/>
      <c r="U293" s="42"/>
      <c r="V293" s="42"/>
      <c r="W293" s="42"/>
      <c r="Z293" s="42"/>
      <c r="AA293" s="42"/>
      <c r="AB293" s="42"/>
      <c r="AE293" s="42"/>
      <c r="AF293" s="42"/>
      <c r="AG293" s="42"/>
      <c r="AJ293" s="42"/>
      <c r="AK293" s="42"/>
      <c r="AL293" s="42"/>
      <c r="AO293" s="42"/>
      <c r="AP293" s="42"/>
      <c r="AQ293" s="42"/>
    </row>
    <row r="294" spans="1:43" x14ac:dyDescent="0.25">
      <c r="A294" s="42"/>
      <c r="B294" s="42"/>
      <c r="C294" s="42"/>
      <c r="F294" s="42"/>
      <c r="G294" s="42"/>
      <c r="H294" s="42"/>
      <c r="K294" s="42"/>
      <c r="L294" s="42"/>
      <c r="M294" s="42"/>
      <c r="P294" s="42"/>
      <c r="Q294" s="42"/>
      <c r="R294" s="42"/>
      <c r="U294" s="42"/>
      <c r="V294" s="42"/>
      <c r="W294" s="42"/>
      <c r="Z294" s="42"/>
      <c r="AA294" s="42"/>
      <c r="AB294" s="42"/>
      <c r="AE294" s="42"/>
      <c r="AF294" s="42"/>
      <c r="AG294" s="42"/>
      <c r="AJ294" s="42"/>
      <c r="AK294" s="42"/>
      <c r="AL294" s="42"/>
      <c r="AO294" s="42"/>
      <c r="AP294" s="42"/>
      <c r="AQ294" s="42"/>
    </row>
    <row r="295" spans="1:43" x14ac:dyDescent="0.25">
      <c r="A295" s="42"/>
      <c r="B295" s="42"/>
      <c r="C295" s="42"/>
      <c r="F295" s="42"/>
      <c r="G295" s="42"/>
      <c r="H295" s="42"/>
      <c r="K295" s="42"/>
      <c r="L295" s="42"/>
      <c r="M295" s="42"/>
      <c r="P295" s="42"/>
      <c r="Q295" s="42"/>
      <c r="R295" s="42"/>
      <c r="U295" s="42"/>
      <c r="V295" s="42"/>
      <c r="W295" s="42"/>
      <c r="Z295" s="42"/>
      <c r="AA295" s="42"/>
      <c r="AB295" s="42"/>
      <c r="AE295" s="42"/>
      <c r="AF295" s="42"/>
      <c r="AG295" s="42"/>
      <c r="AJ295" s="42"/>
      <c r="AK295" s="42"/>
      <c r="AL295" s="42"/>
      <c r="AO295" s="42"/>
      <c r="AP295" s="42"/>
      <c r="AQ295" s="42"/>
    </row>
    <row r="296" spans="1:43" x14ac:dyDescent="0.25">
      <c r="A296" s="42"/>
      <c r="B296" s="42"/>
      <c r="C296" s="42"/>
      <c r="F296" s="42"/>
      <c r="G296" s="42"/>
      <c r="H296" s="42"/>
      <c r="K296" s="42"/>
      <c r="L296" s="42"/>
      <c r="M296" s="42"/>
      <c r="P296" s="42"/>
      <c r="Q296" s="42"/>
      <c r="R296" s="42"/>
      <c r="U296" s="42"/>
      <c r="V296" s="42"/>
      <c r="W296" s="42"/>
      <c r="Z296" s="42"/>
      <c r="AA296" s="42"/>
      <c r="AB296" s="42"/>
      <c r="AE296" s="42"/>
      <c r="AF296" s="42"/>
      <c r="AG296" s="42"/>
      <c r="AJ296" s="42"/>
      <c r="AK296" s="42"/>
      <c r="AL296" s="42"/>
      <c r="AO296" s="42"/>
      <c r="AP296" s="42"/>
      <c r="AQ296" s="42"/>
    </row>
    <row r="297" spans="1:43" x14ac:dyDescent="0.25">
      <c r="A297" s="42"/>
      <c r="B297" s="42"/>
      <c r="C297" s="42"/>
      <c r="F297" s="42"/>
      <c r="G297" s="42"/>
      <c r="H297" s="42"/>
      <c r="K297" s="42"/>
      <c r="L297" s="42"/>
      <c r="M297" s="42"/>
      <c r="P297" s="42"/>
      <c r="Q297" s="42"/>
      <c r="R297" s="42"/>
      <c r="U297" s="42"/>
      <c r="V297" s="42"/>
      <c r="W297" s="42"/>
      <c r="Z297" s="42"/>
      <c r="AA297" s="42"/>
      <c r="AB297" s="42"/>
      <c r="AE297" s="42"/>
      <c r="AF297" s="42"/>
      <c r="AG297" s="42"/>
      <c r="AJ297" s="42"/>
      <c r="AK297" s="42"/>
      <c r="AL297" s="42"/>
      <c r="AO297" s="42"/>
      <c r="AP297" s="42"/>
      <c r="AQ297" s="42"/>
    </row>
    <row r="298" spans="1:43" x14ac:dyDescent="0.25">
      <c r="A298" s="42"/>
      <c r="B298" s="42"/>
      <c r="C298" s="42"/>
      <c r="F298" s="42"/>
      <c r="G298" s="42"/>
      <c r="H298" s="42"/>
      <c r="K298" s="42"/>
      <c r="L298" s="42"/>
      <c r="M298" s="42"/>
      <c r="P298" s="42"/>
      <c r="Q298" s="42"/>
      <c r="R298" s="42"/>
      <c r="U298" s="42"/>
      <c r="V298" s="42"/>
      <c r="W298" s="42"/>
      <c r="Z298" s="42"/>
      <c r="AA298" s="42"/>
      <c r="AB298" s="42"/>
      <c r="AE298" s="42"/>
      <c r="AF298" s="42"/>
      <c r="AG298" s="42"/>
      <c r="AJ298" s="42"/>
      <c r="AK298" s="42"/>
      <c r="AL298" s="42"/>
      <c r="AO298" s="42"/>
      <c r="AP298" s="42"/>
      <c r="AQ298" s="42"/>
    </row>
    <row r="299" spans="1:43" x14ac:dyDescent="0.25">
      <c r="A299" s="42"/>
      <c r="B299" s="42"/>
      <c r="C299" s="42"/>
      <c r="F299" s="42"/>
      <c r="G299" s="42"/>
      <c r="H299" s="42"/>
      <c r="K299" s="42"/>
      <c r="L299" s="42"/>
      <c r="M299" s="42"/>
      <c r="P299" s="42"/>
      <c r="Q299" s="42"/>
      <c r="R299" s="42"/>
      <c r="U299" s="42"/>
      <c r="V299" s="42"/>
      <c r="W299" s="42"/>
      <c r="Z299" s="42"/>
      <c r="AA299" s="42"/>
      <c r="AB299" s="42"/>
      <c r="AE299" s="42"/>
      <c r="AF299" s="42"/>
      <c r="AG299" s="42"/>
      <c r="AJ299" s="42"/>
      <c r="AK299" s="42"/>
      <c r="AL299" s="42"/>
      <c r="AO299" s="42"/>
      <c r="AP299" s="42"/>
      <c r="AQ299" s="42"/>
    </row>
    <row r="300" spans="1:43" x14ac:dyDescent="0.25">
      <c r="A300" s="42"/>
      <c r="B300" s="42"/>
      <c r="C300" s="42"/>
      <c r="F300" s="42"/>
      <c r="G300" s="42"/>
      <c r="H300" s="42"/>
      <c r="K300" s="42"/>
      <c r="L300" s="42"/>
      <c r="M300" s="42"/>
      <c r="P300" s="42"/>
      <c r="Q300" s="42"/>
      <c r="R300" s="42"/>
      <c r="U300" s="42"/>
      <c r="V300" s="42"/>
      <c r="W300" s="42"/>
      <c r="Z300" s="42"/>
      <c r="AA300" s="42"/>
      <c r="AB300" s="42"/>
      <c r="AE300" s="42"/>
      <c r="AF300" s="42"/>
      <c r="AG300" s="42"/>
      <c r="AJ300" s="42"/>
      <c r="AK300" s="42"/>
      <c r="AL300" s="42"/>
      <c r="AO300" s="42"/>
      <c r="AP300" s="42"/>
      <c r="AQ300" s="42"/>
    </row>
    <row r="301" spans="1:43" x14ac:dyDescent="0.25">
      <c r="A301" s="42"/>
      <c r="B301" s="42"/>
      <c r="C301" s="42"/>
      <c r="F301" s="42"/>
      <c r="G301" s="42"/>
      <c r="H301" s="42"/>
      <c r="K301" s="42"/>
      <c r="L301" s="42"/>
      <c r="M301" s="42"/>
      <c r="P301" s="42"/>
      <c r="Q301" s="42"/>
      <c r="R301" s="42"/>
      <c r="U301" s="42"/>
      <c r="V301" s="42"/>
      <c r="W301" s="42"/>
      <c r="Z301" s="42"/>
      <c r="AA301" s="42"/>
      <c r="AB301" s="42"/>
      <c r="AE301" s="42"/>
      <c r="AF301" s="42"/>
      <c r="AG301" s="42"/>
      <c r="AJ301" s="42"/>
      <c r="AK301" s="42"/>
      <c r="AL301" s="42"/>
      <c r="AO301" s="42"/>
      <c r="AP301" s="42"/>
      <c r="AQ301" s="42"/>
    </row>
    <row r="302" spans="1:43" x14ac:dyDescent="0.25">
      <c r="A302" s="42"/>
      <c r="B302" s="42"/>
      <c r="C302" s="42"/>
      <c r="F302" s="42"/>
      <c r="G302" s="42"/>
      <c r="H302" s="42"/>
      <c r="K302" s="42"/>
      <c r="L302" s="42"/>
      <c r="M302" s="42"/>
      <c r="P302" s="42"/>
      <c r="Q302" s="42"/>
      <c r="R302" s="42"/>
      <c r="U302" s="42"/>
      <c r="V302" s="42"/>
      <c r="W302" s="42"/>
      <c r="Z302" s="42"/>
      <c r="AA302" s="42"/>
      <c r="AB302" s="42"/>
      <c r="AE302" s="42"/>
      <c r="AF302" s="42"/>
      <c r="AG302" s="42"/>
      <c r="AJ302" s="42"/>
      <c r="AK302" s="42"/>
      <c r="AL302" s="42"/>
      <c r="AO302" s="42"/>
      <c r="AP302" s="42"/>
      <c r="AQ302" s="42"/>
    </row>
    <row r="303" spans="1:43" x14ac:dyDescent="0.25">
      <c r="A303" s="42"/>
      <c r="B303" s="42"/>
      <c r="C303" s="42"/>
      <c r="F303" s="42"/>
      <c r="G303" s="42"/>
      <c r="H303" s="42"/>
      <c r="K303" s="42"/>
      <c r="L303" s="42"/>
      <c r="M303" s="42"/>
      <c r="P303" s="42"/>
      <c r="Q303" s="42"/>
      <c r="R303" s="42"/>
      <c r="U303" s="42"/>
      <c r="V303" s="42"/>
      <c r="W303" s="42"/>
      <c r="Z303" s="42"/>
      <c r="AA303" s="42"/>
      <c r="AB303" s="42"/>
      <c r="AE303" s="42"/>
      <c r="AF303" s="42"/>
      <c r="AG303" s="42"/>
      <c r="AJ303" s="42"/>
      <c r="AK303" s="42"/>
      <c r="AL303" s="42"/>
      <c r="AO303" s="42"/>
      <c r="AP303" s="42"/>
      <c r="AQ303" s="42"/>
    </row>
    <row r="304" spans="1:43" x14ac:dyDescent="0.25">
      <c r="A304" s="42"/>
      <c r="B304" s="42"/>
      <c r="C304" s="42"/>
      <c r="F304" s="42"/>
      <c r="G304" s="42"/>
      <c r="H304" s="42"/>
      <c r="K304" s="42"/>
      <c r="L304" s="42"/>
      <c r="M304" s="42"/>
      <c r="P304" s="42"/>
      <c r="Q304" s="42"/>
      <c r="R304" s="42"/>
      <c r="U304" s="42"/>
      <c r="V304" s="42"/>
      <c r="W304" s="42"/>
      <c r="Z304" s="42"/>
      <c r="AA304" s="42"/>
      <c r="AB304" s="42"/>
      <c r="AE304" s="42"/>
      <c r="AF304" s="42"/>
      <c r="AG304" s="42"/>
      <c r="AJ304" s="42"/>
      <c r="AK304" s="42"/>
      <c r="AL304" s="42"/>
      <c r="AO304" s="42"/>
      <c r="AP304" s="42"/>
      <c r="AQ304" s="42"/>
    </row>
    <row r="305" spans="1:43" x14ac:dyDescent="0.25">
      <c r="A305" s="42"/>
      <c r="B305" s="42"/>
      <c r="C305" s="42"/>
      <c r="F305" s="42"/>
      <c r="G305" s="42"/>
      <c r="H305" s="42"/>
      <c r="K305" s="42"/>
      <c r="L305" s="42"/>
      <c r="M305" s="42"/>
      <c r="P305" s="42"/>
      <c r="Q305" s="42"/>
      <c r="R305" s="42"/>
      <c r="U305" s="42"/>
      <c r="V305" s="42"/>
      <c r="W305" s="42"/>
      <c r="Z305" s="42"/>
      <c r="AA305" s="42"/>
      <c r="AB305" s="42"/>
      <c r="AE305" s="42"/>
      <c r="AF305" s="42"/>
      <c r="AG305" s="42"/>
      <c r="AJ305" s="42"/>
      <c r="AK305" s="42"/>
      <c r="AL305" s="42"/>
      <c r="AO305" s="42"/>
      <c r="AP305" s="42"/>
      <c r="AQ305" s="42"/>
    </row>
    <row r="306" spans="1:43" x14ac:dyDescent="0.25">
      <c r="A306" s="42"/>
      <c r="B306" s="42"/>
      <c r="C306" s="42"/>
      <c r="F306" s="42"/>
      <c r="G306" s="42"/>
      <c r="H306" s="42"/>
      <c r="K306" s="42"/>
      <c r="L306" s="42"/>
      <c r="M306" s="42"/>
      <c r="P306" s="42"/>
      <c r="Q306" s="42"/>
      <c r="R306" s="42"/>
      <c r="U306" s="42"/>
      <c r="V306" s="42"/>
      <c r="W306" s="42"/>
      <c r="Z306" s="42"/>
      <c r="AA306" s="42"/>
      <c r="AB306" s="42"/>
      <c r="AE306" s="42"/>
      <c r="AF306" s="42"/>
      <c r="AG306" s="42"/>
      <c r="AJ306" s="42"/>
      <c r="AK306" s="42"/>
      <c r="AL306" s="42"/>
      <c r="AO306" s="42"/>
      <c r="AP306" s="42"/>
      <c r="AQ306" s="42"/>
    </row>
    <row r="307" spans="1:43" x14ac:dyDescent="0.25">
      <c r="A307" s="42"/>
      <c r="B307" s="42"/>
      <c r="C307" s="42"/>
      <c r="F307" s="42"/>
      <c r="G307" s="42"/>
      <c r="H307" s="42"/>
      <c r="K307" s="42"/>
      <c r="L307" s="42"/>
      <c r="M307" s="42"/>
      <c r="P307" s="42"/>
      <c r="Q307" s="42"/>
      <c r="R307" s="42"/>
      <c r="U307" s="42"/>
      <c r="V307" s="42"/>
      <c r="W307" s="42"/>
      <c r="Z307" s="42"/>
      <c r="AA307" s="42"/>
      <c r="AB307" s="42"/>
      <c r="AE307" s="42"/>
      <c r="AF307" s="42"/>
      <c r="AG307" s="42"/>
      <c r="AJ307" s="42"/>
      <c r="AK307" s="42"/>
      <c r="AL307" s="42"/>
      <c r="AO307" s="42"/>
      <c r="AP307" s="42"/>
      <c r="AQ307" s="42"/>
    </row>
    <row r="308" spans="1:43" x14ac:dyDescent="0.25">
      <c r="A308" s="42"/>
      <c r="B308" s="42"/>
      <c r="C308" s="42"/>
      <c r="F308" s="42"/>
      <c r="G308" s="42"/>
      <c r="H308" s="42"/>
      <c r="K308" s="42"/>
      <c r="L308" s="42"/>
      <c r="M308" s="42"/>
      <c r="P308" s="42"/>
      <c r="Q308" s="42"/>
      <c r="R308" s="42"/>
      <c r="U308" s="42"/>
      <c r="V308" s="42"/>
      <c r="W308" s="42"/>
      <c r="Z308" s="42"/>
      <c r="AA308" s="42"/>
      <c r="AB308" s="42"/>
      <c r="AE308" s="42"/>
      <c r="AF308" s="42"/>
      <c r="AG308" s="42"/>
      <c r="AJ308" s="42"/>
      <c r="AK308" s="42"/>
      <c r="AL308" s="42"/>
      <c r="AO308" s="42"/>
      <c r="AP308" s="42"/>
      <c r="AQ308" s="42"/>
    </row>
    <row r="309" spans="1:43" x14ac:dyDescent="0.25">
      <c r="A309" s="42"/>
      <c r="B309" s="42"/>
      <c r="C309" s="42"/>
      <c r="F309" s="42"/>
      <c r="G309" s="42"/>
      <c r="H309" s="42"/>
      <c r="K309" s="42"/>
      <c r="L309" s="42"/>
      <c r="M309" s="42"/>
      <c r="P309" s="42"/>
      <c r="Q309" s="42"/>
      <c r="R309" s="42"/>
      <c r="U309" s="42"/>
      <c r="V309" s="42"/>
      <c r="W309" s="42"/>
      <c r="Z309" s="42"/>
      <c r="AA309" s="42"/>
      <c r="AB309" s="42"/>
      <c r="AE309" s="42"/>
      <c r="AF309" s="42"/>
      <c r="AG309" s="42"/>
      <c r="AJ309" s="42"/>
      <c r="AK309" s="42"/>
      <c r="AL309" s="42"/>
      <c r="AO309" s="42"/>
      <c r="AP309" s="42"/>
      <c r="AQ309" s="42"/>
    </row>
    <row r="310" spans="1:43" x14ac:dyDescent="0.25">
      <c r="A310" s="42"/>
      <c r="B310" s="42"/>
      <c r="C310" s="42"/>
      <c r="F310" s="42"/>
      <c r="G310" s="42"/>
      <c r="H310" s="42"/>
      <c r="K310" s="42"/>
      <c r="L310" s="42"/>
      <c r="M310" s="42"/>
      <c r="P310" s="42"/>
      <c r="Q310" s="42"/>
      <c r="R310" s="42"/>
      <c r="U310" s="42"/>
      <c r="V310" s="42"/>
      <c r="W310" s="42"/>
      <c r="Z310" s="42"/>
      <c r="AA310" s="42"/>
      <c r="AB310" s="42"/>
      <c r="AE310" s="42"/>
      <c r="AF310" s="42"/>
      <c r="AG310" s="42"/>
      <c r="AJ310" s="42"/>
      <c r="AK310" s="42"/>
      <c r="AL310" s="42"/>
      <c r="AO310" s="42"/>
      <c r="AP310" s="42"/>
      <c r="AQ310" s="42"/>
    </row>
  </sheetData>
  <mergeCells count="19">
    <mergeCell ref="K3:N3"/>
    <mergeCell ref="A3:D3"/>
    <mergeCell ref="A2:D2"/>
    <mergeCell ref="A1:AS1"/>
    <mergeCell ref="AE2:AH2"/>
    <mergeCell ref="AE3:AH3"/>
    <mergeCell ref="AJ2:AM2"/>
    <mergeCell ref="AJ3:AM3"/>
    <mergeCell ref="AO2:AR2"/>
    <mergeCell ref="AO3:AR3"/>
    <mergeCell ref="P2:S2"/>
    <mergeCell ref="P3:S3"/>
    <mergeCell ref="U2:X2"/>
    <mergeCell ref="U3:X3"/>
    <mergeCell ref="Z2:AC2"/>
    <mergeCell ref="Z3:AC3"/>
    <mergeCell ref="F2:I2"/>
    <mergeCell ref="F3:I3"/>
    <mergeCell ref="K2:N2"/>
  </mergeCells>
  <pageMargins left="0.7" right="0.7" top="0.75" bottom="0.75" header="0.3" footer="0.3"/>
  <pageSetup scale="28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D1252-8737-41BC-9E0C-535707A08859}">
  <dimension ref="A1:AZ1875"/>
  <sheetViews>
    <sheetView showGridLines="0" zoomScale="70" zoomScaleNormal="70" zoomScaleSheetLayoutView="10" workbookViewId="0">
      <selection activeCell="I21" sqref="I21"/>
    </sheetView>
  </sheetViews>
  <sheetFormatPr defaultRowHeight="15" x14ac:dyDescent="0.25"/>
  <cols>
    <col min="1" max="1" width="9.140625" style="44"/>
    <col min="2" max="2" width="19.140625" style="118" customWidth="1"/>
    <col min="3" max="3" width="15.7109375" style="118" customWidth="1"/>
    <col min="4" max="4" width="15" style="118" customWidth="1"/>
    <col min="5" max="12" width="13.28515625" style="119" customWidth="1"/>
    <col min="13" max="13" width="15.85546875" style="119" customWidth="1"/>
    <col min="14" max="14" width="18" style="118" customWidth="1"/>
    <col min="15" max="16" width="13.28515625" style="118" customWidth="1"/>
    <col min="17" max="17" width="11.85546875" style="119" customWidth="1"/>
    <col min="18" max="18" width="18" style="118" customWidth="1"/>
    <col min="19" max="20" width="13.28515625" style="118" customWidth="1"/>
    <col min="21" max="21" width="13.28515625" style="119" customWidth="1"/>
    <col min="22" max="22" width="2" style="119" customWidth="1"/>
    <col min="23" max="23" width="18" style="118" customWidth="1"/>
    <col min="24" max="25" width="13.28515625" style="118" customWidth="1"/>
    <col min="26" max="26" width="13.28515625" style="119" customWidth="1"/>
    <col min="27" max="27" width="2" style="119" customWidth="1"/>
    <col min="28" max="28" width="18" style="118" customWidth="1"/>
    <col min="29" max="30" width="13.28515625" style="118" customWidth="1"/>
    <col min="31" max="31" width="13.28515625" style="119" customWidth="1"/>
    <col min="32" max="32" width="2" style="119" customWidth="1"/>
    <col min="33" max="33" width="18" style="118" customWidth="1"/>
    <col min="34" max="35" width="13.28515625" style="118" customWidth="1"/>
    <col min="36" max="36" width="13.28515625" style="119" customWidth="1"/>
    <col min="37" max="37" width="2" style="119" customWidth="1"/>
    <col min="38" max="38" width="18" style="118" customWidth="1"/>
    <col min="39" max="40" width="13.28515625" style="118" customWidth="1"/>
    <col min="41" max="41" width="13.28515625" style="119" customWidth="1"/>
    <col min="42" max="42" width="2" style="119" customWidth="1"/>
    <col min="43" max="43" width="18" style="118" customWidth="1"/>
    <col min="44" max="45" width="13.28515625" style="118" customWidth="1"/>
    <col min="46" max="46" width="13.28515625" style="119" customWidth="1"/>
    <col min="47" max="47" width="2" style="119" customWidth="1"/>
    <col min="48" max="48" width="18" style="118" customWidth="1"/>
    <col min="49" max="50" width="13.28515625" style="118" customWidth="1"/>
    <col min="51" max="51" width="13.28515625" style="119" customWidth="1"/>
    <col min="52" max="52" width="2" style="119" customWidth="1"/>
    <col min="53" max="16384" width="9.140625" style="44"/>
  </cols>
  <sheetData>
    <row r="1" spans="1:52" s="96" customFormat="1" ht="38.25" x14ac:dyDescent="0.85">
      <c r="B1" s="123" t="s">
        <v>169</v>
      </c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</row>
    <row r="2" spans="1:52" ht="20.100000000000001" customHeight="1" x14ac:dyDescent="0.85">
      <c r="B2" s="117" t="s">
        <v>36</v>
      </c>
      <c r="C2" s="120">
        <v>41974</v>
      </c>
      <c r="D2" s="116" t="s">
        <v>47</v>
      </c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115"/>
      <c r="AE2" s="115"/>
      <c r="AF2" s="115"/>
      <c r="AG2" s="115"/>
      <c r="AH2" s="115"/>
      <c r="AI2" s="115"/>
      <c r="AJ2" s="115"/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U2" s="115"/>
      <c r="AV2" s="115"/>
      <c r="AW2" s="115"/>
      <c r="AX2" s="115"/>
      <c r="AY2" s="115"/>
      <c r="AZ2" s="115"/>
    </row>
    <row r="3" spans="1:52" ht="20.100000000000001" customHeight="1" x14ac:dyDescent="0.85">
      <c r="B3" s="117" t="s">
        <v>37</v>
      </c>
      <c r="C3" s="120">
        <v>43840</v>
      </c>
      <c r="D3" s="116" t="s">
        <v>48</v>
      </c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/>
      <c r="AX3" s="115"/>
      <c r="AY3" s="115"/>
      <c r="AZ3" s="115"/>
    </row>
    <row r="5" spans="1:52" ht="30" x14ac:dyDescent="0.25">
      <c r="B5" s="100"/>
      <c r="C5" s="100" t="s">
        <v>481</v>
      </c>
      <c r="D5" s="100" t="s">
        <v>482</v>
      </c>
      <c r="E5" s="182" t="s">
        <v>490</v>
      </c>
      <c r="F5" s="182"/>
      <c r="G5" s="182" t="s">
        <v>491</v>
      </c>
      <c r="H5" s="182" t="s">
        <v>492</v>
      </c>
      <c r="I5" s="183" t="s">
        <v>493</v>
      </c>
    </row>
    <row r="6" spans="1:52" x14ac:dyDescent="0.25">
      <c r="B6"/>
      <c r="C6" s="19" t="s">
        <v>483</v>
      </c>
      <c r="D6" s="99" t="s">
        <v>484</v>
      </c>
      <c r="E6" s="119" t="s">
        <v>489</v>
      </c>
      <c r="G6" s="119" t="s">
        <v>499</v>
      </c>
      <c r="H6" s="119" t="s">
        <v>500</v>
      </c>
      <c r="I6" s="119" t="s">
        <v>42</v>
      </c>
    </row>
    <row r="7" spans="1:52" x14ac:dyDescent="0.25">
      <c r="A7" s="184"/>
      <c r="B7" s="30" t="s">
        <v>498</v>
      </c>
      <c r="C7" s="19"/>
      <c r="D7" s="99"/>
      <c r="F7" s="30" t="s">
        <v>503</v>
      </c>
      <c r="G7" s="119" t="s">
        <v>104</v>
      </c>
      <c r="H7" s="119" t="s">
        <v>104</v>
      </c>
      <c r="I7" s="119" t="s">
        <v>43</v>
      </c>
    </row>
    <row r="8" spans="1:52" ht="30" x14ac:dyDescent="0.25">
      <c r="B8" s="121" t="s">
        <v>156</v>
      </c>
      <c r="C8" s="121" t="s">
        <v>485</v>
      </c>
      <c r="D8" s="121" t="s">
        <v>486</v>
      </c>
      <c r="E8" s="185" t="s">
        <v>494</v>
      </c>
      <c r="F8" s="185" t="s">
        <v>156</v>
      </c>
      <c r="G8" s="185" t="s">
        <v>501</v>
      </c>
      <c r="H8" s="185" t="s">
        <v>502</v>
      </c>
      <c r="I8" s="185" t="s">
        <v>158</v>
      </c>
      <c r="Q8" s="183" t="s">
        <v>88</v>
      </c>
    </row>
    <row r="9" spans="1:52" x14ac:dyDescent="0.25">
      <c r="B9" s="122">
        <v>41974.291666666664</v>
      </c>
      <c r="C9" s="121">
        <v>0</v>
      </c>
      <c r="D9" s="121">
        <v>0</v>
      </c>
      <c r="E9" s="185">
        <v>0</v>
      </c>
      <c r="F9" s="122">
        <v>41974</v>
      </c>
      <c r="G9" s="185">
        <v>-2543.207763671875</v>
      </c>
      <c r="H9" s="185">
        <v>45.066513061523438</v>
      </c>
      <c r="I9" s="185">
        <v>28.779847716468325</v>
      </c>
      <c r="J9" s="119">
        <f>IF(G9&lt;0,0,G9)</f>
        <v>0</v>
      </c>
      <c r="K9" s="119">
        <f>IF(H9&lt;0,0,H9)</f>
        <v>45.066513061523438</v>
      </c>
      <c r="L9" s="119">
        <f>IF(I9&lt;0,0,I9)</f>
        <v>28.779847716468325</v>
      </c>
      <c r="M9" s="122">
        <v>42460.291666666664</v>
      </c>
      <c r="N9" s="118">
        <f>C9</f>
        <v>0</v>
      </c>
      <c r="O9" s="118">
        <f>D9</f>
        <v>0</v>
      </c>
      <c r="P9" s="119">
        <f>ABS((N9-O9)*(1/1000)*0.36*158.987)</f>
        <v>0</v>
      </c>
      <c r="Q9" s="119">
        <f>P9</f>
        <v>0</v>
      </c>
    </row>
    <row r="10" spans="1:52" x14ac:dyDescent="0.25">
      <c r="B10" s="122">
        <v>41975.291666666664</v>
      </c>
      <c r="C10" s="121">
        <v>0</v>
      </c>
      <c r="D10" s="121">
        <v>0</v>
      </c>
      <c r="E10" s="185">
        <v>0</v>
      </c>
      <c r="F10" s="122">
        <v>41975</v>
      </c>
      <c r="G10" s="185">
        <v>-1324.305419921875</v>
      </c>
      <c r="H10" s="185">
        <v>36.470687866210938</v>
      </c>
      <c r="I10" s="185">
        <v>30.883265139990378</v>
      </c>
      <c r="J10" s="119">
        <f t="shared" ref="J10:J73" si="0">IF(G10&lt;0,0,G10)</f>
        <v>0</v>
      </c>
      <c r="K10" s="119">
        <f t="shared" ref="K10:K73" si="1">IF(H10&lt;0,0,H10)</f>
        <v>36.470687866210938</v>
      </c>
      <c r="L10" s="119">
        <f t="shared" ref="L10:L73" si="2">IF(I10&lt;0,0,I10)</f>
        <v>30.883265139990378</v>
      </c>
      <c r="M10" s="122">
        <v>42461.291666666664</v>
      </c>
      <c r="N10" s="118">
        <f t="shared" ref="N10:N73" si="3">C10</f>
        <v>0</v>
      </c>
      <c r="O10" s="118">
        <f t="shared" ref="O10:O73" si="4">D10</f>
        <v>0</v>
      </c>
      <c r="P10" s="119">
        <f t="shared" ref="P10:P73" si="5">ABS((N10-O10)*(1/1000)*0.36*158.987)</f>
        <v>0</v>
      </c>
      <c r="Q10" s="119">
        <f>IF(P10=P9, 20, P10)</f>
        <v>20</v>
      </c>
    </row>
    <row r="11" spans="1:52" x14ac:dyDescent="0.25">
      <c r="B11" s="122">
        <v>41976.291666666664</v>
      </c>
      <c r="C11" s="121">
        <v>0</v>
      </c>
      <c r="D11" s="121">
        <v>0</v>
      </c>
      <c r="E11" s="185">
        <v>0</v>
      </c>
      <c r="F11" s="122">
        <v>41976</v>
      </c>
      <c r="G11" s="185">
        <v>-187.81448014487782</v>
      </c>
      <c r="H11" s="185">
        <v>27.874870300292969</v>
      </c>
      <c r="I11" s="185">
        <v>29.975894120931624</v>
      </c>
      <c r="J11" s="119">
        <f t="shared" si="0"/>
        <v>0</v>
      </c>
      <c r="K11" s="119">
        <f t="shared" si="1"/>
        <v>27.874870300292969</v>
      </c>
      <c r="L11" s="119">
        <f t="shared" si="2"/>
        <v>29.975894120931624</v>
      </c>
      <c r="M11" s="122">
        <v>42462.291666666664</v>
      </c>
      <c r="N11" s="118">
        <f t="shared" si="3"/>
        <v>0</v>
      </c>
      <c r="O11" s="118">
        <f t="shared" si="4"/>
        <v>0</v>
      </c>
      <c r="P11" s="119">
        <f t="shared" si="5"/>
        <v>0</v>
      </c>
      <c r="Q11" s="119">
        <f t="shared" ref="Q11:Q74" si="6">IF(P11=P10, 20, P11)</f>
        <v>20</v>
      </c>
    </row>
    <row r="12" spans="1:52" x14ac:dyDescent="0.25">
      <c r="B12" s="122">
        <v>41977.291666666664</v>
      </c>
      <c r="C12" s="121">
        <v>0</v>
      </c>
      <c r="D12" s="121">
        <v>0</v>
      </c>
      <c r="E12" s="185">
        <v>0</v>
      </c>
      <c r="F12" s="122">
        <v>41977</v>
      </c>
      <c r="G12" s="185">
        <v>29.553419086469546</v>
      </c>
      <c r="H12" s="185">
        <v>20.611085462923395</v>
      </c>
      <c r="I12" s="185">
        <v>32.296143109886764</v>
      </c>
      <c r="J12" s="119">
        <f t="shared" si="0"/>
        <v>29.553419086469546</v>
      </c>
      <c r="K12" s="119">
        <f t="shared" si="1"/>
        <v>20.611085462923395</v>
      </c>
      <c r="L12" s="119">
        <f t="shared" si="2"/>
        <v>32.296143109886764</v>
      </c>
      <c r="M12" s="122">
        <v>42463.291666666664</v>
      </c>
      <c r="N12" s="118">
        <f t="shared" si="3"/>
        <v>0</v>
      </c>
      <c r="O12" s="118">
        <f t="shared" si="4"/>
        <v>0</v>
      </c>
      <c r="P12" s="119">
        <f t="shared" si="5"/>
        <v>0</v>
      </c>
      <c r="Q12" s="119">
        <f t="shared" si="6"/>
        <v>20</v>
      </c>
    </row>
    <row r="13" spans="1:52" x14ac:dyDescent="0.25">
      <c r="B13" s="122">
        <v>41978.291666666664</v>
      </c>
      <c r="C13" s="121">
        <v>0</v>
      </c>
      <c r="D13" s="121">
        <v>0</v>
      </c>
      <c r="E13" s="185">
        <v>11</v>
      </c>
      <c r="F13" s="122">
        <v>41978</v>
      </c>
      <c r="G13" s="185">
        <v>35.119463531021694</v>
      </c>
      <c r="H13" s="185">
        <v>30.606909607494281</v>
      </c>
      <c r="I13" s="185">
        <v>31.563064826528212</v>
      </c>
      <c r="J13" s="119">
        <f t="shared" si="0"/>
        <v>35.119463531021694</v>
      </c>
      <c r="K13" s="119">
        <f t="shared" si="1"/>
        <v>30.606909607494281</v>
      </c>
      <c r="L13" s="119">
        <f t="shared" si="2"/>
        <v>31.563064826528212</v>
      </c>
      <c r="M13" s="122">
        <v>42464.291666666664</v>
      </c>
      <c r="N13" s="118">
        <f t="shared" si="3"/>
        <v>0</v>
      </c>
      <c r="O13" s="118">
        <f t="shared" si="4"/>
        <v>0</v>
      </c>
      <c r="P13" s="119">
        <f t="shared" si="5"/>
        <v>0</v>
      </c>
      <c r="Q13" s="119">
        <f t="shared" si="6"/>
        <v>20</v>
      </c>
    </row>
    <row r="14" spans="1:52" x14ac:dyDescent="0.25">
      <c r="B14" s="122">
        <v>41979.291666666664</v>
      </c>
      <c r="C14" s="121">
        <v>138</v>
      </c>
      <c r="D14" s="121">
        <v>0</v>
      </c>
      <c r="E14" s="185">
        <v>11</v>
      </c>
      <c r="F14" s="122">
        <v>41979</v>
      </c>
      <c r="G14" s="185">
        <v>42.66886822541553</v>
      </c>
      <c r="H14" s="185">
        <v>58.021383715625156</v>
      </c>
      <c r="I14" s="185">
        <v>32.03334583178713</v>
      </c>
      <c r="J14" s="119">
        <f t="shared" si="0"/>
        <v>42.66886822541553</v>
      </c>
      <c r="K14" s="119">
        <f t="shared" si="1"/>
        <v>58.021383715625156</v>
      </c>
      <c r="L14" s="119">
        <f t="shared" si="2"/>
        <v>32.03334583178713</v>
      </c>
      <c r="M14" s="122">
        <v>42465.291666666664</v>
      </c>
      <c r="N14" s="118">
        <f t="shared" si="3"/>
        <v>138</v>
      </c>
      <c r="O14" s="118">
        <f t="shared" si="4"/>
        <v>0</v>
      </c>
      <c r="P14" s="119">
        <f t="shared" si="5"/>
        <v>7.8984741600000001</v>
      </c>
      <c r="Q14" s="119">
        <f t="shared" si="6"/>
        <v>7.8984741600000001</v>
      </c>
    </row>
    <row r="15" spans="1:52" x14ac:dyDescent="0.25">
      <c r="B15" s="122">
        <v>41980.291666666664</v>
      </c>
      <c r="C15" s="121">
        <v>138</v>
      </c>
      <c r="D15" s="121">
        <v>0</v>
      </c>
      <c r="E15" s="185">
        <v>11</v>
      </c>
      <c r="F15" s="122">
        <v>41980</v>
      </c>
      <c r="G15" s="185">
        <v>30.967805130570017</v>
      </c>
      <c r="H15" s="185">
        <v>54.978417681411479</v>
      </c>
      <c r="I15" s="185">
        <v>30.835221974209496</v>
      </c>
      <c r="J15" s="119">
        <f t="shared" si="0"/>
        <v>30.967805130570017</v>
      </c>
      <c r="K15" s="119">
        <f t="shared" si="1"/>
        <v>54.978417681411479</v>
      </c>
      <c r="L15" s="119">
        <f t="shared" si="2"/>
        <v>30.835221974209496</v>
      </c>
      <c r="M15" s="122">
        <v>42466.291666666664</v>
      </c>
      <c r="N15" s="118">
        <f t="shared" si="3"/>
        <v>138</v>
      </c>
      <c r="O15" s="118">
        <f t="shared" si="4"/>
        <v>0</v>
      </c>
      <c r="P15" s="119">
        <f t="shared" si="5"/>
        <v>7.8984741600000001</v>
      </c>
      <c r="Q15" s="119">
        <f t="shared" si="6"/>
        <v>20</v>
      </c>
    </row>
    <row r="16" spans="1:52" x14ac:dyDescent="0.25">
      <c r="B16" s="122">
        <v>41981.291666666664</v>
      </c>
      <c r="C16" s="121">
        <v>138</v>
      </c>
      <c r="D16" s="121">
        <v>0</v>
      </c>
      <c r="E16" s="185">
        <v>13</v>
      </c>
      <c r="F16" s="122">
        <v>41981</v>
      </c>
      <c r="G16" s="185">
        <v>26.87772525129494</v>
      </c>
      <c r="H16" s="185">
        <v>61.017457742028824</v>
      </c>
      <c r="I16" s="185">
        <v>28.614575726235369</v>
      </c>
      <c r="J16" s="119">
        <f t="shared" si="0"/>
        <v>26.87772525129494</v>
      </c>
      <c r="K16" s="119">
        <f t="shared" si="1"/>
        <v>61.017457742028824</v>
      </c>
      <c r="L16" s="119">
        <f t="shared" si="2"/>
        <v>28.614575726235369</v>
      </c>
      <c r="M16" s="122">
        <v>42467.291666666664</v>
      </c>
      <c r="N16" s="118">
        <f t="shared" si="3"/>
        <v>138</v>
      </c>
      <c r="O16" s="118">
        <f t="shared" si="4"/>
        <v>0</v>
      </c>
      <c r="P16" s="119">
        <f t="shared" si="5"/>
        <v>7.8984741600000001</v>
      </c>
      <c r="Q16" s="119">
        <f t="shared" si="6"/>
        <v>20</v>
      </c>
    </row>
    <row r="17" spans="2:17" x14ac:dyDescent="0.25">
      <c r="B17" s="122">
        <v>41982.291666666664</v>
      </c>
      <c r="C17" s="121">
        <v>138</v>
      </c>
      <c r="D17" s="121">
        <v>0</v>
      </c>
      <c r="E17" s="185">
        <v>13</v>
      </c>
      <c r="F17" s="122">
        <v>41982</v>
      </c>
      <c r="G17" s="185">
        <v>26.594745099434128</v>
      </c>
      <c r="H17" s="185">
        <v>61.617514318934127</v>
      </c>
      <c r="I17" s="185">
        <v>28.238115380340133</v>
      </c>
      <c r="J17" s="119">
        <f t="shared" si="0"/>
        <v>26.594745099434128</v>
      </c>
      <c r="K17" s="119">
        <f t="shared" si="1"/>
        <v>61.617514318934127</v>
      </c>
      <c r="L17" s="119">
        <f t="shared" si="2"/>
        <v>28.238115380340133</v>
      </c>
      <c r="M17" s="122">
        <v>42468.291666666664</v>
      </c>
      <c r="N17" s="118">
        <f t="shared" si="3"/>
        <v>138</v>
      </c>
      <c r="O17" s="118">
        <f t="shared" si="4"/>
        <v>0</v>
      </c>
      <c r="P17" s="119">
        <f t="shared" si="5"/>
        <v>7.8984741600000001</v>
      </c>
      <c r="Q17" s="119">
        <f t="shared" si="6"/>
        <v>20</v>
      </c>
    </row>
    <row r="18" spans="2:17" x14ac:dyDescent="0.25">
      <c r="B18" s="122">
        <v>41983.291666666664</v>
      </c>
      <c r="C18" s="121">
        <v>138</v>
      </c>
      <c r="D18" s="121">
        <v>0</v>
      </c>
      <c r="E18" s="185">
        <v>13</v>
      </c>
      <c r="F18" s="122">
        <v>41983</v>
      </c>
      <c r="G18" s="185">
        <v>27.400843533961833</v>
      </c>
      <c r="H18" s="185">
        <v>59.774240630070288</v>
      </c>
      <c r="I18" s="185">
        <v>28.832679136836976</v>
      </c>
      <c r="J18" s="119">
        <f t="shared" si="0"/>
        <v>27.400843533961833</v>
      </c>
      <c r="K18" s="119">
        <f t="shared" si="1"/>
        <v>59.774240630070288</v>
      </c>
      <c r="L18" s="119">
        <f t="shared" si="2"/>
        <v>28.832679136836976</v>
      </c>
      <c r="M18" s="122">
        <v>42469.291666666664</v>
      </c>
      <c r="N18" s="118">
        <f t="shared" si="3"/>
        <v>138</v>
      </c>
      <c r="O18" s="118">
        <f t="shared" si="4"/>
        <v>0</v>
      </c>
      <c r="P18" s="119">
        <f t="shared" si="5"/>
        <v>7.8984741600000001</v>
      </c>
      <c r="Q18" s="119">
        <f t="shared" si="6"/>
        <v>20</v>
      </c>
    </row>
    <row r="19" spans="2:17" x14ac:dyDescent="0.25">
      <c r="B19" s="122">
        <v>41984.291666666664</v>
      </c>
      <c r="C19" s="121">
        <v>138</v>
      </c>
      <c r="D19" s="121">
        <v>0</v>
      </c>
      <c r="E19" s="185">
        <v>13</v>
      </c>
      <c r="F19" s="122">
        <v>41984</v>
      </c>
      <c r="G19" s="185">
        <v>28.269800388592273</v>
      </c>
      <c r="H19" s="185">
        <v>57.01925637933941</v>
      </c>
      <c r="I19" s="185">
        <v>34.457943060133204</v>
      </c>
      <c r="J19" s="119">
        <f t="shared" si="0"/>
        <v>28.269800388592273</v>
      </c>
      <c r="K19" s="119">
        <f t="shared" si="1"/>
        <v>57.01925637933941</v>
      </c>
      <c r="L19" s="119">
        <f t="shared" si="2"/>
        <v>34.457943060133204</v>
      </c>
      <c r="M19" s="122">
        <v>42470.291666666664</v>
      </c>
      <c r="N19" s="118">
        <f t="shared" si="3"/>
        <v>138</v>
      </c>
      <c r="O19" s="118">
        <f t="shared" si="4"/>
        <v>0</v>
      </c>
      <c r="P19" s="119">
        <f t="shared" si="5"/>
        <v>7.8984741600000001</v>
      </c>
      <c r="Q19" s="119">
        <f t="shared" si="6"/>
        <v>20</v>
      </c>
    </row>
    <row r="20" spans="2:17" x14ac:dyDescent="0.25">
      <c r="B20" s="122">
        <v>41985.291666666664</v>
      </c>
      <c r="C20" s="121">
        <v>138</v>
      </c>
      <c r="D20" s="121">
        <v>185.25</v>
      </c>
      <c r="E20" s="185">
        <v>13</v>
      </c>
      <c r="F20" s="122">
        <v>41985</v>
      </c>
      <c r="G20" s="185">
        <v>27.238348043825876</v>
      </c>
      <c r="H20" s="185">
        <v>55.784125672799476</v>
      </c>
      <c r="I20" s="185">
        <v>35.111394339005201</v>
      </c>
      <c r="J20" s="119">
        <f t="shared" si="0"/>
        <v>27.238348043825876</v>
      </c>
      <c r="K20" s="119">
        <f t="shared" si="1"/>
        <v>55.784125672799476</v>
      </c>
      <c r="L20" s="119">
        <f t="shared" si="2"/>
        <v>35.111394339005201</v>
      </c>
      <c r="M20" s="122">
        <v>42471.291666666664</v>
      </c>
      <c r="N20" s="118">
        <f t="shared" si="3"/>
        <v>138</v>
      </c>
      <c r="O20" s="118">
        <f t="shared" si="4"/>
        <v>185.25</v>
      </c>
      <c r="P20" s="119">
        <f t="shared" si="5"/>
        <v>2.7043688700000001</v>
      </c>
      <c r="Q20" s="119">
        <f t="shared" si="6"/>
        <v>2.7043688700000001</v>
      </c>
    </row>
    <row r="21" spans="2:17" x14ac:dyDescent="0.25">
      <c r="B21" s="122">
        <v>41986.291666666664</v>
      </c>
      <c r="C21" s="121">
        <v>138</v>
      </c>
      <c r="D21" s="121">
        <v>185.25</v>
      </c>
      <c r="E21" s="185">
        <v>13</v>
      </c>
      <c r="F21" s="122">
        <v>41986</v>
      </c>
      <c r="G21" s="185">
        <v>23.551215899586687</v>
      </c>
      <c r="H21" s="185">
        <v>59.059827817546051</v>
      </c>
      <c r="I21" s="185">
        <v>37.569556014758589</v>
      </c>
      <c r="J21" s="119">
        <f t="shared" si="0"/>
        <v>23.551215899586687</v>
      </c>
      <c r="K21" s="119">
        <f t="shared" si="1"/>
        <v>59.059827817546051</v>
      </c>
      <c r="L21" s="119">
        <f t="shared" si="2"/>
        <v>37.569556014758589</v>
      </c>
      <c r="M21" s="122">
        <v>42472.291666666664</v>
      </c>
      <c r="N21" s="118">
        <f t="shared" si="3"/>
        <v>138</v>
      </c>
      <c r="O21" s="118">
        <f t="shared" si="4"/>
        <v>185.25</v>
      </c>
      <c r="P21" s="119">
        <f t="shared" si="5"/>
        <v>2.7043688700000001</v>
      </c>
      <c r="Q21" s="119">
        <f t="shared" si="6"/>
        <v>20</v>
      </c>
    </row>
    <row r="22" spans="2:17" x14ac:dyDescent="0.25">
      <c r="B22" s="122">
        <v>41987.291666666664</v>
      </c>
      <c r="C22" s="121">
        <v>138</v>
      </c>
      <c r="D22" s="121">
        <v>185.25</v>
      </c>
      <c r="E22" s="185">
        <v>12.300000190734863</v>
      </c>
      <c r="F22" s="122">
        <v>41987</v>
      </c>
      <c r="G22" s="185">
        <v>33.922875684808794</v>
      </c>
      <c r="H22" s="185">
        <v>59.646222291655022</v>
      </c>
      <c r="I22" s="185">
        <v>37.51729169549769</v>
      </c>
      <c r="J22" s="119">
        <f t="shared" si="0"/>
        <v>33.922875684808794</v>
      </c>
      <c r="K22" s="119">
        <f t="shared" si="1"/>
        <v>59.646222291655022</v>
      </c>
      <c r="L22" s="119">
        <f t="shared" si="2"/>
        <v>37.51729169549769</v>
      </c>
      <c r="M22" s="122">
        <v>42473.291666666664</v>
      </c>
      <c r="N22" s="118">
        <f t="shared" si="3"/>
        <v>138</v>
      </c>
      <c r="O22" s="118">
        <f t="shared" si="4"/>
        <v>185.25</v>
      </c>
      <c r="P22" s="119">
        <f t="shared" si="5"/>
        <v>2.7043688700000001</v>
      </c>
      <c r="Q22" s="119">
        <f t="shared" si="6"/>
        <v>20</v>
      </c>
    </row>
    <row r="23" spans="2:17" x14ac:dyDescent="0.25">
      <c r="B23" s="122">
        <v>41988.291666666664</v>
      </c>
      <c r="C23" s="121">
        <v>138</v>
      </c>
      <c r="D23" s="121">
        <v>185.25</v>
      </c>
      <c r="E23" s="185">
        <v>11.800000190734863</v>
      </c>
      <c r="F23" s="122">
        <v>41988</v>
      </c>
      <c r="G23" s="185">
        <v>41.935785384912165</v>
      </c>
      <c r="H23" s="185">
        <v>58.761277115080006</v>
      </c>
      <c r="I23" s="185">
        <v>37.431656623107415</v>
      </c>
      <c r="J23" s="119">
        <f t="shared" si="0"/>
        <v>41.935785384912165</v>
      </c>
      <c r="K23" s="119">
        <f t="shared" si="1"/>
        <v>58.761277115080006</v>
      </c>
      <c r="L23" s="119">
        <f t="shared" si="2"/>
        <v>37.431656623107415</v>
      </c>
      <c r="M23" s="122">
        <v>42474.291666666664</v>
      </c>
      <c r="N23" s="118">
        <f t="shared" si="3"/>
        <v>138</v>
      </c>
      <c r="O23" s="118">
        <f t="shared" si="4"/>
        <v>185.25</v>
      </c>
      <c r="P23" s="119">
        <f t="shared" si="5"/>
        <v>2.7043688700000001</v>
      </c>
      <c r="Q23" s="119">
        <f t="shared" si="6"/>
        <v>20</v>
      </c>
    </row>
    <row r="24" spans="2:17" x14ac:dyDescent="0.25">
      <c r="B24" s="122">
        <v>41989.291666666664</v>
      </c>
      <c r="C24" s="121">
        <v>138</v>
      </c>
      <c r="D24" s="121">
        <v>185.25</v>
      </c>
      <c r="E24" s="185">
        <v>12.300000190734863</v>
      </c>
      <c r="F24" s="122">
        <v>41989</v>
      </c>
      <c r="G24" s="185">
        <v>37.263207959930106</v>
      </c>
      <c r="H24" s="185">
        <v>58.983985533714204</v>
      </c>
      <c r="I24" s="185">
        <v>37.324565779853756</v>
      </c>
      <c r="J24" s="119">
        <f t="shared" si="0"/>
        <v>37.263207959930106</v>
      </c>
      <c r="K24" s="119">
        <f t="shared" si="1"/>
        <v>58.983985533714204</v>
      </c>
      <c r="L24" s="119">
        <f t="shared" si="2"/>
        <v>37.324565779853756</v>
      </c>
      <c r="M24" s="122">
        <v>42475.291666666664</v>
      </c>
      <c r="N24" s="118">
        <f t="shared" si="3"/>
        <v>138</v>
      </c>
      <c r="O24" s="118">
        <f t="shared" si="4"/>
        <v>185.25</v>
      </c>
      <c r="P24" s="119">
        <f t="shared" si="5"/>
        <v>2.7043688700000001</v>
      </c>
      <c r="Q24" s="119">
        <f t="shared" si="6"/>
        <v>20</v>
      </c>
    </row>
    <row r="25" spans="2:17" x14ac:dyDescent="0.25">
      <c r="B25" s="122">
        <v>41990.291666666664</v>
      </c>
      <c r="C25" s="121">
        <v>138</v>
      </c>
      <c r="D25" s="121">
        <v>185.25</v>
      </c>
      <c r="E25" s="185">
        <v>11.300000190734863</v>
      </c>
      <c r="F25" s="122">
        <v>41990</v>
      </c>
      <c r="G25" s="185">
        <v>40.480603066053632</v>
      </c>
      <c r="H25" s="185">
        <v>57.962831300099708</v>
      </c>
      <c r="I25" s="185">
        <v>37.175146641598822</v>
      </c>
      <c r="J25" s="119">
        <f t="shared" si="0"/>
        <v>40.480603066053632</v>
      </c>
      <c r="K25" s="119">
        <f t="shared" si="1"/>
        <v>57.962831300099708</v>
      </c>
      <c r="L25" s="119">
        <f t="shared" si="2"/>
        <v>37.175146641598822</v>
      </c>
      <c r="M25" s="122">
        <v>42476.291666666664</v>
      </c>
      <c r="N25" s="118">
        <f t="shared" si="3"/>
        <v>138</v>
      </c>
      <c r="O25" s="118">
        <f t="shared" si="4"/>
        <v>185.25</v>
      </c>
      <c r="P25" s="119">
        <f t="shared" si="5"/>
        <v>2.7043688700000001</v>
      </c>
      <c r="Q25" s="119">
        <f t="shared" si="6"/>
        <v>20</v>
      </c>
    </row>
    <row r="26" spans="2:17" x14ac:dyDescent="0.25">
      <c r="B26" s="122">
        <v>41991.291666666664</v>
      </c>
      <c r="C26" s="121">
        <v>245</v>
      </c>
      <c r="D26" s="121">
        <v>117.44999694824219</v>
      </c>
      <c r="E26" s="185">
        <v>11.399999618530273</v>
      </c>
      <c r="F26" s="122">
        <v>41991</v>
      </c>
      <c r="G26" s="185">
        <v>39.945015471158179</v>
      </c>
      <c r="H26" s="185">
        <v>58.95753591197505</v>
      </c>
      <c r="I26" s="185">
        <v>37.630615442417266</v>
      </c>
      <c r="J26" s="119">
        <f t="shared" si="0"/>
        <v>39.945015471158179</v>
      </c>
      <c r="K26" s="119">
        <f t="shared" si="1"/>
        <v>58.95753591197505</v>
      </c>
      <c r="L26" s="119">
        <f t="shared" si="2"/>
        <v>37.630615442417266</v>
      </c>
      <c r="M26" s="122">
        <v>42477.291666666664</v>
      </c>
      <c r="N26" s="118">
        <f t="shared" si="3"/>
        <v>245</v>
      </c>
      <c r="O26" s="118">
        <f t="shared" si="4"/>
        <v>117.44999694824219</v>
      </c>
      <c r="P26" s="119">
        <f t="shared" si="5"/>
        <v>7.3003652406683344</v>
      </c>
      <c r="Q26" s="119">
        <f t="shared" si="6"/>
        <v>7.3003652406683344</v>
      </c>
    </row>
    <row r="27" spans="2:17" x14ac:dyDescent="0.25">
      <c r="B27" s="122">
        <v>41992.291666666664</v>
      </c>
      <c r="C27" s="121">
        <v>245</v>
      </c>
      <c r="D27" s="121">
        <v>117.44999694824219</v>
      </c>
      <c r="E27" s="185">
        <v>11.699999809265137</v>
      </c>
      <c r="F27" s="122">
        <v>41992</v>
      </c>
      <c r="G27" s="185">
        <v>32.398140645777744</v>
      </c>
      <c r="H27" s="185">
        <v>58.850043161798425</v>
      </c>
      <c r="I27" s="185">
        <v>36.770110461711923</v>
      </c>
      <c r="J27" s="119">
        <f t="shared" si="0"/>
        <v>32.398140645777744</v>
      </c>
      <c r="K27" s="119">
        <f t="shared" si="1"/>
        <v>58.850043161798425</v>
      </c>
      <c r="L27" s="119">
        <f t="shared" si="2"/>
        <v>36.770110461711923</v>
      </c>
      <c r="M27" s="122">
        <v>42478.291666666664</v>
      </c>
      <c r="N27" s="118">
        <f t="shared" si="3"/>
        <v>245</v>
      </c>
      <c r="O27" s="118">
        <f t="shared" si="4"/>
        <v>117.44999694824219</v>
      </c>
      <c r="P27" s="119">
        <f t="shared" si="5"/>
        <v>7.3003652406683344</v>
      </c>
      <c r="Q27" s="119">
        <f t="shared" si="6"/>
        <v>20</v>
      </c>
    </row>
    <row r="28" spans="2:17" x14ac:dyDescent="0.25">
      <c r="B28" s="122">
        <v>41993.291666666664</v>
      </c>
      <c r="C28" s="121">
        <v>245</v>
      </c>
      <c r="D28" s="121">
        <v>117.44999694824219</v>
      </c>
      <c r="E28" s="185">
        <v>11.699999809265137</v>
      </c>
      <c r="F28" s="122">
        <v>41993</v>
      </c>
      <c r="G28" s="185">
        <v>25.878005852352949</v>
      </c>
      <c r="H28" s="185">
        <v>61.42426104232117</v>
      </c>
      <c r="I28" s="185">
        <v>36.421772821479387</v>
      </c>
      <c r="J28" s="119">
        <f t="shared" si="0"/>
        <v>25.878005852352949</v>
      </c>
      <c r="K28" s="119">
        <f t="shared" si="1"/>
        <v>61.42426104232117</v>
      </c>
      <c r="L28" s="119">
        <f t="shared" si="2"/>
        <v>36.421772821479387</v>
      </c>
      <c r="M28" s="122">
        <v>42479.291666666664</v>
      </c>
      <c r="N28" s="118">
        <f t="shared" si="3"/>
        <v>245</v>
      </c>
      <c r="O28" s="118">
        <f t="shared" si="4"/>
        <v>117.44999694824219</v>
      </c>
      <c r="P28" s="119">
        <f t="shared" si="5"/>
        <v>7.3003652406683344</v>
      </c>
      <c r="Q28" s="119">
        <f t="shared" si="6"/>
        <v>20</v>
      </c>
    </row>
    <row r="29" spans="2:17" x14ac:dyDescent="0.25">
      <c r="B29" s="122">
        <v>41994.291666666664</v>
      </c>
      <c r="C29" s="121">
        <v>159</v>
      </c>
      <c r="D29" s="121">
        <v>105.40000152587891</v>
      </c>
      <c r="E29" s="185">
        <v>11.699999809265137</v>
      </c>
      <c r="F29" s="122">
        <v>41994</v>
      </c>
      <c r="G29" s="185">
        <v>42.664005586571179</v>
      </c>
      <c r="H29" s="185">
        <v>58.924443690070412</v>
      </c>
      <c r="I29" s="185">
        <v>35.905079191481605</v>
      </c>
      <c r="J29" s="119">
        <f t="shared" si="0"/>
        <v>42.664005586571179</v>
      </c>
      <c r="K29" s="119">
        <f t="shared" si="1"/>
        <v>58.924443690070412</v>
      </c>
      <c r="L29" s="119">
        <f t="shared" si="2"/>
        <v>35.905079191481605</v>
      </c>
      <c r="M29" s="122">
        <v>42480.291666666664</v>
      </c>
      <c r="N29" s="118">
        <f t="shared" si="3"/>
        <v>159</v>
      </c>
      <c r="O29" s="118">
        <f t="shared" si="4"/>
        <v>105.40000152587891</v>
      </c>
      <c r="P29" s="119">
        <f t="shared" si="5"/>
        <v>3.0678130646658324</v>
      </c>
      <c r="Q29" s="119">
        <f t="shared" si="6"/>
        <v>3.0678130646658324</v>
      </c>
    </row>
    <row r="30" spans="2:17" x14ac:dyDescent="0.25">
      <c r="B30" s="122">
        <v>41995.291666666664</v>
      </c>
      <c r="C30" s="121">
        <v>159</v>
      </c>
      <c r="D30" s="121">
        <v>105.40000152587891</v>
      </c>
      <c r="E30" s="185">
        <v>11.699999809265137</v>
      </c>
      <c r="F30" s="122">
        <v>41995</v>
      </c>
      <c r="G30" s="185">
        <v>43.210456476476551</v>
      </c>
      <c r="H30" s="185">
        <v>58.659388890840489</v>
      </c>
      <c r="I30" s="185">
        <v>35.674687263391661</v>
      </c>
      <c r="J30" s="119">
        <f t="shared" si="0"/>
        <v>43.210456476476551</v>
      </c>
      <c r="K30" s="119">
        <f t="shared" si="1"/>
        <v>58.659388890840489</v>
      </c>
      <c r="L30" s="119">
        <f t="shared" si="2"/>
        <v>35.674687263391661</v>
      </c>
      <c r="M30" s="122">
        <v>42481.291666666664</v>
      </c>
      <c r="N30" s="118">
        <f t="shared" si="3"/>
        <v>159</v>
      </c>
      <c r="O30" s="118">
        <f t="shared" si="4"/>
        <v>105.40000152587891</v>
      </c>
      <c r="P30" s="119">
        <f t="shared" si="5"/>
        <v>3.0678130646658324</v>
      </c>
      <c r="Q30" s="119">
        <f>IF(P30=P29, 20, P30)</f>
        <v>20</v>
      </c>
    </row>
    <row r="31" spans="2:17" x14ac:dyDescent="0.25">
      <c r="B31" s="122">
        <v>41996.291666666664</v>
      </c>
      <c r="C31" s="121">
        <v>159</v>
      </c>
      <c r="D31" s="121">
        <v>105.40000152587891</v>
      </c>
      <c r="E31" s="185">
        <v>11.699999809265137</v>
      </c>
      <c r="F31" s="122">
        <v>41996</v>
      </c>
      <c r="G31" s="185">
        <v>43.556545055663143</v>
      </c>
      <c r="H31" s="185">
        <v>58.499781275766793</v>
      </c>
      <c r="I31" s="185">
        <v>32.298786546190662</v>
      </c>
      <c r="J31" s="119">
        <f t="shared" si="0"/>
        <v>43.556545055663143</v>
      </c>
      <c r="K31" s="119">
        <f t="shared" si="1"/>
        <v>58.499781275766793</v>
      </c>
      <c r="L31" s="119">
        <f t="shared" si="2"/>
        <v>32.298786546190662</v>
      </c>
      <c r="M31" s="122">
        <v>42482.291666666664</v>
      </c>
      <c r="N31" s="118">
        <f t="shared" si="3"/>
        <v>159</v>
      </c>
      <c r="O31" s="118">
        <f t="shared" si="4"/>
        <v>105.40000152587891</v>
      </c>
      <c r="P31" s="119">
        <f t="shared" si="5"/>
        <v>3.0678130646658324</v>
      </c>
      <c r="Q31" s="119">
        <f t="shared" si="6"/>
        <v>20</v>
      </c>
    </row>
    <row r="32" spans="2:17" x14ac:dyDescent="0.25">
      <c r="B32" s="122">
        <v>41997.291666666664</v>
      </c>
      <c r="C32" s="121">
        <v>159</v>
      </c>
      <c r="D32" s="121">
        <v>105.40000152587891</v>
      </c>
      <c r="E32" s="185">
        <v>11.699999809265137</v>
      </c>
      <c r="F32" s="122">
        <v>41997</v>
      </c>
      <c r="G32" s="185">
        <v>43.847597001393666</v>
      </c>
      <c r="H32" s="185">
        <v>57.64993623892456</v>
      </c>
      <c r="I32" s="185">
        <v>32.454291098316489</v>
      </c>
      <c r="J32" s="119">
        <f t="shared" si="0"/>
        <v>43.847597001393666</v>
      </c>
      <c r="K32" s="119">
        <f t="shared" si="1"/>
        <v>57.64993623892456</v>
      </c>
      <c r="L32" s="119">
        <f t="shared" si="2"/>
        <v>32.454291098316489</v>
      </c>
      <c r="M32" s="122">
        <v>42483.291666666664</v>
      </c>
      <c r="N32" s="118">
        <f t="shared" si="3"/>
        <v>159</v>
      </c>
      <c r="O32" s="118">
        <f t="shared" si="4"/>
        <v>105.40000152587891</v>
      </c>
      <c r="P32" s="119">
        <f t="shared" si="5"/>
        <v>3.0678130646658324</v>
      </c>
      <c r="Q32" s="119">
        <f t="shared" si="6"/>
        <v>20</v>
      </c>
    </row>
    <row r="33" spans="2:17" x14ac:dyDescent="0.25">
      <c r="B33" s="122">
        <v>41998.291666666664</v>
      </c>
      <c r="C33" s="121">
        <v>159</v>
      </c>
      <c r="D33" s="121">
        <v>105.40000152587891</v>
      </c>
      <c r="E33" s="185">
        <v>12.100000381469727</v>
      </c>
      <c r="F33" s="122">
        <v>41998</v>
      </c>
      <c r="G33" s="185">
        <v>43.958267946199122</v>
      </c>
      <c r="H33" s="185">
        <v>59.015319961000316</v>
      </c>
      <c r="I33" s="185">
        <v>29.733158442113172</v>
      </c>
      <c r="J33" s="119">
        <f t="shared" si="0"/>
        <v>43.958267946199122</v>
      </c>
      <c r="K33" s="119">
        <f t="shared" si="1"/>
        <v>59.015319961000316</v>
      </c>
      <c r="L33" s="119">
        <f t="shared" si="2"/>
        <v>29.733158442113172</v>
      </c>
      <c r="M33" s="122">
        <v>42484.291666666664</v>
      </c>
      <c r="N33" s="118">
        <f t="shared" si="3"/>
        <v>159</v>
      </c>
      <c r="O33" s="118">
        <f t="shared" si="4"/>
        <v>105.40000152587891</v>
      </c>
      <c r="P33" s="119">
        <f t="shared" si="5"/>
        <v>3.0678130646658324</v>
      </c>
      <c r="Q33" s="119">
        <f t="shared" si="6"/>
        <v>20</v>
      </c>
    </row>
    <row r="34" spans="2:17" x14ac:dyDescent="0.25">
      <c r="B34" s="122">
        <v>41999.291666666664</v>
      </c>
      <c r="C34" s="121">
        <v>159</v>
      </c>
      <c r="D34" s="121">
        <v>105.40000152587891</v>
      </c>
      <c r="E34" s="185">
        <v>11.399999618530273</v>
      </c>
      <c r="F34" s="122">
        <v>41999</v>
      </c>
      <c r="G34" s="185">
        <v>40.612303998161281</v>
      </c>
      <c r="H34" s="185">
        <v>59.869128696432867</v>
      </c>
      <c r="I34" s="185">
        <v>33.46783300823639</v>
      </c>
      <c r="J34" s="119">
        <f t="shared" si="0"/>
        <v>40.612303998161281</v>
      </c>
      <c r="K34" s="119">
        <f t="shared" si="1"/>
        <v>59.869128696432867</v>
      </c>
      <c r="L34" s="119">
        <f t="shared" si="2"/>
        <v>33.46783300823639</v>
      </c>
      <c r="M34" s="122">
        <v>42485.291666666664</v>
      </c>
      <c r="N34" s="118">
        <f t="shared" si="3"/>
        <v>159</v>
      </c>
      <c r="O34" s="118">
        <f t="shared" si="4"/>
        <v>105.40000152587891</v>
      </c>
      <c r="P34" s="119">
        <f t="shared" si="5"/>
        <v>3.0678130646658324</v>
      </c>
      <c r="Q34" s="119">
        <f t="shared" si="6"/>
        <v>20</v>
      </c>
    </row>
    <row r="35" spans="2:17" x14ac:dyDescent="0.25">
      <c r="B35" s="122">
        <v>42000.291666666664</v>
      </c>
      <c r="C35" s="121">
        <v>159</v>
      </c>
      <c r="D35" s="121">
        <v>105.40000152587891</v>
      </c>
      <c r="E35" s="185">
        <v>11.399999618530273</v>
      </c>
      <c r="F35" s="122">
        <v>42000</v>
      </c>
      <c r="G35" s="185">
        <v>39.127149515328583</v>
      </c>
      <c r="H35" s="185">
        <v>60.925419871718752</v>
      </c>
      <c r="I35" s="185">
        <v>34.875391197027987</v>
      </c>
      <c r="J35" s="119">
        <f t="shared" si="0"/>
        <v>39.127149515328583</v>
      </c>
      <c r="K35" s="119">
        <f t="shared" si="1"/>
        <v>60.925419871718752</v>
      </c>
      <c r="L35" s="119">
        <f t="shared" si="2"/>
        <v>34.875391197027987</v>
      </c>
      <c r="M35" s="122">
        <v>42486.291666666664</v>
      </c>
      <c r="N35" s="118">
        <f t="shared" si="3"/>
        <v>159</v>
      </c>
      <c r="O35" s="118">
        <f t="shared" si="4"/>
        <v>105.40000152587891</v>
      </c>
      <c r="P35" s="119">
        <f t="shared" si="5"/>
        <v>3.0678130646658324</v>
      </c>
      <c r="Q35" s="119">
        <f t="shared" si="6"/>
        <v>20</v>
      </c>
    </row>
    <row r="36" spans="2:17" x14ac:dyDescent="0.25">
      <c r="B36" s="122">
        <v>42001.291666666664</v>
      </c>
      <c r="C36" s="121">
        <v>159</v>
      </c>
      <c r="D36" s="121">
        <v>105.40000152587891</v>
      </c>
      <c r="E36" s="185">
        <v>11.800000190734863</v>
      </c>
      <c r="F36" s="122">
        <v>42001</v>
      </c>
      <c r="G36" s="185">
        <v>33.928249359130859</v>
      </c>
      <c r="H36" s="185">
        <v>61.895988464355469</v>
      </c>
      <c r="I36" s="185">
        <v>35.267311096191406</v>
      </c>
      <c r="J36" s="119">
        <f t="shared" si="0"/>
        <v>33.928249359130859</v>
      </c>
      <c r="K36" s="119">
        <f t="shared" si="1"/>
        <v>61.895988464355469</v>
      </c>
      <c r="L36" s="119">
        <f t="shared" si="2"/>
        <v>35.267311096191406</v>
      </c>
      <c r="M36" s="122">
        <v>42487.291666666664</v>
      </c>
      <c r="N36" s="118">
        <f t="shared" si="3"/>
        <v>159</v>
      </c>
      <c r="O36" s="118">
        <f t="shared" si="4"/>
        <v>105.40000152587891</v>
      </c>
      <c r="P36" s="119">
        <f t="shared" si="5"/>
        <v>3.0678130646658324</v>
      </c>
      <c r="Q36" s="119">
        <f t="shared" si="6"/>
        <v>20</v>
      </c>
    </row>
    <row r="37" spans="2:17" x14ac:dyDescent="0.25">
      <c r="B37" s="122">
        <v>42002.291666666664</v>
      </c>
      <c r="C37" s="121">
        <v>159</v>
      </c>
      <c r="D37" s="121">
        <v>105.40000152587891</v>
      </c>
      <c r="E37" s="185">
        <v>12</v>
      </c>
      <c r="F37" s="122">
        <v>42002</v>
      </c>
      <c r="G37" s="185">
        <v>28.319820404052734</v>
      </c>
      <c r="H37" s="185">
        <v>54.68682861328125</v>
      </c>
      <c r="I37" s="185">
        <v>35.040290832519531</v>
      </c>
      <c r="J37" s="119">
        <f t="shared" si="0"/>
        <v>28.319820404052734</v>
      </c>
      <c r="K37" s="119">
        <f t="shared" si="1"/>
        <v>54.68682861328125</v>
      </c>
      <c r="L37" s="119">
        <f t="shared" si="2"/>
        <v>35.040290832519531</v>
      </c>
      <c r="M37" s="122">
        <v>42488.291666666664</v>
      </c>
      <c r="N37" s="118">
        <f t="shared" si="3"/>
        <v>159</v>
      </c>
      <c r="O37" s="118">
        <f t="shared" si="4"/>
        <v>105.40000152587891</v>
      </c>
      <c r="P37" s="119">
        <f t="shared" si="5"/>
        <v>3.0678130646658324</v>
      </c>
      <c r="Q37" s="119">
        <f t="shared" si="6"/>
        <v>20</v>
      </c>
    </row>
    <row r="38" spans="2:17" x14ac:dyDescent="0.25">
      <c r="B38" s="122">
        <v>42003.291666666664</v>
      </c>
      <c r="C38" s="121">
        <v>159</v>
      </c>
      <c r="D38" s="121">
        <v>105.40000152587891</v>
      </c>
      <c r="E38" s="185">
        <v>12</v>
      </c>
      <c r="F38" s="122">
        <v>42003</v>
      </c>
      <c r="G38" s="185">
        <v>22.711391448974609</v>
      </c>
      <c r="H38" s="185">
        <v>47.477668762207031</v>
      </c>
      <c r="I38" s="185">
        <v>34.813262939453125</v>
      </c>
      <c r="J38" s="119">
        <f t="shared" si="0"/>
        <v>22.711391448974609</v>
      </c>
      <c r="K38" s="119">
        <f t="shared" si="1"/>
        <v>47.477668762207031</v>
      </c>
      <c r="L38" s="119">
        <f t="shared" si="2"/>
        <v>34.813262939453125</v>
      </c>
      <c r="M38" s="122">
        <v>42489.291666666664</v>
      </c>
      <c r="N38" s="118">
        <f t="shared" si="3"/>
        <v>159</v>
      </c>
      <c r="O38" s="118">
        <f t="shared" si="4"/>
        <v>105.40000152587891</v>
      </c>
      <c r="P38" s="119">
        <f t="shared" si="5"/>
        <v>3.0678130646658324</v>
      </c>
      <c r="Q38" s="119">
        <f t="shared" si="6"/>
        <v>20</v>
      </c>
    </row>
    <row r="39" spans="2:17" x14ac:dyDescent="0.25">
      <c r="B39" s="122">
        <v>42004.291666666664</v>
      </c>
      <c r="C39" s="121">
        <v>159</v>
      </c>
      <c r="D39" s="121">
        <v>105.40000152587891</v>
      </c>
      <c r="E39" s="185">
        <v>12.100000381469727</v>
      </c>
      <c r="F39" s="122">
        <v>42004</v>
      </c>
      <c r="G39" s="185">
        <v>17.224989985702202</v>
      </c>
      <c r="H39" s="185">
        <v>49.708673291338833</v>
      </c>
      <c r="I39" s="185">
        <v>34.657117332308388</v>
      </c>
      <c r="J39" s="119">
        <f t="shared" si="0"/>
        <v>17.224989985702202</v>
      </c>
      <c r="K39" s="119">
        <f t="shared" si="1"/>
        <v>49.708673291338833</v>
      </c>
      <c r="L39" s="119">
        <f t="shared" si="2"/>
        <v>34.657117332308388</v>
      </c>
      <c r="M39" s="122">
        <v>42490.291666666664</v>
      </c>
      <c r="N39" s="118">
        <f t="shared" si="3"/>
        <v>159</v>
      </c>
      <c r="O39" s="118">
        <f t="shared" si="4"/>
        <v>105.40000152587891</v>
      </c>
      <c r="P39" s="119">
        <f t="shared" si="5"/>
        <v>3.0678130646658324</v>
      </c>
      <c r="Q39" s="119">
        <f t="shared" si="6"/>
        <v>20</v>
      </c>
    </row>
    <row r="40" spans="2:17" x14ac:dyDescent="0.25">
      <c r="B40" s="122">
        <v>42005.291666666664</v>
      </c>
      <c r="C40" s="121">
        <v>159</v>
      </c>
      <c r="D40" s="121">
        <v>105.40000152587891</v>
      </c>
      <c r="E40" s="185">
        <v>12.100000381469727</v>
      </c>
      <c r="F40" s="122">
        <v>42005</v>
      </c>
      <c r="G40" s="185">
        <v>45.738926740487429</v>
      </c>
      <c r="H40" s="185">
        <v>58.621225026227691</v>
      </c>
      <c r="I40" s="185">
        <v>33.944042935768771</v>
      </c>
      <c r="J40" s="119">
        <f t="shared" si="0"/>
        <v>45.738926740487429</v>
      </c>
      <c r="K40" s="119">
        <f t="shared" si="1"/>
        <v>58.621225026227691</v>
      </c>
      <c r="L40" s="119">
        <f t="shared" si="2"/>
        <v>33.944042935768771</v>
      </c>
      <c r="M40" s="122">
        <v>42491.291666666664</v>
      </c>
      <c r="N40" s="118">
        <f t="shared" si="3"/>
        <v>159</v>
      </c>
      <c r="O40" s="118">
        <f t="shared" si="4"/>
        <v>105.40000152587891</v>
      </c>
      <c r="P40" s="119">
        <f t="shared" si="5"/>
        <v>3.0678130646658324</v>
      </c>
      <c r="Q40" s="119">
        <f t="shared" si="6"/>
        <v>20</v>
      </c>
    </row>
    <row r="41" spans="2:17" x14ac:dyDescent="0.25">
      <c r="B41" s="122">
        <v>42006.291666666664</v>
      </c>
      <c r="C41" s="121">
        <v>159</v>
      </c>
      <c r="D41" s="121">
        <v>105.40000152587891</v>
      </c>
      <c r="E41" s="185">
        <v>12.100000381469727</v>
      </c>
      <c r="F41" s="122">
        <v>42006</v>
      </c>
      <c r="G41" s="185">
        <v>35.289324227284474</v>
      </c>
      <c r="H41" s="185">
        <v>58.009747312024857</v>
      </c>
      <c r="I41" s="185">
        <v>31.559958886879443</v>
      </c>
      <c r="J41" s="119">
        <f t="shared" si="0"/>
        <v>35.289324227284474</v>
      </c>
      <c r="K41" s="119">
        <f t="shared" si="1"/>
        <v>58.009747312024857</v>
      </c>
      <c r="L41" s="119">
        <f t="shared" si="2"/>
        <v>31.559958886879443</v>
      </c>
      <c r="M41" s="122">
        <v>42492.291666666664</v>
      </c>
      <c r="N41" s="118">
        <f t="shared" si="3"/>
        <v>159</v>
      </c>
      <c r="O41" s="118">
        <f t="shared" si="4"/>
        <v>105.40000152587891</v>
      </c>
      <c r="P41" s="119">
        <f t="shared" si="5"/>
        <v>3.0678130646658324</v>
      </c>
      <c r="Q41" s="119">
        <f t="shared" si="6"/>
        <v>20</v>
      </c>
    </row>
    <row r="42" spans="2:17" x14ac:dyDescent="0.25">
      <c r="B42" s="122">
        <v>42007.291666666664</v>
      </c>
      <c r="C42" s="121">
        <v>159</v>
      </c>
      <c r="D42" s="121">
        <v>105.40000152587891</v>
      </c>
      <c r="E42" s="185">
        <v>12.100000381469727</v>
      </c>
      <c r="F42" s="122">
        <v>42007</v>
      </c>
      <c r="G42" s="185">
        <v>28.44723120250082</v>
      </c>
      <c r="H42" s="185">
        <v>58.722122687233814</v>
      </c>
      <c r="I42" s="185">
        <v>31.593214771151533</v>
      </c>
      <c r="J42" s="119">
        <f t="shared" si="0"/>
        <v>28.44723120250082</v>
      </c>
      <c r="K42" s="119">
        <f t="shared" si="1"/>
        <v>58.722122687233814</v>
      </c>
      <c r="L42" s="119">
        <f t="shared" si="2"/>
        <v>31.593214771151533</v>
      </c>
      <c r="M42" s="122">
        <v>42493.291666666664</v>
      </c>
      <c r="N42" s="118">
        <f t="shared" si="3"/>
        <v>159</v>
      </c>
      <c r="O42" s="118">
        <f t="shared" si="4"/>
        <v>105.40000152587891</v>
      </c>
      <c r="P42" s="119">
        <f t="shared" si="5"/>
        <v>3.0678130646658324</v>
      </c>
      <c r="Q42" s="119">
        <f t="shared" si="6"/>
        <v>20</v>
      </c>
    </row>
    <row r="43" spans="2:17" x14ac:dyDescent="0.25">
      <c r="B43" s="122">
        <v>42008.291666666664</v>
      </c>
      <c r="C43" s="121">
        <v>159</v>
      </c>
      <c r="D43" s="121">
        <v>105.40000152587891</v>
      </c>
      <c r="E43" s="185">
        <v>12.100000381469727</v>
      </c>
      <c r="F43" s="122">
        <v>42008</v>
      </c>
      <c r="G43" s="185">
        <v>24.225950825280627</v>
      </c>
      <c r="H43" s="185">
        <v>58.314065027281195</v>
      </c>
      <c r="I43" s="185">
        <v>31.644256124143247</v>
      </c>
      <c r="J43" s="119">
        <f t="shared" si="0"/>
        <v>24.225950825280627</v>
      </c>
      <c r="K43" s="119">
        <f t="shared" si="1"/>
        <v>58.314065027281195</v>
      </c>
      <c r="L43" s="119">
        <f t="shared" si="2"/>
        <v>31.644256124143247</v>
      </c>
      <c r="M43" s="122">
        <v>42494.291666666664</v>
      </c>
      <c r="N43" s="118">
        <f t="shared" si="3"/>
        <v>159</v>
      </c>
      <c r="O43" s="118">
        <f t="shared" si="4"/>
        <v>105.40000152587891</v>
      </c>
      <c r="P43" s="119">
        <f t="shared" si="5"/>
        <v>3.0678130646658324</v>
      </c>
      <c r="Q43" s="119">
        <f t="shared" si="6"/>
        <v>20</v>
      </c>
    </row>
    <row r="44" spans="2:17" x14ac:dyDescent="0.25">
      <c r="B44" s="122">
        <v>42009.291666666664</v>
      </c>
      <c r="C44" s="121">
        <v>159</v>
      </c>
      <c r="D44" s="121">
        <v>105.40000152587891</v>
      </c>
      <c r="E44" s="185">
        <v>12.100000381469727</v>
      </c>
      <c r="F44" s="122">
        <v>42009</v>
      </c>
      <c r="G44" s="185">
        <v>26.960412079007565</v>
      </c>
      <c r="H44" s="185">
        <v>58.471081667917744</v>
      </c>
      <c r="I44" s="185">
        <v>32.084952452072407</v>
      </c>
      <c r="J44" s="119">
        <f t="shared" si="0"/>
        <v>26.960412079007565</v>
      </c>
      <c r="K44" s="119">
        <f t="shared" si="1"/>
        <v>58.471081667917744</v>
      </c>
      <c r="L44" s="119">
        <f t="shared" si="2"/>
        <v>32.084952452072407</v>
      </c>
      <c r="M44" s="122">
        <v>42495.291666666664</v>
      </c>
      <c r="N44" s="118">
        <f t="shared" si="3"/>
        <v>159</v>
      </c>
      <c r="O44" s="118">
        <f t="shared" si="4"/>
        <v>105.40000152587891</v>
      </c>
      <c r="P44" s="119">
        <f t="shared" si="5"/>
        <v>3.0678130646658324</v>
      </c>
      <c r="Q44" s="119">
        <f t="shared" si="6"/>
        <v>20</v>
      </c>
    </row>
    <row r="45" spans="2:17" x14ac:dyDescent="0.25">
      <c r="B45" s="122">
        <v>42010.291666666664</v>
      </c>
      <c r="C45" s="121">
        <v>159</v>
      </c>
      <c r="D45" s="121">
        <v>105.40000152587891</v>
      </c>
      <c r="E45" s="185">
        <v>12.100000381469727</v>
      </c>
      <c r="F45" s="122">
        <v>42010</v>
      </c>
      <c r="G45" s="185">
        <v>42.769201292196932</v>
      </c>
      <c r="H45" s="185">
        <v>58.634675078921873</v>
      </c>
      <c r="I45" s="185">
        <v>32.611485587711677</v>
      </c>
      <c r="J45" s="119">
        <f t="shared" si="0"/>
        <v>42.769201292196932</v>
      </c>
      <c r="K45" s="119">
        <f t="shared" si="1"/>
        <v>58.634675078921873</v>
      </c>
      <c r="L45" s="119">
        <f t="shared" si="2"/>
        <v>32.611485587711677</v>
      </c>
      <c r="M45" s="122">
        <v>42496.291666666664</v>
      </c>
      <c r="N45" s="118">
        <f t="shared" si="3"/>
        <v>159</v>
      </c>
      <c r="O45" s="118">
        <f t="shared" si="4"/>
        <v>105.40000152587891</v>
      </c>
      <c r="P45" s="119">
        <f t="shared" si="5"/>
        <v>3.0678130646658324</v>
      </c>
      <c r="Q45" s="119">
        <f t="shared" si="6"/>
        <v>20</v>
      </c>
    </row>
    <row r="46" spans="2:17" x14ac:dyDescent="0.25">
      <c r="B46" s="122">
        <v>42011.291666666664</v>
      </c>
      <c r="C46" s="121">
        <v>159</v>
      </c>
      <c r="D46" s="121">
        <v>105.40000152587891</v>
      </c>
      <c r="E46" s="185">
        <v>12.100000381469727</v>
      </c>
      <c r="F46" s="122">
        <v>42011</v>
      </c>
      <c r="G46" s="185">
        <v>36.772027448945508</v>
      </c>
      <c r="H46" s="185">
        <v>58.905531201009438</v>
      </c>
      <c r="I46" s="185">
        <v>32.937458447460813</v>
      </c>
      <c r="J46" s="119">
        <f t="shared" si="0"/>
        <v>36.772027448945508</v>
      </c>
      <c r="K46" s="119">
        <f t="shared" si="1"/>
        <v>58.905531201009438</v>
      </c>
      <c r="L46" s="119">
        <f t="shared" si="2"/>
        <v>32.937458447460813</v>
      </c>
      <c r="M46" s="122">
        <v>42497.291666666664</v>
      </c>
      <c r="N46" s="118">
        <f t="shared" si="3"/>
        <v>159</v>
      </c>
      <c r="O46" s="118">
        <f t="shared" si="4"/>
        <v>105.40000152587891</v>
      </c>
      <c r="P46" s="119">
        <f t="shared" si="5"/>
        <v>3.0678130646658324</v>
      </c>
      <c r="Q46" s="119">
        <f t="shared" si="6"/>
        <v>20</v>
      </c>
    </row>
    <row r="47" spans="2:17" x14ac:dyDescent="0.25">
      <c r="B47" s="122">
        <v>42012.291666666664</v>
      </c>
      <c r="C47" s="121">
        <v>159</v>
      </c>
      <c r="D47" s="121">
        <v>105.40000152587891</v>
      </c>
      <c r="E47" s="185">
        <v>12.100000381469727</v>
      </c>
      <c r="F47" s="122">
        <v>42012</v>
      </c>
      <c r="G47" s="185">
        <v>35.595885460906551</v>
      </c>
      <c r="H47" s="185">
        <v>58.319053331348648</v>
      </c>
      <c r="I47" s="185">
        <v>30.007846919607186</v>
      </c>
      <c r="J47" s="119">
        <f t="shared" si="0"/>
        <v>35.595885460906551</v>
      </c>
      <c r="K47" s="119">
        <f t="shared" si="1"/>
        <v>58.319053331348648</v>
      </c>
      <c r="L47" s="119">
        <f t="shared" si="2"/>
        <v>30.007846919607186</v>
      </c>
      <c r="M47" s="122">
        <v>42498.291666666664</v>
      </c>
      <c r="N47" s="118">
        <f t="shared" si="3"/>
        <v>159</v>
      </c>
      <c r="O47" s="118">
        <f t="shared" si="4"/>
        <v>105.40000152587891</v>
      </c>
      <c r="P47" s="119">
        <f t="shared" si="5"/>
        <v>3.0678130646658324</v>
      </c>
      <c r="Q47" s="119">
        <f t="shared" si="6"/>
        <v>20</v>
      </c>
    </row>
    <row r="48" spans="2:17" x14ac:dyDescent="0.25">
      <c r="B48" s="122">
        <v>42013.291666666664</v>
      </c>
      <c r="C48" s="121">
        <v>159</v>
      </c>
      <c r="D48" s="121">
        <v>105.40000152587891</v>
      </c>
      <c r="E48" s="185">
        <v>12.100000381469727</v>
      </c>
      <c r="F48" s="122">
        <v>42013</v>
      </c>
      <c r="G48" s="185">
        <v>34.117742251908354</v>
      </c>
      <c r="H48" s="185">
        <v>59.873589458377388</v>
      </c>
      <c r="I48" s="185">
        <v>30.423599837841824</v>
      </c>
      <c r="J48" s="119">
        <f t="shared" si="0"/>
        <v>34.117742251908354</v>
      </c>
      <c r="K48" s="119">
        <f t="shared" si="1"/>
        <v>59.873589458377388</v>
      </c>
      <c r="L48" s="119">
        <f t="shared" si="2"/>
        <v>30.423599837841824</v>
      </c>
      <c r="M48" s="122">
        <v>42499.291666666664</v>
      </c>
      <c r="N48" s="118">
        <f t="shared" si="3"/>
        <v>159</v>
      </c>
      <c r="O48" s="118">
        <f t="shared" si="4"/>
        <v>105.40000152587891</v>
      </c>
      <c r="P48" s="119">
        <f t="shared" si="5"/>
        <v>3.0678130646658324</v>
      </c>
      <c r="Q48" s="119">
        <f t="shared" si="6"/>
        <v>20</v>
      </c>
    </row>
    <row r="49" spans="2:17" x14ac:dyDescent="0.25">
      <c r="B49" s="122">
        <v>42014.291666666664</v>
      </c>
      <c r="C49" s="121">
        <v>159</v>
      </c>
      <c r="D49" s="121">
        <v>105.40000152587891</v>
      </c>
      <c r="E49" s="185">
        <v>12.100000381469727</v>
      </c>
      <c r="F49" s="122">
        <v>42014</v>
      </c>
      <c r="G49" s="185">
        <v>34.030605213597951</v>
      </c>
      <c r="H49" s="185">
        <v>58.849803047445121</v>
      </c>
      <c r="I49" s="185">
        <v>28.133570426923264</v>
      </c>
      <c r="J49" s="119">
        <f t="shared" si="0"/>
        <v>34.030605213597951</v>
      </c>
      <c r="K49" s="119">
        <f t="shared" si="1"/>
        <v>58.849803047445121</v>
      </c>
      <c r="L49" s="119">
        <f t="shared" si="2"/>
        <v>28.133570426923264</v>
      </c>
      <c r="M49" s="122">
        <v>42500.291666666664</v>
      </c>
      <c r="N49" s="118">
        <f t="shared" si="3"/>
        <v>159</v>
      </c>
      <c r="O49" s="118">
        <f t="shared" si="4"/>
        <v>105.40000152587891</v>
      </c>
      <c r="P49" s="119">
        <f t="shared" si="5"/>
        <v>3.0678130646658324</v>
      </c>
      <c r="Q49" s="119">
        <f t="shared" si="6"/>
        <v>20</v>
      </c>
    </row>
    <row r="50" spans="2:17" x14ac:dyDescent="0.25">
      <c r="B50" s="122">
        <v>42015.291666666664</v>
      </c>
      <c r="C50" s="121">
        <v>159</v>
      </c>
      <c r="D50" s="121">
        <v>105.40000152587891</v>
      </c>
      <c r="E50" s="185">
        <v>12.100000381469727</v>
      </c>
      <c r="F50" s="122">
        <v>42015</v>
      </c>
      <c r="G50" s="185">
        <v>34.318685432849087</v>
      </c>
      <c r="H50" s="185">
        <v>61.888045321173188</v>
      </c>
      <c r="I50" s="185">
        <v>28.288632174112195</v>
      </c>
      <c r="J50" s="119">
        <f t="shared" si="0"/>
        <v>34.318685432849087</v>
      </c>
      <c r="K50" s="119">
        <f t="shared" si="1"/>
        <v>61.888045321173188</v>
      </c>
      <c r="L50" s="119">
        <f t="shared" si="2"/>
        <v>28.288632174112195</v>
      </c>
      <c r="M50" s="122">
        <v>42501.291666666664</v>
      </c>
      <c r="N50" s="118">
        <f t="shared" si="3"/>
        <v>159</v>
      </c>
      <c r="O50" s="118">
        <f t="shared" si="4"/>
        <v>105.40000152587891</v>
      </c>
      <c r="P50" s="119">
        <f t="shared" si="5"/>
        <v>3.0678130646658324</v>
      </c>
      <c r="Q50" s="119">
        <f t="shared" si="6"/>
        <v>20</v>
      </c>
    </row>
    <row r="51" spans="2:17" x14ac:dyDescent="0.25">
      <c r="B51" s="122">
        <v>42016.291666666664</v>
      </c>
      <c r="C51" s="121">
        <v>159</v>
      </c>
      <c r="D51" s="121">
        <v>105.40000152587891</v>
      </c>
      <c r="E51" s="185">
        <v>12.100000381469727</v>
      </c>
      <c r="F51" s="122">
        <v>42016</v>
      </c>
      <c r="G51" s="185">
        <v>34.609350245131431</v>
      </c>
      <c r="H51" s="185">
        <v>67.492203669238975</v>
      </c>
      <c r="I51" s="185">
        <v>27.913062307128218</v>
      </c>
      <c r="J51" s="119">
        <f t="shared" si="0"/>
        <v>34.609350245131431</v>
      </c>
      <c r="K51" s="119">
        <f t="shared" si="1"/>
        <v>67.492203669238975</v>
      </c>
      <c r="L51" s="119">
        <f t="shared" si="2"/>
        <v>27.913062307128218</v>
      </c>
      <c r="M51" s="122">
        <v>42502.291666666664</v>
      </c>
      <c r="N51" s="118">
        <f t="shared" si="3"/>
        <v>159</v>
      </c>
      <c r="O51" s="118">
        <f t="shared" si="4"/>
        <v>105.40000152587891</v>
      </c>
      <c r="P51" s="119">
        <f t="shared" si="5"/>
        <v>3.0678130646658324</v>
      </c>
      <c r="Q51" s="119">
        <f t="shared" si="6"/>
        <v>20</v>
      </c>
    </row>
    <row r="52" spans="2:17" x14ac:dyDescent="0.25">
      <c r="B52" s="122">
        <v>42017.291666666664</v>
      </c>
      <c r="C52" s="121">
        <v>159</v>
      </c>
      <c r="D52" s="121">
        <v>105.40000152587891</v>
      </c>
      <c r="E52" s="185">
        <v>12.100000381469727</v>
      </c>
      <c r="F52" s="122">
        <v>42017</v>
      </c>
      <c r="G52" s="185">
        <v>34.489178931359902</v>
      </c>
      <c r="H52" s="185">
        <v>52.281041481141656</v>
      </c>
      <c r="I52" s="185">
        <v>28.918311146873023</v>
      </c>
      <c r="J52" s="119">
        <f t="shared" si="0"/>
        <v>34.489178931359902</v>
      </c>
      <c r="K52" s="119">
        <f t="shared" si="1"/>
        <v>52.281041481141656</v>
      </c>
      <c r="L52" s="119">
        <f t="shared" si="2"/>
        <v>28.918311146873023</v>
      </c>
      <c r="M52" s="122">
        <v>42503.291666666664</v>
      </c>
      <c r="N52" s="118">
        <f t="shared" si="3"/>
        <v>159</v>
      </c>
      <c r="O52" s="118">
        <f t="shared" si="4"/>
        <v>105.40000152587891</v>
      </c>
      <c r="P52" s="119">
        <f t="shared" si="5"/>
        <v>3.0678130646658324</v>
      </c>
      <c r="Q52" s="119">
        <f t="shared" si="6"/>
        <v>20</v>
      </c>
    </row>
    <row r="53" spans="2:17" x14ac:dyDescent="0.25">
      <c r="B53" s="122">
        <v>42018.291666666664</v>
      </c>
      <c r="C53" s="121">
        <v>159</v>
      </c>
      <c r="D53" s="121">
        <v>105.40000152587891</v>
      </c>
      <c r="E53" s="185">
        <v>12.100000381469727</v>
      </c>
      <c r="F53" s="122">
        <v>42018</v>
      </c>
      <c r="G53" s="185">
        <v>34.591527623203092</v>
      </c>
      <c r="H53" s="185">
        <v>68.730212359031071</v>
      </c>
      <c r="I53" s="185">
        <v>28.127675101889494</v>
      </c>
      <c r="J53" s="119">
        <f t="shared" si="0"/>
        <v>34.591527623203092</v>
      </c>
      <c r="K53" s="119">
        <f t="shared" si="1"/>
        <v>68.730212359031071</v>
      </c>
      <c r="L53" s="119">
        <f t="shared" si="2"/>
        <v>28.127675101889494</v>
      </c>
      <c r="M53" s="122">
        <v>42504.291666666664</v>
      </c>
      <c r="N53" s="118">
        <f t="shared" si="3"/>
        <v>159</v>
      </c>
      <c r="O53" s="118">
        <f t="shared" si="4"/>
        <v>105.40000152587891</v>
      </c>
      <c r="P53" s="119">
        <f t="shared" si="5"/>
        <v>3.0678130646658324</v>
      </c>
      <c r="Q53" s="119">
        <f t="shared" si="6"/>
        <v>20</v>
      </c>
    </row>
    <row r="54" spans="2:17" x14ac:dyDescent="0.25">
      <c r="B54" s="122">
        <v>42019.291666666664</v>
      </c>
      <c r="C54" s="121">
        <v>159</v>
      </c>
      <c r="D54" s="121">
        <v>105.40000152587891</v>
      </c>
      <c r="E54" s="185">
        <v>12.100000381469727</v>
      </c>
      <c r="F54" s="122">
        <v>42019</v>
      </c>
      <c r="G54" s="185">
        <v>34.57585048618143</v>
      </c>
      <c r="H54" s="185">
        <v>51.989718027644649</v>
      </c>
      <c r="I54" s="185">
        <v>28.835590062251782</v>
      </c>
      <c r="J54" s="119">
        <f t="shared" si="0"/>
        <v>34.57585048618143</v>
      </c>
      <c r="K54" s="119">
        <f t="shared" si="1"/>
        <v>51.989718027644649</v>
      </c>
      <c r="L54" s="119">
        <f t="shared" si="2"/>
        <v>28.835590062251782</v>
      </c>
      <c r="M54" s="122">
        <v>42505.291666666664</v>
      </c>
      <c r="N54" s="118">
        <f t="shared" si="3"/>
        <v>159</v>
      </c>
      <c r="O54" s="118">
        <f t="shared" si="4"/>
        <v>105.40000152587891</v>
      </c>
      <c r="P54" s="119">
        <f t="shared" si="5"/>
        <v>3.0678130646658324</v>
      </c>
      <c r="Q54" s="119">
        <f t="shared" si="6"/>
        <v>20</v>
      </c>
    </row>
    <row r="55" spans="2:17" x14ac:dyDescent="0.25">
      <c r="B55" s="122">
        <v>42020.291666666664</v>
      </c>
      <c r="C55" s="121">
        <v>159</v>
      </c>
      <c r="D55" s="121">
        <v>105.40000152587891</v>
      </c>
      <c r="E55" s="185">
        <v>12.100000381469727</v>
      </c>
      <c r="F55" s="122">
        <v>42020</v>
      </c>
      <c r="G55" s="185">
        <v>34.458989940705123</v>
      </c>
      <c r="H55" s="185">
        <v>68.571322084709507</v>
      </c>
      <c r="I55" s="185">
        <v>29.673478817277541</v>
      </c>
      <c r="J55" s="119">
        <f t="shared" si="0"/>
        <v>34.458989940705123</v>
      </c>
      <c r="K55" s="119">
        <f t="shared" si="1"/>
        <v>68.571322084709507</v>
      </c>
      <c r="L55" s="119">
        <f t="shared" si="2"/>
        <v>29.673478817277541</v>
      </c>
      <c r="M55" s="122">
        <v>42506.291666666664</v>
      </c>
      <c r="N55" s="118">
        <f t="shared" si="3"/>
        <v>159</v>
      </c>
      <c r="O55" s="118">
        <f t="shared" si="4"/>
        <v>105.40000152587891</v>
      </c>
      <c r="P55" s="119">
        <f t="shared" si="5"/>
        <v>3.0678130646658324</v>
      </c>
      <c r="Q55" s="119">
        <f t="shared" si="6"/>
        <v>20</v>
      </c>
    </row>
    <row r="56" spans="2:17" x14ac:dyDescent="0.25">
      <c r="B56" s="122">
        <v>42021.291666666664</v>
      </c>
      <c r="C56" s="121">
        <v>159</v>
      </c>
      <c r="D56" s="121">
        <v>105.40000152587891</v>
      </c>
      <c r="E56" s="185">
        <v>12.100000381469727</v>
      </c>
      <c r="F56" s="122">
        <v>42021</v>
      </c>
      <c r="G56" s="185">
        <v>34.383133027995079</v>
      </c>
      <c r="H56" s="185">
        <v>54.606210169924623</v>
      </c>
      <c r="I56" s="185">
        <v>28.878989784872122</v>
      </c>
      <c r="J56" s="119">
        <f t="shared" si="0"/>
        <v>34.383133027995079</v>
      </c>
      <c r="K56" s="119">
        <f t="shared" si="1"/>
        <v>54.606210169924623</v>
      </c>
      <c r="L56" s="119">
        <f t="shared" si="2"/>
        <v>28.878989784872122</v>
      </c>
      <c r="M56" s="122">
        <v>42507.291666666664</v>
      </c>
      <c r="N56" s="118">
        <f t="shared" si="3"/>
        <v>159</v>
      </c>
      <c r="O56" s="118">
        <f t="shared" si="4"/>
        <v>105.40000152587891</v>
      </c>
      <c r="P56" s="119">
        <f t="shared" si="5"/>
        <v>3.0678130646658324</v>
      </c>
      <c r="Q56" s="119">
        <f t="shared" si="6"/>
        <v>20</v>
      </c>
    </row>
    <row r="57" spans="2:17" x14ac:dyDescent="0.25">
      <c r="B57" s="122">
        <v>42022.291666666664</v>
      </c>
      <c r="C57" s="121">
        <v>159</v>
      </c>
      <c r="D57" s="121">
        <v>105.40000152587891</v>
      </c>
      <c r="E57" s="185">
        <v>12.100000381469727</v>
      </c>
      <c r="F57" s="122">
        <v>42022</v>
      </c>
      <c r="G57" s="185">
        <v>34.528636244447156</v>
      </c>
      <c r="H57" s="185">
        <v>58.117682205217776</v>
      </c>
      <c r="I57" s="185">
        <v>27.730247814434499</v>
      </c>
      <c r="J57" s="119">
        <f t="shared" si="0"/>
        <v>34.528636244447156</v>
      </c>
      <c r="K57" s="119">
        <f t="shared" si="1"/>
        <v>58.117682205217776</v>
      </c>
      <c r="L57" s="119">
        <f t="shared" si="2"/>
        <v>27.730247814434499</v>
      </c>
      <c r="M57" s="122">
        <v>42508.291666666664</v>
      </c>
      <c r="N57" s="118">
        <f t="shared" si="3"/>
        <v>159</v>
      </c>
      <c r="O57" s="118">
        <f t="shared" si="4"/>
        <v>105.40000152587891</v>
      </c>
      <c r="P57" s="119">
        <f t="shared" si="5"/>
        <v>3.0678130646658324</v>
      </c>
      <c r="Q57" s="119">
        <f t="shared" si="6"/>
        <v>20</v>
      </c>
    </row>
    <row r="58" spans="2:17" x14ac:dyDescent="0.25">
      <c r="B58" s="122">
        <v>42023.291666666664</v>
      </c>
      <c r="C58" s="121">
        <v>159</v>
      </c>
      <c r="D58" s="121">
        <v>105.40000152587891</v>
      </c>
      <c r="E58" s="185">
        <v>12.100000381469727</v>
      </c>
      <c r="F58" s="122">
        <v>42023</v>
      </c>
      <c r="G58" s="185">
        <v>35.415789307664959</v>
      </c>
      <c r="H58" s="185">
        <v>70.035746008025257</v>
      </c>
      <c r="I58" s="185">
        <v>24.672592820039505</v>
      </c>
      <c r="J58" s="119">
        <f t="shared" si="0"/>
        <v>35.415789307664959</v>
      </c>
      <c r="K58" s="119">
        <f t="shared" si="1"/>
        <v>70.035746008025257</v>
      </c>
      <c r="L58" s="119">
        <f t="shared" si="2"/>
        <v>24.672592820039505</v>
      </c>
      <c r="M58" s="122">
        <v>42509.291666666664</v>
      </c>
      <c r="N58" s="118">
        <f t="shared" si="3"/>
        <v>159</v>
      </c>
      <c r="O58" s="118">
        <f t="shared" si="4"/>
        <v>105.40000152587891</v>
      </c>
      <c r="P58" s="119">
        <f t="shared" si="5"/>
        <v>3.0678130646658324</v>
      </c>
      <c r="Q58" s="119">
        <f t="shared" si="6"/>
        <v>20</v>
      </c>
    </row>
    <row r="59" spans="2:17" x14ac:dyDescent="0.25">
      <c r="B59" s="122">
        <v>42024.291666666664</v>
      </c>
      <c r="C59" s="121">
        <v>159</v>
      </c>
      <c r="D59" s="121">
        <v>105.40000152587891</v>
      </c>
      <c r="E59" s="185">
        <v>12.100000381469727</v>
      </c>
      <c r="F59" s="122">
        <v>42024</v>
      </c>
      <c r="G59" s="185">
        <v>35.542306579792957</v>
      </c>
      <c r="H59" s="185">
        <v>58.58723106287141</v>
      </c>
      <c r="I59" s="185">
        <v>28.078697077676061</v>
      </c>
      <c r="J59" s="119">
        <f t="shared" si="0"/>
        <v>35.542306579792957</v>
      </c>
      <c r="K59" s="119">
        <f t="shared" si="1"/>
        <v>58.58723106287141</v>
      </c>
      <c r="L59" s="119">
        <f t="shared" si="2"/>
        <v>28.078697077676061</v>
      </c>
      <c r="M59" s="122">
        <v>42510.291666666664</v>
      </c>
      <c r="N59" s="118">
        <f t="shared" si="3"/>
        <v>159</v>
      </c>
      <c r="O59" s="118">
        <f t="shared" si="4"/>
        <v>105.40000152587891</v>
      </c>
      <c r="P59" s="119">
        <f t="shared" si="5"/>
        <v>3.0678130646658324</v>
      </c>
      <c r="Q59" s="119">
        <f t="shared" si="6"/>
        <v>20</v>
      </c>
    </row>
    <row r="60" spans="2:17" x14ac:dyDescent="0.25">
      <c r="B60" s="122">
        <v>42025.291666666664</v>
      </c>
      <c r="C60" s="121">
        <v>159</v>
      </c>
      <c r="D60" s="121">
        <v>105.40000152587891</v>
      </c>
      <c r="E60" s="185">
        <v>12.100000381469727</v>
      </c>
      <c r="F60" s="122">
        <v>42025</v>
      </c>
      <c r="G60" s="185">
        <v>34.884134022085696</v>
      </c>
      <c r="H60" s="185">
        <v>51.295145947138565</v>
      </c>
      <c r="I60" s="185">
        <v>29.744775586636017</v>
      </c>
      <c r="J60" s="119">
        <f t="shared" si="0"/>
        <v>34.884134022085696</v>
      </c>
      <c r="K60" s="119">
        <f t="shared" si="1"/>
        <v>51.295145947138565</v>
      </c>
      <c r="L60" s="119">
        <f t="shared" si="2"/>
        <v>29.744775586636017</v>
      </c>
      <c r="M60" s="122">
        <v>42511.291666666664</v>
      </c>
      <c r="N60" s="118">
        <f t="shared" si="3"/>
        <v>159</v>
      </c>
      <c r="O60" s="118">
        <f t="shared" si="4"/>
        <v>105.40000152587891</v>
      </c>
      <c r="P60" s="119">
        <f t="shared" si="5"/>
        <v>3.0678130646658324</v>
      </c>
      <c r="Q60" s="119">
        <f t="shared" si="6"/>
        <v>20</v>
      </c>
    </row>
    <row r="61" spans="2:17" x14ac:dyDescent="0.25">
      <c r="B61" s="122">
        <v>42026.291666666664</v>
      </c>
      <c r="C61" s="121">
        <v>159</v>
      </c>
      <c r="D61" s="121">
        <v>105.40000152587891</v>
      </c>
      <c r="E61" s="185">
        <v>12.100000381469727</v>
      </c>
      <c r="F61" s="122">
        <v>42026</v>
      </c>
      <c r="G61" s="185">
        <v>34.628690976743336</v>
      </c>
      <c r="H61" s="185">
        <v>60.970048009024723</v>
      </c>
      <c r="I61" s="185">
        <v>29.655326669569369</v>
      </c>
      <c r="J61" s="119">
        <f t="shared" si="0"/>
        <v>34.628690976743336</v>
      </c>
      <c r="K61" s="119">
        <f t="shared" si="1"/>
        <v>60.970048009024723</v>
      </c>
      <c r="L61" s="119">
        <f t="shared" si="2"/>
        <v>29.655326669569369</v>
      </c>
      <c r="M61" s="122">
        <v>42512.291666666664</v>
      </c>
      <c r="N61" s="118">
        <f t="shared" si="3"/>
        <v>159</v>
      </c>
      <c r="O61" s="118">
        <f t="shared" si="4"/>
        <v>105.40000152587891</v>
      </c>
      <c r="P61" s="119">
        <f t="shared" si="5"/>
        <v>3.0678130646658324</v>
      </c>
      <c r="Q61" s="119">
        <f t="shared" si="6"/>
        <v>20</v>
      </c>
    </row>
    <row r="62" spans="2:17" x14ac:dyDescent="0.25">
      <c r="B62" s="122">
        <v>42027.291666666664</v>
      </c>
      <c r="C62" s="121">
        <v>159</v>
      </c>
      <c r="D62" s="121">
        <v>105.40000152587891</v>
      </c>
      <c r="E62" s="185">
        <v>12.100000381469727</v>
      </c>
      <c r="F62" s="122">
        <v>42027</v>
      </c>
      <c r="G62" s="185">
        <v>34.785560398234246</v>
      </c>
      <c r="H62" s="185">
        <v>69.160606687068906</v>
      </c>
      <c r="I62" s="185">
        <v>28.80185367619551</v>
      </c>
      <c r="J62" s="119">
        <f t="shared" si="0"/>
        <v>34.785560398234246</v>
      </c>
      <c r="K62" s="119">
        <f t="shared" si="1"/>
        <v>69.160606687068906</v>
      </c>
      <c r="L62" s="119">
        <f t="shared" si="2"/>
        <v>28.80185367619551</v>
      </c>
      <c r="M62" s="122">
        <v>42513.291666666664</v>
      </c>
      <c r="N62" s="118">
        <f t="shared" si="3"/>
        <v>159</v>
      </c>
      <c r="O62" s="118">
        <f t="shared" si="4"/>
        <v>105.40000152587891</v>
      </c>
      <c r="P62" s="119">
        <f t="shared" si="5"/>
        <v>3.0678130646658324</v>
      </c>
      <c r="Q62" s="119">
        <f t="shared" si="6"/>
        <v>20</v>
      </c>
    </row>
    <row r="63" spans="2:17" x14ac:dyDescent="0.25">
      <c r="B63" s="122">
        <v>42028.291666666664</v>
      </c>
      <c r="C63" s="121">
        <v>159</v>
      </c>
      <c r="D63" s="121">
        <v>105.40000152587891</v>
      </c>
      <c r="E63" s="185">
        <v>12.100000381469727</v>
      </c>
      <c r="F63" s="122">
        <v>42028</v>
      </c>
      <c r="G63" s="185">
        <v>35.328191190074968</v>
      </c>
      <c r="H63" s="185">
        <v>73.607017039060537</v>
      </c>
      <c r="I63" s="185">
        <v>27.651783421525256</v>
      </c>
      <c r="J63" s="119">
        <f t="shared" si="0"/>
        <v>35.328191190074968</v>
      </c>
      <c r="K63" s="119">
        <f t="shared" si="1"/>
        <v>73.607017039060537</v>
      </c>
      <c r="L63" s="119">
        <f t="shared" si="2"/>
        <v>27.651783421525256</v>
      </c>
      <c r="M63" s="122">
        <v>42514.291666666664</v>
      </c>
      <c r="N63" s="118">
        <f t="shared" si="3"/>
        <v>159</v>
      </c>
      <c r="O63" s="118">
        <f t="shared" si="4"/>
        <v>105.40000152587891</v>
      </c>
      <c r="P63" s="119">
        <f t="shared" si="5"/>
        <v>3.0678130646658324</v>
      </c>
      <c r="Q63" s="119">
        <f t="shared" si="6"/>
        <v>20</v>
      </c>
    </row>
    <row r="64" spans="2:17" x14ac:dyDescent="0.25">
      <c r="B64" s="122">
        <v>42029.291666666664</v>
      </c>
      <c r="C64" s="121">
        <v>159</v>
      </c>
      <c r="D64" s="121">
        <v>105.40000152587891</v>
      </c>
      <c r="E64" s="185">
        <v>12.100000381469727</v>
      </c>
      <c r="F64" s="122">
        <v>42029</v>
      </c>
      <c r="G64" s="185">
        <v>35.699372876441025</v>
      </c>
      <c r="H64" s="185">
        <v>44.321024210717979</v>
      </c>
      <c r="I64" s="185">
        <v>28.690540215284731</v>
      </c>
      <c r="J64" s="119">
        <f t="shared" si="0"/>
        <v>35.699372876441025</v>
      </c>
      <c r="K64" s="119">
        <f t="shared" si="1"/>
        <v>44.321024210717979</v>
      </c>
      <c r="L64" s="119">
        <f t="shared" si="2"/>
        <v>28.690540215284731</v>
      </c>
      <c r="M64" s="122">
        <v>42515.291666666664</v>
      </c>
      <c r="N64" s="118">
        <f t="shared" si="3"/>
        <v>159</v>
      </c>
      <c r="O64" s="118">
        <f t="shared" si="4"/>
        <v>105.40000152587891</v>
      </c>
      <c r="P64" s="119">
        <f t="shared" si="5"/>
        <v>3.0678130646658324</v>
      </c>
      <c r="Q64" s="119">
        <f t="shared" si="6"/>
        <v>20</v>
      </c>
    </row>
    <row r="65" spans="2:17" x14ac:dyDescent="0.25">
      <c r="B65" s="122">
        <v>42030.291666666664</v>
      </c>
      <c r="C65" s="121">
        <v>159</v>
      </c>
      <c r="D65" s="121">
        <v>105.40000152587891</v>
      </c>
      <c r="E65" s="185">
        <v>12.100000381469727</v>
      </c>
      <c r="F65" s="122">
        <v>42030</v>
      </c>
      <c r="G65" s="185">
        <v>35.820692239160898</v>
      </c>
      <c r="H65" s="185">
        <v>53.012675932027761</v>
      </c>
      <c r="I65" s="185">
        <v>28.738053685757908</v>
      </c>
      <c r="J65" s="119">
        <f t="shared" si="0"/>
        <v>35.820692239160898</v>
      </c>
      <c r="K65" s="119">
        <f t="shared" si="1"/>
        <v>53.012675932027761</v>
      </c>
      <c r="L65" s="119">
        <f t="shared" si="2"/>
        <v>28.738053685757908</v>
      </c>
      <c r="M65" s="122">
        <v>42516.291666666664</v>
      </c>
      <c r="N65" s="118">
        <f t="shared" si="3"/>
        <v>159</v>
      </c>
      <c r="O65" s="118">
        <f t="shared" si="4"/>
        <v>105.40000152587891</v>
      </c>
      <c r="P65" s="119">
        <f t="shared" si="5"/>
        <v>3.0678130646658324</v>
      </c>
      <c r="Q65" s="119">
        <f t="shared" si="6"/>
        <v>20</v>
      </c>
    </row>
    <row r="66" spans="2:17" x14ac:dyDescent="0.25">
      <c r="B66" s="122">
        <v>42031.291666666664</v>
      </c>
      <c r="C66" s="121">
        <v>159</v>
      </c>
      <c r="D66" s="121">
        <v>105.40000152587891</v>
      </c>
      <c r="E66" s="185">
        <v>12.100000381469727</v>
      </c>
      <c r="F66" s="122">
        <v>42031</v>
      </c>
      <c r="G66" s="185">
        <v>35.84800915395769</v>
      </c>
      <c r="H66" s="185">
        <v>60.6339797590838</v>
      </c>
      <c r="I66" s="185">
        <v>29.1680648551826</v>
      </c>
      <c r="J66" s="119">
        <f t="shared" si="0"/>
        <v>35.84800915395769</v>
      </c>
      <c r="K66" s="119">
        <f t="shared" si="1"/>
        <v>60.6339797590838</v>
      </c>
      <c r="L66" s="119">
        <f t="shared" si="2"/>
        <v>29.1680648551826</v>
      </c>
      <c r="M66" s="122">
        <v>42517.291666666664</v>
      </c>
      <c r="N66" s="118">
        <f t="shared" si="3"/>
        <v>159</v>
      </c>
      <c r="O66" s="118">
        <f t="shared" si="4"/>
        <v>105.40000152587891</v>
      </c>
      <c r="P66" s="119">
        <f t="shared" si="5"/>
        <v>3.0678130646658324</v>
      </c>
      <c r="Q66" s="119">
        <f t="shared" si="6"/>
        <v>20</v>
      </c>
    </row>
    <row r="67" spans="2:17" x14ac:dyDescent="0.25">
      <c r="B67" s="122">
        <v>42032.291666666664</v>
      </c>
      <c r="C67" s="121">
        <v>159</v>
      </c>
      <c r="D67" s="121">
        <v>105.40000152587891</v>
      </c>
      <c r="E67" s="185">
        <v>12.100000381469727</v>
      </c>
      <c r="F67" s="122">
        <v>42032</v>
      </c>
      <c r="G67" s="185">
        <v>35.770585463885894</v>
      </c>
      <c r="H67" s="185">
        <v>66.677137084625386</v>
      </c>
      <c r="I67" s="185">
        <v>29.287681212822623</v>
      </c>
      <c r="J67" s="119">
        <f t="shared" si="0"/>
        <v>35.770585463885894</v>
      </c>
      <c r="K67" s="119">
        <f t="shared" si="1"/>
        <v>66.677137084625386</v>
      </c>
      <c r="L67" s="119">
        <f t="shared" si="2"/>
        <v>29.287681212822623</v>
      </c>
      <c r="M67" s="122">
        <v>42518.291666666664</v>
      </c>
      <c r="N67" s="118">
        <f t="shared" si="3"/>
        <v>159</v>
      </c>
      <c r="O67" s="118">
        <f t="shared" si="4"/>
        <v>105.40000152587891</v>
      </c>
      <c r="P67" s="119">
        <f t="shared" si="5"/>
        <v>3.0678130646658324</v>
      </c>
      <c r="Q67" s="119">
        <f t="shared" si="6"/>
        <v>20</v>
      </c>
    </row>
    <row r="68" spans="2:17" x14ac:dyDescent="0.25">
      <c r="B68" s="122">
        <v>42033.291666666664</v>
      </c>
      <c r="C68" s="121">
        <v>159</v>
      </c>
      <c r="D68" s="121">
        <v>105.40000152587891</v>
      </c>
      <c r="E68" s="185">
        <v>12.100000381469727</v>
      </c>
      <c r="F68" s="122">
        <v>42033</v>
      </c>
      <c r="G68" s="185">
        <v>35.56723432223</v>
      </c>
      <c r="H68" s="185">
        <v>72.53379070802977</v>
      </c>
      <c r="I68" s="185">
        <v>30.002299576158876</v>
      </c>
      <c r="J68" s="119">
        <f t="shared" si="0"/>
        <v>35.56723432223</v>
      </c>
      <c r="K68" s="119">
        <f t="shared" si="1"/>
        <v>72.53379070802977</v>
      </c>
      <c r="L68" s="119">
        <f t="shared" si="2"/>
        <v>30.002299576158876</v>
      </c>
      <c r="M68" s="122">
        <v>42519.291666666664</v>
      </c>
      <c r="N68" s="118">
        <f t="shared" si="3"/>
        <v>159</v>
      </c>
      <c r="O68" s="118">
        <f t="shared" si="4"/>
        <v>105.40000152587891</v>
      </c>
      <c r="P68" s="119">
        <f t="shared" si="5"/>
        <v>3.0678130646658324</v>
      </c>
      <c r="Q68" s="119">
        <f t="shared" si="6"/>
        <v>20</v>
      </c>
    </row>
    <row r="69" spans="2:17" x14ac:dyDescent="0.25">
      <c r="B69" s="122">
        <v>42034.291666666664</v>
      </c>
      <c r="C69" s="121">
        <v>159</v>
      </c>
      <c r="D69" s="121">
        <v>105.40000152587891</v>
      </c>
      <c r="E69" s="185">
        <v>12.100000381469727</v>
      </c>
      <c r="F69" s="122">
        <v>42034</v>
      </c>
      <c r="G69" s="185">
        <v>44.723266885906995</v>
      </c>
      <c r="H69" s="185">
        <v>61.397682454674332</v>
      </c>
      <c r="I69" s="185">
        <v>29.51815162910356</v>
      </c>
      <c r="J69" s="119">
        <f t="shared" si="0"/>
        <v>44.723266885906995</v>
      </c>
      <c r="K69" s="119">
        <f t="shared" si="1"/>
        <v>61.397682454674332</v>
      </c>
      <c r="L69" s="119">
        <f t="shared" si="2"/>
        <v>29.51815162910356</v>
      </c>
      <c r="M69" s="122">
        <v>42520.291666666664</v>
      </c>
      <c r="N69" s="118">
        <f t="shared" si="3"/>
        <v>159</v>
      </c>
      <c r="O69" s="118">
        <f t="shared" si="4"/>
        <v>105.40000152587891</v>
      </c>
      <c r="P69" s="119">
        <f t="shared" si="5"/>
        <v>3.0678130646658324</v>
      </c>
      <c r="Q69" s="119">
        <f t="shared" si="6"/>
        <v>20</v>
      </c>
    </row>
    <row r="70" spans="2:17" x14ac:dyDescent="0.25">
      <c r="B70" s="122">
        <v>42035.291666666664</v>
      </c>
      <c r="C70" s="121">
        <v>159</v>
      </c>
      <c r="D70" s="121">
        <v>105.40000152587891</v>
      </c>
      <c r="E70" s="185">
        <v>11.300000190734863</v>
      </c>
      <c r="F70" s="122">
        <v>42035</v>
      </c>
      <c r="G70" s="185">
        <v>38.027793081557306</v>
      </c>
      <c r="H70" s="185">
        <v>49.163577542481555</v>
      </c>
      <c r="I70" s="185">
        <v>29.646138049187435</v>
      </c>
      <c r="J70" s="119">
        <f t="shared" si="0"/>
        <v>38.027793081557306</v>
      </c>
      <c r="K70" s="119">
        <f t="shared" si="1"/>
        <v>49.163577542481555</v>
      </c>
      <c r="L70" s="119">
        <f t="shared" si="2"/>
        <v>29.646138049187435</v>
      </c>
      <c r="M70" s="122">
        <v>42521.291666666664</v>
      </c>
      <c r="N70" s="118">
        <f t="shared" si="3"/>
        <v>159</v>
      </c>
      <c r="O70" s="118">
        <f t="shared" si="4"/>
        <v>105.40000152587891</v>
      </c>
      <c r="P70" s="119">
        <f t="shared" si="5"/>
        <v>3.0678130646658324</v>
      </c>
      <c r="Q70" s="119">
        <f t="shared" si="6"/>
        <v>20</v>
      </c>
    </row>
    <row r="71" spans="2:17" x14ac:dyDescent="0.25">
      <c r="B71" s="122">
        <v>42036.291666666664</v>
      </c>
      <c r="C71" s="121">
        <v>159</v>
      </c>
      <c r="D71" s="121">
        <v>105.40000152587891</v>
      </c>
      <c r="E71" s="185">
        <v>11.899999618530273</v>
      </c>
      <c r="F71" s="122">
        <v>42036</v>
      </c>
      <c r="G71" s="185">
        <v>35.765562698487891</v>
      </c>
      <c r="H71" s="185">
        <v>49.77725934580522</v>
      </c>
      <c r="I71" s="185">
        <v>30.069034002070051</v>
      </c>
      <c r="J71" s="119">
        <f t="shared" si="0"/>
        <v>35.765562698487891</v>
      </c>
      <c r="K71" s="119">
        <f t="shared" si="1"/>
        <v>49.77725934580522</v>
      </c>
      <c r="L71" s="119">
        <f t="shared" si="2"/>
        <v>30.069034002070051</v>
      </c>
      <c r="M71" s="122">
        <v>42522.291666666664</v>
      </c>
      <c r="N71" s="118">
        <f t="shared" si="3"/>
        <v>159</v>
      </c>
      <c r="O71" s="118">
        <f t="shared" si="4"/>
        <v>105.40000152587891</v>
      </c>
      <c r="P71" s="119">
        <f t="shared" si="5"/>
        <v>3.0678130646658324</v>
      </c>
      <c r="Q71" s="119">
        <f t="shared" si="6"/>
        <v>20</v>
      </c>
    </row>
    <row r="72" spans="2:17" x14ac:dyDescent="0.25">
      <c r="B72" s="122">
        <v>42037.291666666664</v>
      </c>
      <c r="C72" s="121">
        <v>159</v>
      </c>
      <c r="D72" s="121">
        <v>105.40000152587891</v>
      </c>
      <c r="E72" s="185">
        <v>11.899999618530273</v>
      </c>
      <c r="F72" s="122">
        <v>42037</v>
      </c>
      <c r="G72" s="185">
        <v>34.691146963349091</v>
      </c>
      <c r="H72" s="185">
        <v>59.978717604124974</v>
      </c>
      <c r="I72" s="185">
        <v>29.819288335111427</v>
      </c>
      <c r="J72" s="119">
        <f t="shared" si="0"/>
        <v>34.691146963349091</v>
      </c>
      <c r="K72" s="119">
        <f t="shared" si="1"/>
        <v>59.978717604124974</v>
      </c>
      <c r="L72" s="119">
        <f t="shared" si="2"/>
        <v>29.819288335111427</v>
      </c>
      <c r="M72" s="122">
        <v>42523.291666666664</v>
      </c>
      <c r="N72" s="118">
        <f t="shared" si="3"/>
        <v>159</v>
      </c>
      <c r="O72" s="118">
        <f t="shared" si="4"/>
        <v>105.40000152587891</v>
      </c>
      <c r="P72" s="119">
        <f t="shared" si="5"/>
        <v>3.0678130646658324</v>
      </c>
      <c r="Q72" s="119">
        <f t="shared" si="6"/>
        <v>20</v>
      </c>
    </row>
    <row r="73" spans="2:17" x14ac:dyDescent="0.25">
      <c r="B73" s="122">
        <v>42038.291666666664</v>
      </c>
      <c r="C73" s="121">
        <v>122</v>
      </c>
      <c r="D73" s="121">
        <v>79.239997863769531</v>
      </c>
      <c r="E73" s="185">
        <v>12</v>
      </c>
      <c r="F73" s="122">
        <v>42038</v>
      </c>
      <c r="G73" s="185">
        <v>30.86776779536843</v>
      </c>
      <c r="H73" s="185">
        <v>58.578867024006726</v>
      </c>
      <c r="I73" s="185">
        <v>28.622852608826364</v>
      </c>
      <c r="J73" s="119">
        <f t="shared" si="0"/>
        <v>30.86776779536843</v>
      </c>
      <c r="K73" s="119">
        <f t="shared" si="1"/>
        <v>58.578867024006726</v>
      </c>
      <c r="L73" s="119">
        <f t="shared" si="2"/>
        <v>28.622852608826364</v>
      </c>
      <c r="M73" s="122">
        <v>42524.291666666664</v>
      </c>
      <c r="N73" s="118">
        <f t="shared" si="3"/>
        <v>122</v>
      </c>
      <c r="O73" s="118">
        <f t="shared" si="4"/>
        <v>79.239997863769531</v>
      </c>
      <c r="P73" s="119">
        <f t="shared" si="5"/>
        <v>2.4473824054678341</v>
      </c>
      <c r="Q73" s="119">
        <f t="shared" si="6"/>
        <v>2.4473824054678341</v>
      </c>
    </row>
    <row r="74" spans="2:17" x14ac:dyDescent="0.25">
      <c r="B74" s="122">
        <v>42039.291666666664</v>
      </c>
      <c r="C74" s="121">
        <v>122</v>
      </c>
      <c r="D74" s="121">
        <v>79.239997863769531</v>
      </c>
      <c r="E74" s="185">
        <v>12</v>
      </c>
      <c r="F74" s="122">
        <v>42039</v>
      </c>
      <c r="G74" s="185">
        <v>25.989511374367584</v>
      </c>
      <c r="H74" s="185">
        <v>60.055133584296193</v>
      </c>
      <c r="I74" s="185">
        <v>28.338482915825328</v>
      </c>
      <c r="J74" s="119">
        <f t="shared" ref="J74:J137" si="7">IF(G74&lt;0,0,G74)</f>
        <v>25.989511374367584</v>
      </c>
      <c r="K74" s="119">
        <f t="shared" ref="K74:K137" si="8">IF(H74&lt;0,0,H74)</f>
        <v>60.055133584296193</v>
      </c>
      <c r="L74" s="119">
        <f t="shared" ref="L74:L137" si="9">IF(I74&lt;0,0,I74)</f>
        <v>28.338482915825328</v>
      </c>
      <c r="M74" s="122">
        <v>42525.291666666664</v>
      </c>
      <c r="N74" s="118">
        <f t="shared" ref="N74:N137" si="10">C74</f>
        <v>122</v>
      </c>
      <c r="O74" s="118">
        <f t="shared" ref="O74:O137" si="11">D74</f>
        <v>79.239997863769531</v>
      </c>
      <c r="P74" s="119">
        <f t="shared" ref="P74:P137" si="12">ABS((N74-O74)*(1/1000)*0.36*158.987)</f>
        <v>2.4473824054678341</v>
      </c>
      <c r="Q74" s="119">
        <f t="shared" si="6"/>
        <v>20</v>
      </c>
    </row>
    <row r="75" spans="2:17" x14ac:dyDescent="0.25">
      <c r="B75" s="122">
        <v>42040.291666666664</v>
      </c>
      <c r="C75" s="121">
        <v>122</v>
      </c>
      <c r="D75" s="121">
        <v>79.239997863769531</v>
      </c>
      <c r="E75" s="185">
        <v>12.199999809265137</v>
      </c>
      <c r="F75" s="122">
        <v>42040</v>
      </c>
      <c r="G75" s="185">
        <v>20.528133499854139</v>
      </c>
      <c r="H75" s="185">
        <v>59.274746103728262</v>
      </c>
      <c r="I75" s="185">
        <v>28.012323302670769</v>
      </c>
      <c r="J75" s="119">
        <f t="shared" si="7"/>
        <v>20.528133499854139</v>
      </c>
      <c r="K75" s="119">
        <f t="shared" si="8"/>
        <v>59.274746103728262</v>
      </c>
      <c r="L75" s="119">
        <f t="shared" si="9"/>
        <v>28.012323302670769</v>
      </c>
      <c r="M75" s="122">
        <v>42526.291666666664</v>
      </c>
      <c r="N75" s="118">
        <f t="shared" si="10"/>
        <v>122</v>
      </c>
      <c r="O75" s="118">
        <f t="shared" si="11"/>
        <v>79.239997863769531</v>
      </c>
      <c r="P75" s="119">
        <f t="shared" si="12"/>
        <v>2.4473824054678341</v>
      </c>
      <c r="Q75" s="119">
        <f t="shared" ref="Q75:Q138" si="13">IF(P75=P74, 20, P75)</f>
        <v>20</v>
      </c>
    </row>
    <row r="76" spans="2:17" x14ac:dyDescent="0.25">
      <c r="B76" s="122">
        <v>42041.291666666664</v>
      </c>
      <c r="C76" s="121">
        <v>122</v>
      </c>
      <c r="D76" s="121">
        <v>79.239997863769531</v>
      </c>
      <c r="E76" s="185">
        <v>12.199999809265137</v>
      </c>
      <c r="F76" s="122">
        <v>42041</v>
      </c>
      <c r="G76" s="185">
        <v>24.996054418373973</v>
      </c>
      <c r="H76" s="185">
        <v>59.67765249278812</v>
      </c>
      <c r="I76" s="185">
        <v>28.518307619735047</v>
      </c>
      <c r="J76" s="119">
        <f t="shared" si="7"/>
        <v>24.996054418373973</v>
      </c>
      <c r="K76" s="119">
        <f t="shared" si="8"/>
        <v>59.67765249278812</v>
      </c>
      <c r="L76" s="119">
        <f t="shared" si="9"/>
        <v>28.518307619735047</v>
      </c>
      <c r="M76" s="122">
        <v>42527.291666666664</v>
      </c>
      <c r="N76" s="118">
        <f t="shared" si="10"/>
        <v>122</v>
      </c>
      <c r="O76" s="118">
        <f t="shared" si="11"/>
        <v>79.239997863769531</v>
      </c>
      <c r="P76" s="119">
        <f t="shared" si="12"/>
        <v>2.4473824054678341</v>
      </c>
      <c r="Q76" s="119">
        <f t="shared" si="13"/>
        <v>20</v>
      </c>
    </row>
    <row r="77" spans="2:17" x14ac:dyDescent="0.25">
      <c r="B77" s="122">
        <v>42042.291666666664</v>
      </c>
      <c r="C77" s="121">
        <v>122</v>
      </c>
      <c r="D77" s="121">
        <v>79.239997863769531</v>
      </c>
      <c r="E77" s="185">
        <v>12.300000190734863</v>
      </c>
      <c r="F77" s="122">
        <v>42042</v>
      </c>
      <c r="G77" s="185">
        <v>27.26717628231755</v>
      </c>
      <c r="H77" s="185">
        <v>59.023324577057707</v>
      </c>
      <c r="I77" s="185">
        <v>29.285864219201986</v>
      </c>
      <c r="J77" s="119">
        <f t="shared" si="7"/>
        <v>27.26717628231755</v>
      </c>
      <c r="K77" s="119">
        <f t="shared" si="8"/>
        <v>59.023324577057707</v>
      </c>
      <c r="L77" s="119">
        <f t="shared" si="9"/>
        <v>29.285864219201986</v>
      </c>
      <c r="M77" s="122">
        <v>42528.291666666664</v>
      </c>
      <c r="N77" s="118">
        <f t="shared" si="10"/>
        <v>122</v>
      </c>
      <c r="O77" s="118">
        <f t="shared" si="11"/>
        <v>79.239997863769531</v>
      </c>
      <c r="P77" s="119">
        <f t="shared" si="12"/>
        <v>2.4473824054678341</v>
      </c>
      <c r="Q77" s="119">
        <f t="shared" si="13"/>
        <v>20</v>
      </c>
    </row>
    <row r="78" spans="2:17" x14ac:dyDescent="0.25">
      <c r="B78" s="122">
        <v>42043.291666666664</v>
      </c>
      <c r="C78" s="121">
        <v>122</v>
      </c>
      <c r="D78" s="121">
        <v>79.239997863769531</v>
      </c>
      <c r="E78" s="185">
        <v>12.300000190734863</v>
      </c>
      <c r="F78" s="122">
        <v>42043</v>
      </c>
      <c r="G78" s="185">
        <v>28.62343205745568</v>
      </c>
      <c r="H78" s="185">
        <v>59.345800472453845</v>
      </c>
      <c r="I78" s="185">
        <v>29.224387413351558</v>
      </c>
      <c r="J78" s="119">
        <f t="shared" si="7"/>
        <v>28.62343205745568</v>
      </c>
      <c r="K78" s="119">
        <f t="shared" si="8"/>
        <v>59.345800472453845</v>
      </c>
      <c r="L78" s="119">
        <f t="shared" si="9"/>
        <v>29.224387413351558</v>
      </c>
      <c r="M78" s="122">
        <v>42529.291666666664</v>
      </c>
      <c r="N78" s="118">
        <f t="shared" si="10"/>
        <v>122</v>
      </c>
      <c r="O78" s="118">
        <f t="shared" si="11"/>
        <v>79.239997863769531</v>
      </c>
      <c r="P78" s="119">
        <f t="shared" si="12"/>
        <v>2.4473824054678341</v>
      </c>
      <c r="Q78" s="119">
        <f t="shared" si="13"/>
        <v>20</v>
      </c>
    </row>
    <row r="79" spans="2:17" x14ac:dyDescent="0.25">
      <c r="B79" s="122">
        <v>42044.291666666664</v>
      </c>
      <c r="C79" s="121">
        <v>122</v>
      </c>
      <c r="D79" s="121">
        <v>79.239997863769531</v>
      </c>
      <c r="E79" s="185">
        <v>12.300000190734863</v>
      </c>
      <c r="F79" s="122">
        <v>42044</v>
      </c>
      <c r="G79" s="185">
        <v>36.969931750253402</v>
      </c>
      <c r="H79" s="185">
        <v>59.302935660282849</v>
      </c>
      <c r="I79" s="185">
        <v>29.205195732867239</v>
      </c>
      <c r="J79" s="119">
        <f t="shared" si="7"/>
        <v>36.969931750253402</v>
      </c>
      <c r="K79" s="119">
        <f t="shared" si="8"/>
        <v>59.302935660282849</v>
      </c>
      <c r="L79" s="119">
        <f t="shared" si="9"/>
        <v>29.205195732867239</v>
      </c>
      <c r="M79" s="122">
        <v>42530.291666666664</v>
      </c>
      <c r="N79" s="118">
        <f t="shared" si="10"/>
        <v>122</v>
      </c>
      <c r="O79" s="118">
        <f t="shared" si="11"/>
        <v>79.239997863769531</v>
      </c>
      <c r="P79" s="119">
        <f t="shared" si="12"/>
        <v>2.4473824054678341</v>
      </c>
      <c r="Q79" s="119">
        <f t="shared" si="13"/>
        <v>20</v>
      </c>
    </row>
    <row r="80" spans="2:17" x14ac:dyDescent="0.25">
      <c r="B80" s="122">
        <v>42045.291666666664</v>
      </c>
      <c r="C80" s="121">
        <v>122</v>
      </c>
      <c r="D80" s="121">
        <v>79.239997863769531</v>
      </c>
      <c r="E80" s="185">
        <v>12.100000381469727</v>
      </c>
      <c r="F80" s="122">
        <v>42045</v>
      </c>
      <c r="G80" s="185">
        <v>32.938861206306349</v>
      </c>
      <c r="H80" s="185">
        <v>58.281111628214362</v>
      </c>
      <c r="I80" s="185">
        <v>29.018166735150228</v>
      </c>
      <c r="J80" s="119">
        <f t="shared" si="7"/>
        <v>32.938861206306349</v>
      </c>
      <c r="K80" s="119">
        <f t="shared" si="8"/>
        <v>58.281111628214362</v>
      </c>
      <c r="L80" s="119">
        <f t="shared" si="9"/>
        <v>29.018166735150228</v>
      </c>
      <c r="M80" s="122">
        <v>42531.291666666664</v>
      </c>
      <c r="N80" s="118">
        <f t="shared" si="10"/>
        <v>122</v>
      </c>
      <c r="O80" s="118">
        <f t="shared" si="11"/>
        <v>79.239997863769531</v>
      </c>
      <c r="P80" s="119">
        <f t="shared" si="12"/>
        <v>2.4473824054678341</v>
      </c>
      <c r="Q80" s="119">
        <f t="shared" si="13"/>
        <v>20</v>
      </c>
    </row>
    <row r="81" spans="2:17" x14ac:dyDescent="0.25">
      <c r="B81" s="122">
        <v>42046.291666666664</v>
      </c>
      <c r="C81" s="121">
        <v>122</v>
      </c>
      <c r="D81" s="121">
        <v>79.239997863769531</v>
      </c>
      <c r="E81" s="185">
        <v>12.300000190734863</v>
      </c>
      <c r="F81" s="122">
        <v>42046</v>
      </c>
      <c r="G81" s="185">
        <v>28.4277450194182</v>
      </c>
      <c r="H81" s="185">
        <v>58.727440531297887</v>
      </c>
      <c r="I81" s="185">
        <v>29.150979288661954</v>
      </c>
      <c r="J81" s="119">
        <f t="shared" si="7"/>
        <v>28.4277450194182</v>
      </c>
      <c r="K81" s="119">
        <f t="shared" si="8"/>
        <v>58.727440531297887</v>
      </c>
      <c r="L81" s="119">
        <f t="shared" si="9"/>
        <v>29.150979288661954</v>
      </c>
      <c r="M81" s="122">
        <v>42532.291666666664</v>
      </c>
      <c r="N81" s="118">
        <f t="shared" si="10"/>
        <v>122</v>
      </c>
      <c r="O81" s="118">
        <f t="shared" si="11"/>
        <v>79.239997863769531</v>
      </c>
      <c r="P81" s="119">
        <f t="shared" si="12"/>
        <v>2.4473824054678341</v>
      </c>
      <c r="Q81" s="119">
        <f t="shared" si="13"/>
        <v>20</v>
      </c>
    </row>
    <row r="82" spans="2:17" x14ac:dyDescent="0.25">
      <c r="B82" s="122">
        <v>42047.291666666664</v>
      </c>
      <c r="C82" s="121">
        <v>122</v>
      </c>
      <c r="D82" s="121">
        <v>79.239997863769531</v>
      </c>
      <c r="E82" s="185">
        <v>12.300000190734863</v>
      </c>
      <c r="F82" s="122">
        <v>42047</v>
      </c>
      <c r="G82" s="185">
        <v>24.319934151040176</v>
      </c>
      <c r="H82" s="185">
        <v>58.445561361577809</v>
      </c>
      <c r="I82" s="185">
        <v>29.442819128632596</v>
      </c>
      <c r="J82" s="119">
        <f t="shared" si="7"/>
        <v>24.319934151040176</v>
      </c>
      <c r="K82" s="119">
        <f t="shared" si="8"/>
        <v>58.445561361577809</v>
      </c>
      <c r="L82" s="119">
        <f t="shared" si="9"/>
        <v>29.442819128632596</v>
      </c>
      <c r="M82" s="122">
        <v>42533.291666666664</v>
      </c>
      <c r="N82" s="118">
        <f t="shared" si="10"/>
        <v>122</v>
      </c>
      <c r="O82" s="118">
        <f t="shared" si="11"/>
        <v>79.239997863769531</v>
      </c>
      <c r="P82" s="119">
        <f t="shared" si="12"/>
        <v>2.4473824054678341</v>
      </c>
      <c r="Q82" s="119">
        <f t="shared" si="13"/>
        <v>20</v>
      </c>
    </row>
    <row r="83" spans="2:17" x14ac:dyDescent="0.25">
      <c r="B83" s="122">
        <v>42048.291666666664</v>
      </c>
      <c r="C83" s="121">
        <v>122</v>
      </c>
      <c r="D83" s="121">
        <v>79.239997863769531</v>
      </c>
      <c r="E83" s="185">
        <v>12.300000190734863</v>
      </c>
      <c r="F83" s="122">
        <v>42048</v>
      </c>
      <c r="G83" s="185">
        <v>17.872949713413359</v>
      </c>
      <c r="H83" s="185">
        <v>59.418269915580765</v>
      </c>
      <c r="I83" s="185">
        <v>30.357355143626521</v>
      </c>
      <c r="J83" s="119">
        <f t="shared" si="7"/>
        <v>17.872949713413359</v>
      </c>
      <c r="K83" s="119">
        <f t="shared" si="8"/>
        <v>59.418269915580765</v>
      </c>
      <c r="L83" s="119">
        <f t="shared" si="9"/>
        <v>30.357355143626521</v>
      </c>
      <c r="M83" s="122">
        <v>42534.291666666664</v>
      </c>
      <c r="N83" s="118">
        <f t="shared" si="10"/>
        <v>122</v>
      </c>
      <c r="O83" s="118">
        <f t="shared" si="11"/>
        <v>79.239997863769531</v>
      </c>
      <c r="P83" s="119">
        <f t="shared" si="12"/>
        <v>2.4473824054678341</v>
      </c>
      <c r="Q83" s="119">
        <f t="shared" si="13"/>
        <v>20</v>
      </c>
    </row>
    <row r="84" spans="2:17" x14ac:dyDescent="0.25">
      <c r="B84" s="122">
        <v>42049.291666666664</v>
      </c>
      <c r="C84" s="121">
        <v>144</v>
      </c>
      <c r="D84" s="121">
        <v>93.699996948242188</v>
      </c>
      <c r="E84" s="185">
        <v>12.300000190734863</v>
      </c>
      <c r="F84" s="122">
        <v>42049</v>
      </c>
      <c r="G84" s="185">
        <v>12.776910432223925</v>
      </c>
      <c r="H84" s="185">
        <v>58.398155012572282</v>
      </c>
      <c r="I84" s="185">
        <v>30.312074736665831</v>
      </c>
      <c r="J84" s="119">
        <f t="shared" si="7"/>
        <v>12.776910432223925</v>
      </c>
      <c r="K84" s="119">
        <f t="shared" si="8"/>
        <v>58.398155012572282</v>
      </c>
      <c r="L84" s="119">
        <f t="shared" si="9"/>
        <v>30.312074736665831</v>
      </c>
      <c r="M84" s="122">
        <v>42535.291666666664</v>
      </c>
      <c r="N84" s="118">
        <f t="shared" si="10"/>
        <v>144</v>
      </c>
      <c r="O84" s="118">
        <f t="shared" si="11"/>
        <v>93.699996948242188</v>
      </c>
      <c r="P84" s="119">
        <f t="shared" si="12"/>
        <v>2.8789367706683349</v>
      </c>
      <c r="Q84" s="119">
        <f t="shared" si="13"/>
        <v>2.8789367706683349</v>
      </c>
    </row>
    <row r="85" spans="2:17" x14ac:dyDescent="0.25">
      <c r="B85" s="122">
        <v>42050.291666666664</v>
      </c>
      <c r="C85" s="121">
        <v>144</v>
      </c>
      <c r="D85" s="121">
        <v>93.699996948242188</v>
      </c>
      <c r="E85" s="185">
        <v>12.300000190734863</v>
      </c>
      <c r="F85" s="122">
        <v>42050</v>
      </c>
      <c r="G85" s="185">
        <v>16.51003669696826</v>
      </c>
      <c r="H85" s="185">
        <v>58.767803212404303</v>
      </c>
      <c r="I85" s="185">
        <v>30.615733547431446</v>
      </c>
      <c r="J85" s="119">
        <f t="shared" si="7"/>
        <v>16.51003669696826</v>
      </c>
      <c r="K85" s="119">
        <f t="shared" si="8"/>
        <v>58.767803212404303</v>
      </c>
      <c r="L85" s="119">
        <f t="shared" si="9"/>
        <v>30.615733547431446</v>
      </c>
      <c r="M85" s="122">
        <v>42536.291666666664</v>
      </c>
      <c r="N85" s="118">
        <f t="shared" si="10"/>
        <v>144</v>
      </c>
      <c r="O85" s="118">
        <f t="shared" si="11"/>
        <v>93.699996948242188</v>
      </c>
      <c r="P85" s="119">
        <f t="shared" si="12"/>
        <v>2.8789367706683349</v>
      </c>
      <c r="Q85" s="119">
        <f t="shared" si="13"/>
        <v>20</v>
      </c>
    </row>
    <row r="86" spans="2:17" x14ac:dyDescent="0.25">
      <c r="B86" s="122">
        <v>42051.291666666664</v>
      </c>
      <c r="C86" s="121">
        <v>144</v>
      </c>
      <c r="D86" s="121">
        <v>93.699996948242188</v>
      </c>
      <c r="E86" s="185">
        <v>12.300000190734863</v>
      </c>
      <c r="F86" s="122">
        <v>42051</v>
      </c>
      <c r="G86" s="185">
        <v>22.393704246580612</v>
      </c>
      <c r="H86" s="185">
        <v>58.217798010243335</v>
      </c>
      <c r="I86" s="185">
        <v>29.958891958506054</v>
      </c>
      <c r="J86" s="119">
        <f t="shared" si="7"/>
        <v>22.393704246580612</v>
      </c>
      <c r="K86" s="119">
        <f t="shared" si="8"/>
        <v>58.217798010243335</v>
      </c>
      <c r="L86" s="119">
        <f t="shared" si="9"/>
        <v>29.958891958506054</v>
      </c>
      <c r="M86" s="122">
        <v>42537.291666666664</v>
      </c>
      <c r="N86" s="118">
        <f t="shared" si="10"/>
        <v>144</v>
      </c>
      <c r="O86" s="118">
        <f t="shared" si="11"/>
        <v>93.699996948242188</v>
      </c>
      <c r="P86" s="119">
        <f t="shared" si="12"/>
        <v>2.8789367706683349</v>
      </c>
      <c r="Q86" s="119">
        <f t="shared" si="13"/>
        <v>20</v>
      </c>
    </row>
    <row r="87" spans="2:17" x14ac:dyDescent="0.25">
      <c r="B87" s="122">
        <v>42052.291666666664</v>
      </c>
      <c r="C87" s="121">
        <v>144</v>
      </c>
      <c r="D87" s="121">
        <v>93.699996948242188</v>
      </c>
      <c r="E87" s="185">
        <v>12.300000190734863</v>
      </c>
      <c r="F87" s="122">
        <v>42052</v>
      </c>
      <c r="G87" s="185">
        <v>23.585179671777592</v>
      </c>
      <c r="H87" s="185">
        <v>58.459376023654571</v>
      </c>
      <c r="I87" s="185">
        <v>30.290384917126744</v>
      </c>
      <c r="J87" s="119">
        <f t="shared" si="7"/>
        <v>23.585179671777592</v>
      </c>
      <c r="K87" s="119">
        <f t="shared" si="8"/>
        <v>58.459376023654571</v>
      </c>
      <c r="L87" s="119">
        <f t="shared" si="9"/>
        <v>30.290384917126744</v>
      </c>
      <c r="M87" s="122">
        <v>42538.291666666664</v>
      </c>
      <c r="N87" s="118">
        <f t="shared" si="10"/>
        <v>144</v>
      </c>
      <c r="O87" s="118">
        <f t="shared" si="11"/>
        <v>93.699996948242188</v>
      </c>
      <c r="P87" s="119">
        <f t="shared" si="12"/>
        <v>2.8789367706683349</v>
      </c>
      <c r="Q87" s="119">
        <f t="shared" si="13"/>
        <v>20</v>
      </c>
    </row>
    <row r="88" spans="2:17" x14ac:dyDescent="0.25">
      <c r="B88" s="122">
        <v>42053.291666666664</v>
      </c>
      <c r="C88" s="121">
        <v>144</v>
      </c>
      <c r="D88" s="121">
        <v>93.699996948242188</v>
      </c>
      <c r="E88" s="185">
        <v>12.300000190734863</v>
      </c>
      <c r="F88" s="122">
        <v>42053</v>
      </c>
      <c r="G88" s="185">
        <v>23.44372945889279</v>
      </c>
      <c r="H88" s="185">
        <v>58.712661892749693</v>
      </c>
      <c r="I88" s="185">
        <v>30.502146871354885</v>
      </c>
      <c r="J88" s="119">
        <f t="shared" si="7"/>
        <v>23.44372945889279</v>
      </c>
      <c r="K88" s="119">
        <f t="shared" si="8"/>
        <v>58.712661892749693</v>
      </c>
      <c r="L88" s="119">
        <f t="shared" si="9"/>
        <v>30.502146871354885</v>
      </c>
      <c r="M88" s="122">
        <v>42539.291666666664</v>
      </c>
      <c r="N88" s="118">
        <f t="shared" si="10"/>
        <v>144</v>
      </c>
      <c r="O88" s="118">
        <f t="shared" si="11"/>
        <v>93.699996948242188</v>
      </c>
      <c r="P88" s="119">
        <f t="shared" si="12"/>
        <v>2.8789367706683349</v>
      </c>
      <c r="Q88" s="119">
        <f t="shared" si="13"/>
        <v>20</v>
      </c>
    </row>
    <row r="89" spans="2:17" x14ac:dyDescent="0.25">
      <c r="B89" s="122">
        <v>42054.291666666664</v>
      </c>
      <c r="C89" s="121">
        <v>144</v>
      </c>
      <c r="D89" s="121">
        <v>93.699996948242188</v>
      </c>
      <c r="E89" s="185">
        <v>12.300000190734863</v>
      </c>
      <c r="F89" s="122">
        <v>42054</v>
      </c>
      <c r="G89" s="185">
        <v>27.735983862479532</v>
      </c>
      <c r="H89" s="185">
        <v>58.744744142956108</v>
      </c>
      <c r="I89" s="185">
        <v>30.292938844583599</v>
      </c>
      <c r="J89" s="119">
        <f t="shared" si="7"/>
        <v>27.735983862479532</v>
      </c>
      <c r="K89" s="119">
        <f t="shared" si="8"/>
        <v>58.744744142956108</v>
      </c>
      <c r="L89" s="119">
        <f t="shared" si="9"/>
        <v>30.292938844583599</v>
      </c>
      <c r="M89" s="122">
        <v>42540.291666666664</v>
      </c>
      <c r="N89" s="118">
        <f t="shared" si="10"/>
        <v>144</v>
      </c>
      <c r="O89" s="118">
        <f t="shared" si="11"/>
        <v>93.699996948242188</v>
      </c>
      <c r="P89" s="119">
        <f t="shared" si="12"/>
        <v>2.8789367706683349</v>
      </c>
      <c r="Q89" s="119">
        <f t="shared" si="13"/>
        <v>20</v>
      </c>
    </row>
    <row r="90" spans="2:17" x14ac:dyDescent="0.25">
      <c r="B90" s="122">
        <v>42055.291666666664</v>
      </c>
      <c r="C90" s="121">
        <v>144</v>
      </c>
      <c r="D90" s="121">
        <v>93.699996948242188</v>
      </c>
      <c r="E90" s="185">
        <v>12.300000190734863</v>
      </c>
      <c r="F90" s="122">
        <v>42055</v>
      </c>
      <c r="G90" s="185">
        <v>22.392845864075198</v>
      </c>
      <c r="H90" s="185">
        <v>58.740646963560934</v>
      </c>
      <c r="I90" s="185">
        <v>29.484561463638524</v>
      </c>
      <c r="J90" s="119">
        <f t="shared" si="7"/>
        <v>22.392845864075198</v>
      </c>
      <c r="K90" s="119">
        <f t="shared" si="8"/>
        <v>58.740646963560934</v>
      </c>
      <c r="L90" s="119">
        <f t="shared" si="9"/>
        <v>29.484561463638524</v>
      </c>
      <c r="M90" s="122">
        <v>42541.291666666664</v>
      </c>
      <c r="N90" s="118">
        <f t="shared" si="10"/>
        <v>144</v>
      </c>
      <c r="O90" s="118">
        <f t="shared" si="11"/>
        <v>93.699996948242188</v>
      </c>
      <c r="P90" s="119">
        <f t="shared" si="12"/>
        <v>2.8789367706683349</v>
      </c>
      <c r="Q90" s="119">
        <f t="shared" si="13"/>
        <v>20</v>
      </c>
    </row>
    <row r="91" spans="2:17" x14ac:dyDescent="0.25">
      <c r="B91" s="122">
        <v>42056.291666666664</v>
      </c>
      <c r="C91" s="121">
        <v>144</v>
      </c>
      <c r="D91" s="121">
        <v>93.699996948242188</v>
      </c>
      <c r="E91" s="185">
        <v>12.300000190734863</v>
      </c>
      <c r="F91" s="122">
        <v>42056</v>
      </c>
      <c r="G91" s="185">
        <v>21.501714894352101</v>
      </c>
      <c r="H91" s="185">
        <v>58.451246733179858</v>
      </c>
      <c r="I91" s="185">
        <v>30.152641703066973</v>
      </c>
      <c r="J91" s="119">
        <f t="shared" si="7"/>
        <v>21.501714894352101</v>
      </c>
      <c r="K91" s="119">
        <f t="shared" si="8"/>
        <v>58.451246733179858</v>
      </c>
      <c r="L91" s="119">
        <f t="shared" si="9"/>
        <v>30.152641703066973</v>
      </c>
      <c r="M91" s="122">
        <v>42542.291666666664</v>
      </c>
      <c r="N91" s="118">
        <f t="shared" si="10"/>
        <v>144</v>
      </c>
      <c r="O91" s="118">
        <f t="shared" si="11"/>
        <v>93.699996948242188</v>
      </c>
      <c r="P91" s="119">
        <f t="shared" si="12"/>
        <v>2.8789367706683349</v>
      </c>
      <c r="Q91" s="119">
        <f t="shared" si="13"/>
        <v>20</v>
      </c>
    </row>
    <row r="92" spans="2:17" x14ac:dyDescent="0.25">
      <c r="B92" s="122">
        <v>42057.291666666664</v>
      </c>
      <c r="C92" s="121">
        <v>144</v>
      </c>
      <c r="D92" s="121">
        <v>93.699996948242188</v>
      </c>
      <c r="E92" s="185">
        <v>12.300000190734863</v>
      </c>
      <c r="F92" s="122">
        <v>42057</v>
      </c>
      <c r="G92" s="185">
        <v>21.614821208869973</v>
      </c>
      <c r="H92" s="185">
        <v>58.803121913715657</v>
      </c>
      <c r="I92" s="185">
        <v>30.346255347220946</v>
      </c>
      <c r="J92" s="119">
        <f t="shared" si="7"/>
        <v>21.614821208869973</v>
      </c>
      <c r="K92" s="119">
        <f t="shared" si="8"/>
        <v>58.803121913715657</v>
      </c>
      <c r="L92" s="119">
        <f t="shared" si="9"/>
        <v>30.346255347220946</v>
      </c>
      <c r="M92" s="122">
        <v>42543.291666666664</v>
      </c>
      <c r="N92" s="118">
        <f t="shared" si="10"/>
        <v>144</v>
      </c>
      <c r="O92" s="118">
        <f t="shared" si="11"/>
        <v>93.699996948242188</v>
      </c>
      <c r="P92" s="119">
        <f t="shared" si="12"/>
        <v>2.8789367706683349</v>
      </c>
      <c r="Q92" s="119">
        <f t="shared" si="13"/>
        <v>20</v>
      </c>
    </row>
    <row r="93" spans="2:17" x14ac:dyDescent="0.25">
      <c r="B93" s="122">
        <v>42058.291666666664</v>
      </c>
      <c r="C93" s="121">
        <v>137</v>
      </c>
      <c r="D93" s="121">
        <v>96.230003356933594</v>
      </c>
      <c r="E93" s="185">
        <v>11.699999809265137</v>
      </c>
      <c r="F93" s="122">
        <v>42058</v>
      </c>
      <c r="G93" s="185">
        <v>27.007049832299877</v>
      </c>
      <c r="H93" s="185">
        <v>59.963484713766384</v>
      </c>
      <c r="I93" s="185">
        <v>30.423467310380044</v>
      </c>
      <c r="J93" s="119">
        <f t="shared" si="7"/>
        <v>27.007049832299877</v>
      </c>
      <c r="K93" s="119">
        <f t="shared" si="8"/>
        <v>59.963484713766384</v>
      </c>
      <c r="L93" s="119">
        <f t="shared" si="9"/>
        <v>30.423467310380044</v>
      </c>
      <c r="M93" s="122">
        <v>42544.291666666664</v>
      </c>
      <c r="N93" s="118">
        <f t="shared" si="10"/>
        <v>137</v>
      </c>
      <c r="O93" s="118">
        <f t="shared" si="11"/>
        <v>96.230003356933594</v>
      </c>
      <c r="P93" s="119">
        <f t="shared" si="12"/>
        <v>2.3334838042648314</v>
      </c>
      <c r="Q93" s="119">
        <f t="shared" si="13"/>
        <v>2.3334838042648314</v>
      </c>
    </row>
    <row r="94" spans="2:17" x14ac:dyDescent="0.25">
      <c r="B94" s="122">
        <v>42059.291666666664</v>
      </c>
      <c r="C94" s="121">
        <v>137</v>
      </c>
      <c r="D94" s="121">
        <v>96.230003356933594</v>
      </c>
      <c r="E94" s="185">
        <v>11.800000190734863</v>
      </c>
      <c r="F94" s="122">
        <v>42059</v>
      </c>
      <c r="G94" s="185">
        <v>25.396685526437242</v>
      </c>
      <c r="H94" s="185">
        <v>57.864716223610742</v>
      </c>
      <c r="I94" s="185">
        <v>30.018227023327757</v>
      </c>
      <c r="J94" s="119">
        <f t="shared" si="7"/>
        <v>25.396685526437242</v>
      </c>
      <c r="K94" s="119">
        <f t="shared" si="8"/>
        <v>57.864716223610742</v>
      </c>
      <c r="L94" s="119">
        <f t="shared" si="9"/>
        <v>30.018227023327757</v>
      </c>
      <c r="M94" s="122">
        <v>42545.291666666664</v>
      </c>
      <c r="N94" s="118">
        <f t="shared" si="10"/>
        <v>137</v>
      </c>
      <c r="O94" s="118">
        <f t="shared" si="11"/>
        <v>96.230003356933594</v>
      </c>
      <c r="P94" s="119">
        <f t="shared" si="12"/>
        <v>2.3334838042648314</v>
      </c>
      <c r="Q94" s="119">
        <f t="shared" si="13"/>
        <v>20</v>
      </c>
    </row>
    <row r="95" spans="2:17" x14ac:dyDescent="0.25">
      <c r="B95" s="122">
        <v>42060.291666666664</v>
      </c>
      <c r="C95" s="121">
        <v>137</v>
      </c>
      <c r="D95" s="121">
        <v>96.230003356933594</v>
      </c>
      <c r="E95" s="185">
        <v>11.300000190734863</v>
      </c>
      <c r="F95" s="122">
        <v>42060</v>
      </c>
      <c r="G95" s="185">
        <v>26.629488035219687</v>
      </c>
      <c r="H95" s="185">
        <v>59.809144751186722</v>
      </c>
      <c r="I95" s="185">
        <v>30.425569097841219</v>
      </c>
      <c r="J95" s="119">
        <f t="shared" si="7"/>
        <v>26.629488035219687</v>
      </c>
      <c r="K95" s="119">
        <f t="shared" si="8"/>
        <v>59.809144751186722</v>
      </c>
      <c r="L95" s="119">
        <f t="shared" si="9"/>
        <v>30.425569097841219</v>
      </c>
      <c r="M95" s="122">
        <v>42546.291666666664</v>
      </c>
      <c r="N95" s="118">
        <f t="shared" si="10"/>
        <v>137</v>
      </c>
      <c r="O95" s="118">
        <f t="shared" si="11"/>
        <v>96.230003356933594</v>
      </c>
      <c r="P95" s="119">
        <f t="shared" si="12"/>
        <v>2.3334838042648314</v>
      </c>
      <c r="Q95" s="119">
        <f t="shared" si="13"/>
        <v>20</v>
      </c>
    </row>
    <row r="96" spans="2:17" x14ac:dyDescent="0.25">
      <c r="B96" s="122">
        <v>42061.291666666664</v>
      </c>
      <c r="C96" s="121">
        <v>137</v>
      </c>
      <c r="D96" s="121">
        <v>96.230003356933594</v>
      </c>
      <c r="E96" s="185">
        <v>12.199999809265137</v>
      </c>
      <c r="F96" s="122">
        <v>42061</v>
      </c>
      <c r="G96" s="185">
        <v>33.709999888715899</v>
      </c>
      <c r="H96" s="185">
        <v>58.650137165299192</v>
      </c>
      <c r="I96" s="185">
        <v>30.290751215351971</v>
      </c>
      <c r="J96" s="119">
        <f t="shared" si="7"/>
        <v>33.709999888715899</v>
      </c>
      <c r="K96" s="119">
        <f t="shared" si="8"/>
        <v>58.650137165299192</v>
      </c>
      <c r="L96" s="119">
        <f t="shared" si="9"/>
        <v>30.290751215351971</v>
      </c>
      <c r="M96" s="122">
        <v>42547.291666666664</v>
      </c>
      <c r="N96" s="118">
        <f t="shared" si="10"/>
        <v>137</v>
      </c>
      <c r="O96" s="118">
        <f t="shared" si="11"/>
        <v>96.230003356933594</v>
      </c>
      <c r="P96" s="119">
        <f t="shared" si="12"/>
        <v>2.3334838042648314</v>
      </c>
      <c r="Q96" s="119">
        <f t="shared" si="13"/>
        <v>20</v>
      </c>
    </row>
    <row r="97" spans="2:17" x14ac:dyDescent="0.25">
      <c r="B97" s="122">
        <v>42062.291666666664</v>
      </c>
      <c r="C97" s="121">
        <v>137</v>
      </c>
      <c r="D97" s="121">
        <v>96.230003356933594</v>
      </c>
      <c r="E97" s="185">
        <v>12.199999809265137</v>
      </c>
      <c r="F97" s="122">
        <v>42062</v>
      </c>
      <c r="G97" s="185">
        <v>32.008229063661013</v>
      </c>
      <c r="H97" s="185">
        <v>58.123714981608941</v>
      </c>
      <c r="I97" s="185">
        <v>30.917353268420246</v>
      </c>
      <c r="J97" s="119">
        <f t="shared" si="7"/>
        <v>32.008229063661013</v>
      </c>
      <c r="K97" s="119">
        <f t="shared" si="8"/>
        <v>58.123714981608941</v>
      </c>
      <c r="L97" s="119">
        <f t="shared" si="9"/>
        <v>30.917353268420246</v>
      </c>
      <c r="M97" s="122">
        <v>42548.291666666664</v>
      </c>
      <c r="N97" s="118">
        <f t="shared" si="10"/>
        <v>137</v>
      </c>
      <c r="O97" s="118">
        <f t="shared" si="11"/>
        <v>96.230003356933594</v>
      </c>
      <c r="P97" s="119">
        <f t="shared" si="12"/>
        <v>2.3334838042648314</v>
      </c>
      <c r="Q97" s="119">
        <f t="shared" si="13"/>
        <v>20</v>
      </c>
    </row>
    <row r="98" spans="2:17" x14ac:dyDescent="0.25">
      <c r="B98" s="122">
        <v>42063.291666666664</v>
      </c>
      <c r="C98" s="121">
        <v>137</v>
      </c>
      <c r="D98" s="121">
        <v>96.230003356933594</v>
      </c>
      <c r="E98" s="185">
        <v>12.199999809265137</v>
      </c>
      <c r="F98" s="122">
        <v>42063</v>
      </c>
      <c r="G98" s="185">
        <v>28.505235888825542</v>
      </c>
      <c r="H98" s="185">
        <v>60.648453067187873</v>
      </c>
      <c r="I98" s="185">
        <v>31.276078918863245</v>
      </c>
      <c r="J98" s="119">
        <f t="shared" si="7"/>
        <v>28.505235888825542</v>
      </c>
      <c r="K98" s="119">
        <f t="shared" si="8"/>
        <v>60.648453067187873</v>
      </c>
      <c r="L98" s="119">
        <f t="shared" si="9"/>
        <v>31.276078918863245</v>
      </c>
      <c r="M98" s="122">
        <v>42549.291666666664</v>
      </c>
      <c r="N98" s="118">
        <f t="shared" si="10"/>
        <v>137</v>
      </c>
      <c r="O98" s="118">
        <f t="shared" si="11"/>
        <v>96.230003356933594</v>
      </c>
      <c r="P98" s="119">
        <f t="shared" si="12"/>
        <v>2.3334838042648314</v>
      </c>
      <c r="Q98" s="119">
        <f t="shared" si="13"/>
        <v>20</v>
      </c>
    </row>
    <row r="99" spans="2:17" x14ac:dyDescent="0.25">
      <c r="B99" s="122">
        <v>42064.291666666664</v>
      </c>
      <c r="C99" s="121">
        <v>137</v>
      </c>
      <c r="D99" s="121">
        <v>96.230003356933594</v>
      </c>
      <c r="E99" s="185">
        <v>12.199999809265137</v>
      </c>
      <c r="F99" s="122">
        <v>42064</v>
      </c>
      <c r="G99" s="185">
        <v>27.747335052777199</v>
      </c>
      <c r="H99" s="185">
        <v>58.181364432838123</v>
      </c>
      <c r="I99" s="185">
        <v>31.439058864491951</v>
      </c>
      <c r="J99" s="119">
        <f t="shared" si="7"/>
        <v>27.747335052777199</v>
      </c>
      <c r="K99" s="119">
        <f t="shared" si="8"/>
        <v>58.181364432838123</v>
      </c>
      <c r="L99" s="119">
        <f t="shared" si="9"/>
        <v>31.439058864491951</v>
      </c>
      <c r="M99" s="122">
        <v>42550.291666666664</v>
      </c>
      <c r="N99" s="118">
        <f t="shared" si="10"/>
        <v>137</v>
      </c>
      <c r="O99" s="118">
        <f t="shared" si="11"/>
        <v>96.230003356933594</v>
      </c>
      <c r="P99" s="119">
        <f t="shared" si="12"/>
        <v>2.3334838042648314</v>
      </c>
      <c r="Q99" s="119">
        <f t="shared" si="13"/>
        <v>20</v>
      </c>
    </row>
    <row r="100" spans="2:17" x14ac:dyDescent="0.25">
      <c r="B100" s="122">
        <v>42065.291666666664</v>
      </c>
      <c r="C100" s="121">
        <v>137</v>
      </c>
      <c r="D100" s="121">
        <v>96.230003356933594</v>
      </c>
      <c r="E100" s="185">
        <v>12.199999809265137</v>
      </c>
      <c r="F100" s="122">
        <v>42065</v>
      </c>
      <c r="G100" s="185">
        <v>27.444417994927498</v>
      </c>
      <c r="H100" s="185">
        <v>60.645087017968834</v>
      </c>
      <c r="I100" s="185">
        <v>30.9593664439519</v>
      </c>
      <c r="J100" s="119">
        <f t="shared" si="7"/>
        <v>27.444417994927498</v>
      </c>
      <c r="K100" s="119">
        <f t="shared" si="8"/>
        <v>60.645087017968834</v>
      </c>
      <c r="L100" s="119">
        <f t="shared" si="9"/>
        <v>30.9593664439519</v>
      </c>
      <c r="M100" s="122">
        <v>42551.291666666664</v>
      </c>
      <c r="N100" s="118">
        <f t="shared" si="10"/>
        <v>137</v>
      </c>
      <c r="O100" s="118">
        <f t="shared" si="11"/>
        <v>96.230003356933594</v>
      </c>
      <c r="P100" s="119">
        <f t="shared" si="12"/>
        <v>2.3334838042648314</v>
      </c>
      <c r="Q100" s="119">
        <f t="shared" si="13"/>
        <v>20</v>
      </c>
    </row>
    <row r="101" spans="2:17" x14ac:dyDescent="0.25">
      <c r="B101" s="122">
        <v>42066.291666666664</v>
      </c>
      <c r="C101" s="121">
        <v>137</v>
      </c>
      <c r="D101" s="121">
        <v>96.230003356933594</v>
      </c>
      <c r="E101" s="185">
        <v>12.199999809265137</v>
      </c>
      <c r="F101" s="122">
        <v>42066</v>
      </c>
      <c r="G101" s="185">
        <v>26.907798832345893</v>
      </c>
      <c r="H101" s="185">
        <v>58.306115998603758</v>
      </c>
      <c r="I101" s="185">
        <v>31.022800592471061</v>
      </c>
      <c r="J101" s="119">
        <f t="shared" si="7"/>
        <v>26.907798832345893</v>
      </c>
      <c r="K101" s="119">
        <f t="shared" si="8"/>
        <v>58.306115998603758</v>
      </c>
      <c r="L101" s="119">
        <f t="shared" si="9"/>
        <v>31.022800592471061</v>
      </c>
      <c r="M101" s="122">
        <v>42552.291666666664</v>
      </c>
      <c r="N101" s="118">
        <f t="shared" si="10"/>
        <v>137</v>
      </c>
      <c r="O101" s="118">
        <f t="shared" si="11"/>
        <v>96.230003356933594</v>
      </c>
      <c r="P101" s="119">
        <f t="shared" si="12"/>
        <v>2.3334838042648314</v>
      </c>
      <c r="Q101" s="119">
        <f t="shared" si="13"/>
        <v>20</v>
      </c>
    </row>
    <row r="102" spans="2:17" x14ac:dyDescent="0.25">
      <c r="B102" s="122">
        <v>42067.291666666664</v>
      </c>
      <c r="C102" s="121">
        <v>137</v>
      </c>
      <c r="D102" s="121">
        <v>96.230003356933594</v>
      </c>
      <c r="E102" s="185">
        <v>12.199999809265137</v>
      </c>
      <c r="F102" s="122">
        <v>42067</v>
      </c>
      <c r="G102" s="185">
        <v>27.134676294525462</v>
      </c>
      <c r="H102" s="185">
        <v>59.04768958581829</v>
      </c>
      <c r="I102" s="185">
        <v>30.492545313261122</v>
      </c>
      <c r="J102" s="119">
        <f t="shared" si="7"/>
        <v>27.134676294525462</v>
      </c>
      <c r="K102" s="119">
        <f t="shared" si="8"/>
        <v>59.04768958581829</v>
      </c>
      <c r="L102" s="119">
        <f t="shared" si="9"/>
        <v>30.492545313261122</v>
      </c>
      <c r="M102" s="122">
        <v>42553.291666666664</v>
      </c>
      <c r="N102" s="118">
        <f t="shared" si="10"/>
        <v>137</v>
      </c>
      <c r="O102" s="118">
        <f t="shared" si="11"/>
        <v>96.230003356933594</v>
      </c>
      <c r="P102" s="119">
        <f t="shared" si="12"/>
        <v>2.3334838042648314</v>
      </c>
      <c r="Q102" s="119">
        <f t="shared" si="13"/>
        <v>20</v>
      </c>
    </row>
    <row r="103" spans="2:17" x14ac:dyDescent="0.25">
      <c r="B103" s="122">
        <v>42068.291666666664</v>
      </c>
      <c r="C103" s="121">
        <v>137</v>
      </c>
      <c r="D103" s="121">
        <v>96.230003356933594</v>
      </c>
      <c r="E103" s="185">
        <v>12.199999809265137</v>
      </c>
      <c r="F103" s="122">
        <v>42068</v>
      </c>
      <c r="G103" s="185">
        <v>25.630871077003292</v>
      </c>
      <c r="H103" s="185">
        <v>60.455851136092754</v>
      </c>
      <c r="I103" s="185">
        <v>31.016139173397342</v>
      </c>
      <c r="J103" s="119">
        <f t="shared" si="7"/>
        <v>25.630871077003292</v>
      </c>
      <c r="K103" s="119">
        <f t="shared" si="8"/>
        <v>60.455851136092754</v>
      </c>
      <c r="L103" s="119">
        <f t="shared" si="9"/>
        <v>31.016139173397342</v>
      </c>
      <c r="M103" s="122">
        <v>42554.291666666664</v>
      </c>
      <c r="N103" s="118">
        <f t="shared" si="10"/>
        <v>137</v>
      </c>
      <c r="O103" s="118">
        <f t="shared" si="11"/>
        <v>96.230003356933594</v>
      </c>
      <c r="P103" s="119">
        <f t="shared" si="12"/>
        <v>2.3334838042648314</v>
      </c>
      <c r="Q103" s="119">
        <f t="shared" si="13"/>
        <v>20</v>
      </c>
    </row>
    <row r="104" spans="2:17" x14ac:dyDescent="0.25">
      <c r="B104" s="122">
        <v>42069.291666666664</v>
      </c>
      <c r="C104" s="121">
        <v>137</v>
      </c>
      <c r="D104" s="121">
        <v>96.230003356933594</v>
      </c>
      <c r="E104" s="185">
        <v>12.199999809265137</v>
      </c>
      <c r="F104" s="122">
        <v>42069</v>
      </c>
      <c r="G104" s="185">
        <v>21.510468058873116</v>
      </c>
      <c r="H104" s="185">
        <v>59.694050912547958</v>
      </c>
      <c r="I104" s="185">
        <v>30.532703305593287</v>
      </c>
      <c r="J104" s="119">
        <f t="shared" si="7"/>
        <v>21.510468058873116</v>
      </c>
      <c r="K104" s="119">
        <f t="shared" si="8"/>
        <v>59.694050912547958</v>
      </c>
      <c r="L104" s="119">
        <f t="shared" si="9"/>
        <v>30.532703305593287</v>
      </c>
      <c r="M104" s="122">
        <v>42555.291666666664</v>
      </c>
      <c r="N104" s="118">
        <f t="shared" si="10"/>
        <v>137</v>
      </c>
      <c r="O104" s="118">
        <f t="shared" si="11"/>
        <v>96.230003356933594</v>
      </c>
      <c r="P104" s="119">
        <f t="shared" si="12"/>
        <v>2.3334838042648314</v>
      </c>
      <c r="Q104" s="119">
        <f t="shared" si="13"/>
        <v>20</v>
      </c>
    </row>
    <row r="105" spans="2:17" x14ac:dyDescent="0.25">
      <c r="B105" s="122">
        <v>42070.291666666664</v>
      </c>
      <c r="C105" s="121">
        <v>137</v>
      </c>
      <c r="D105" s="121">
        <v>96.230003356933594</v>
      </c>
      <c r="E105" s="185">
        <v>12.199999809265137</v>
      </c>
      <c r="F105" s="122">
        <v>42070</v>
      </c>
      <c r="G105" s="185">
        <v>27.630239931750609</v>
      </c>
      <c r="H105" s="185">
        <v>59.529750227177587</v>
      </c>
      <c r="I105" s="185">
        <v>31.119737423812907</v>
      </c>
      <c r="J105" s="119">
        <f t="shared" si="7"/>
        <v>27.630239931750609</v>
      </c>
      <c r="K105" s="119">
        <f t="shared" si="8"/>
        <v>59.529750227177587</v>
      </c>
      <c r="L105" s="119">
        <f t="shared" si="9"/>
        <v>31.119737423812907</v>
      </c>
      <c r="M105" s="122">
        <v>42556.291666666664</v>
      </c>
      <c r="N105" s="118">
        <f t="shared" si="10"/>
        <v>137</v>
      </c>
      <c r="O105" s="118">
        <f t="shared" si="11"/>
        <v>96.230003356933594</v>
      </c>
      <c r="P105" s="119">
        <f t="shared" si="12"/>
        <v>2.3334838042648314</v>
      </c>
      <c r="Q105" s="119">
        <f t="shared" si="13"/>
        <v>20</v>
      </c>
    </row>
    <row r="106" spans="2:17" x14ac:dyDescent="0.25">
      <c r="B106" s="122">
        <v>42071.291666666664</v>
      </c>
      <c r="C106" s="121">
        <v>137</v>
      </c>
      <c r="D106" s="121">
        <v>96.230003356933594</v>
      </c>
      <c r="E106" s="185">
        <v>12.199999809265137</v>
      </c>
      <c r="F106" s="122">
        <v>42071</v>
      </c>
      <c r="G106" s="185">
        <v>36.141189461151754</v>
      </c>
      <c r="H106" s="185">
        <v>59.420370378361874</v>
      </c>
      <c r="I106" s="185">
        <v>31.242734374955891</v>
      </c>
      <c r="J106" s="119">
        <f t="shared" si="7"/>
        <v>36.141189461151754</v>
      </c>
      <c r="K106" s="119">
        <f t="shared" si="8"/>
        <v>59.420370378361874</v>
      </c>
      <c r="L106" s="119">
        <f t="shared" si="9"/>
        <v>31.242734374955891</v>
      </c>
      <c r="M106" s="122">
        <v>42557.291666666664</v>
      </c>
      <c r="N106" s="118">
        <f t="shared" si="10"/>
        <v>137</v>
      </c>
      <c r="O106" s="118">
        <f t="shared" si="11"/>
        <v>96.230003356933594</v>
      </c>
      <c r="P106" s="119">
        <f t="shared" si="12"/>
        <v>2.3334838042648314</v>
      </c>
      <c r="Q106" s="119">
        <f t="shared" si="13"/>
        <v>20</v>
      </c>
    </row>
    <row r="107" spans="2:17" x14ac:dyDescent="0.25">
      <c r="B107" s="122">
        <v>42072.291666666664</v>
      </c>
      <c r="C107" s="121">
        <v>137</v>
      </c>
      <c r="D107" s="121">
        <v>96.230003356933594</v>
      </c>
      <c r="E107" s="185">
        <v>12.199999809265137</v>
      </c>
      <c r="F107" s="122">
        <v>42072</v>
      </c>
      <c r="G107" s="185">
        <v>31.939945662794312</v>
      </c>
      <c r="H107" s="185">
        <v>59.534692000548084</v>
      </c>
      <c r="I107" s="185">
        <v>31.534734214036526</v>
      </c>
      <c r="J107" s="119">
        <f t="shared" si="7"/>
        <v>31.939945662794312</v>
      </c>
      <c r="K107" s="119">
        <f t="shared" si="8"/>
        <v>59.534692000548084</v>
      </c>
      <c r="L107" s="119">
        <f t="shared" si="9"/>
        <v>31.534734214036526</v>
      </c>
      <c r="M107" s="122">
        <v>42558.291666666664</v>
      </c>
      <c r="N107" s="118">
        <f t="shared" si="10"/>
        <v>137</v>
      </c>
      <c r="O107" s="118">
        <f t="shared" si="11"/>
        <v>96.230003356933594</v>
      </c>
      <c r="P107" s="119">
        <f t="shared" si="12"/>
        <v>2.3334838042648314</v>
      </c>
      <c r="Q107" s="119">
        <f t="shared" si="13"/>
        <v>20</v>
      </c>
    </row>
    <row r="108" spans="2:17" x14ac:dyDescent="0.25">
      <c r="B108" s="122">
        <v>42073.291666666664</v>
      </c>
      <c r="C108" s="121">
        <v>137</v>
      </c>
      <c r="D108" s="121">
        <v>96.230003356933594</v>
      </c>
      <c r="E108" s="185">
        <v>12.199999809265137</v>
      </c>
      <c r="F108" s="122">
        <v>42073</v>
      </c>
      <c r="G108" s="185">
        <v>30.921212568724563</v>
      </c>
      <c r="H108" s="185">
        <v>59.299450860067608</v>
      </c>
      <c r="I108" s="185">
        <v>30.452652432962754</v>
      </c>
      <c r="J108" s="119">
        <f t="shared" si="7"/>
        <v>30.921212568724563</v>
      </c>
      <c r="K108" s="119">
        <f t="shared" si="8"/>
        <v>59.299450860067608</v>
      </c>
      <c r="L108" s="119">
        <f t="shared" si="9"/>
        <v>30.452652432962754</v>
      </c>
      <c r="M108" s="122">
        <v>42559.291666666664</v>
      </c>
      <c r="N108" s="118">
        <f t="shared" si="10"/>
        <v>137</v>
      </c>
      <c r="O108" s="118">
        <f t="shared" si="11"/>
        <v>96.230003356933594</v>
      </c>
      <c r="P108" s="119">
        <f t="shared" si="12"/>
        <v>2.3334838042648314</v>
      </c>
      <c r="Q108" s="119">
        <f t="shared" si="13"/>
        <v>20</v>
      </c>
    </row>
    <row r="109" spans="2:17" x14ac:dyDescent="0.25">
      <c r="B109" s="122">
        <v>42074.291666666664</v>
      </c>
      <c r="C109" s="121">
        <v>137</v>
      </c>
      <c r="D109" s="121">
        <v>96.230003356933594</v>
      </c>
      <c r="E109" s="185">
        <v>12.199999809265137</v>
      </c>
      <c r="F109" s="122">
        <v>42074</v>
      </c>
      <c r="G109" s="185">
        <v>28.491060062183276</v>
      </c>
      <c r="H109" s="185">
        <v>59.35404743397671</v>
      </c>
      <c r="I109" s="185">
        <v>30.513214266697599</v>
      </c>
      <c r="J109" s="119">
        <f t="shared" si="7"/>
        <v>28.491060062183276</v>
      </c>
      <c r="K109" s="119">
        <f t="shared" si="8"/>
        <v>59.35404743397671</v>
      </c>
      <c r="L109" s="119">
        <f t="shared" si="9"/>
        <v>30.513214266697599</v>
      </c>
      <c r="M109" s="122">
        <v>42560.291666666664</v>
      </c>
      <c r="N109" s="118">
        <f t="shared" si="10"/>
        <v>137</v>
      </c>
      <c r="O109" s="118">
        <f t="shared" si="11"/>
        <v>96.230003356933594</v>
      </c>
      <c r="P109" s="119">
        <f t="shared" si="12"/>
        <v>2.3334838042648314</v>
      </c>
      <c r="Q109" s="119">
        <f t="shared" si="13"/>
        <v>20</v>
      </c>
    </row>
    <row r="110" spans="2:17" x14ac:dyDescent="0.25">
      <c r="B110" s="122">
        <v>42075.291666666664</v>
      </c>
      <c r="C110" s="121">
        <v>137</v>
      </c>
      <c r="D110" s="121">
        <v>96.230003356933594</v>
      </c>
      <c r="E110" s="185">
        <v>12.199999809265137</v>
      </c>
      <c r="F110" s="122">
        <v>42075</v>
      </c>
      <c r="G110" s="185">
        <v>37.553536054458895</v>
      </c>
      <c r="H110" s="185">
        <v>58.433657793292355</v>
      </c>
      <c r="I110" s="185">
        <v>28.165706103664828</v>
      </c>
      <c r="J110" s="119">
        <f t="shared" si="7"/>
        <v>37.553536054458895</v>
      </c>
      <c r="K110" s="119">
        <f t="shared" si="8"/>
        <v>58.433657793292355</v>
      </c>
      <c r="L110" s="119">
        <f t="shared" si="9"/>
        <v>28.165706103664828</v>
      </c>
      <c r="M110" s="122">
        <v>42561.291666666664</v>
      </c>
      <c r="N110" s="118">
        <f t="shared" si="10"/>
        <v>137</v>
      </c>
      <c r="O110" s="118">
        <f t="shared" si="11"/>
        <v>96.230003356933594</v>
      </c>
      <c r="P110" s="119">
        <f t="shared" si="12"/>
        <v>2.3334838042648314</v>
      </c>
      <c r="Q110" s="119">
        <f t="shared" si="13"/>
        <v>20</v>
      </c>
    </row>
    <row r="111" spans="2:17" x14ac:dyDescent="0.25">
      <c r="B111" s="122">
        <v>42076.291666666664</v>
      </c>
      <c r="C111" s="121">
        <v>137</v>
      </c>
      <c r="D111" s="121">
        <v>96.230003356933594</v>
      </c>
      <c r="E111" s="185">
        <v>11.600000381469727</v>
      </c>
      <c r="F111" s="122">
        <v>42076</v>
      </c>
      <c r="G111" s="185">
        <v>35.716859107944749</v>
      </c>
      <c r="H111" s="185">
        <v>59.007151769223057</v>
      </c>
      <c r="I111" s="185">
        <v>29.813451429715915</v>
      </c>
      <c r="J111" s="119">
        <f t="shared" si="7"/>
        <v>35.716859107944749</v>
      </c>
      <c r="K111" s="119">
        <f t="shared" si="8"/>
        <v>59.007151769223057</v>
      </c>
      <c r="L111" s="119">
        <f t="shared" si="9"/>
        <v>29.813451429715915</v>
      </c>
      <c r="M111" s="122">
        <v>42562.291666666664</v>
      </c>
      <c r="N111" s="118">
        <f t="shared" si="10"/>
        <v>137</v>
      </c>
      <c r="O111" s="118">
        <f t="shared" si="11"/>
        <v>96.230003356933594</v>
      </c>
      <c r="P111" s="119">
        <f t="shared" si="12"/>
        <v>2.3334838042648314</v>
      </c>
      <c r="Q111" s="119">
        <f t="shared" si="13"/>
        <v>20</v>
      </c>
    </row>
    <row r="112" spans="2:17" x14ac:dyDescent="0.25">
      <c r="B112" s="122">
        <v>42077.291666666664</v>
      </c>
      <c r="C112" s="121">
        <v>137</v>
      </c>
      <c r="D112" s="121">
        <v>96.230003356933594</v>
      </c>
      <c r="E112" s="185">
        <v>11.800000190734863</v>
      </c>
      <c r="F112" s="122">
        <v>42077</v>
      </c>
      <c r="G112" s="185">
        <v>32.333435530441825</v>
      </c>
      <c r="H112" s="185">
        <v>59.499544151756417</v>
      </c>
      <c r="I112" s="185">
        <v>30.687178785050335</v>
      </c>
      <c r="J112" s="119">
        <f t="shared" si="7"/>
        <v>32.333435530441825</v>
      </c>
      <c r="K112" s="119">
        <f t="shared" si="8"/>
        <v>59.499544151756417</v>
      </c>
      <c r="L112" s="119">
        <f t="shared" si="9"/>
        <v>30.687178785050335</v>
      </c>
      <c r="M112" s="122">
        <v>42563.291666666664</v>
      </c>
      <c r="N112" s="118">
        <f t="shared" si="10"/>
        <v>137</v>
      </c>
      <c r="O112" s="118">
        <f t="shared" si="11"/>
        <v>96.230003356933594</v>
      </c>
      <c r="P112" s="119">
        <f t="shared" si="12"/>
        <v>2.3334838042648314</v>
      </c>
      <c r="Q112" s="119">
        <f t="shared" si="13"/>
        <v>20</v>
      </c>
    </row>
    <row r="113" spans="2:17" x14ac:dyDescent="0.25">
      <c r="B113" s="122">
        <v>42078.291666666664</v>
      </c>
      <c r="C113" s="121">
        <v>137</v>
      </c>
      <c r="D113" s="121">
        <v>96.230003356933594</v>
      </c>
      <c r="E113" s="185">
        <v>11.699999809265137</v>
      </c>
      <c r="F113" s="122">
        <v>42078</v>
      </c>
      <c r="G113" s="185">
        <v>31.123352913812379</v>
      </c>
      <c r="H113" s="185">
        <v>58.460546464875904</v>
      </c>
      <c r="I113" s="185">
        <v>30.558373152657779</v>
      </c>
      <c r="J113" s="119">
        <f t="shared" si="7"/>
        <v>31.123352913812379</v>
      </c>
      <c r="K113" s="119">
        <f t="shared" si="8"/>
        <v>58.460546464875904</v>
      </c>
      <c r="L113" s="119">
        <f t="shared" si="9"/>
        <v>30.558373152657779</v>
      </c>
      <c r="M113" s="122">
        <v>42564.291666666664</v>
      </c>
      <c r="N113" s="118">
        <f t="shared" si="10"/>
        <v>137</v>
      </c>
      <c r="O113" s="118">
        <f t="shared" si="11"/>
        <v>96.230003356933594</v>
      </c>
      <c r="P113" s="119">
        <f t="shared" si="12"/>
        <v>2.3334838042648314</v>
      </c>
      <c r="Q113" s="119">
        <f t="shared" si="13"/>
        <v>20</v>
      </c>
    </row>
    <row r="114" spans="2:17" x14ac:dyDescent="0.25">
      <c r="B114" s="122">
        <v>42079.291666666664</v>
      </c>
      <c r="C114" s="121">
        <v>137</v>
      </c>
      <c r="D114" s="121">
        <v>96.230003356933594</v>
      </c>
      <c r="E114" s="185">
        <v>12.399999618530273</v>
      </c>
      <c r="F114" s="122">
        <v>42079</v>
      </c>
      <c r="G114" s="185">
        <v>29.078504607522888</v>
      </c>
      <c r="H114" s="185">
        <v>58.371120175697321</v>
      </c>
      <c r="I114" s="185">
        <v>31.359636766402769</v>
      </c>
      <c r="J114" s="119">
        <f t="shared" si="7"/>
        <v>29.078504607522888</v>
      </c>
      <c r="K114" s="119">
        <f t="shared" si="8"/>
        <v>58.371120175697321</v>
      </c>
      <c r="L114" s="119">
        <f t="shared" si="9"/>
        <v>31.359636766402769</v>
      </c>
      <c r="M114" s="122">
        <v>42565.291666666664</v>
      </c>
      <c r="N114" s="118">
        <f t="shared" si="10"/>
        <v>137</v>
      </c>
      <c r="O114" s="118">
        <f t="shared" si="11"/>
        <v>96.230003356933594</v>
      </c>
      <c r="P114" s="119">
        <f t="shared" si="12"/>
        <v>2.3334838042648314</v>
      </c>
      <c r="Q114" s="119">
        <f t="shared" si="13"/>
        <v>20</v>
      </c>
    </row>
    <row r="115" spans="2:17" x14ac:dyDescent="0.25">
      <c r="B115" s="122">
        <v>42080.291666666664</v>
      </c>
      <c r="C115" s="121">
        <v>137</v>
      </c>
      <c r="D115" s="121">
        <v>96.230003356933594</v>
      </c>
      <c r="E115" s="185">
        <v>12.100000381469727</v>
      </c>
      <c r="F115" s="122">
        <v>42080</v>
      </c>
      <c r="G115" s="185">
        <v>25.693101921478945</v>
      </c>
      <c r="H115" s="185">
        <v>58.673150693752163</v>
      </c>
      <c r="I115" s="185">
        <v>30.981544273981331</v>
      </c>
      <c r="J115" s="119">
        <f t="shared" si="7"/>
        <v>25.693101921478945</v>
      </c>
      <c r="K115" s="119">
        <f t="shared" si="8"/>
        <v>58.673150693752163</v>
      </c>
      <c r="L115" s="119">
        <f t="shared" si="9"/>
        <v>30.981544273981331</v>
      </c>
      <c r="M115" s="122">
        <v>42566.291666666664</v>
      </c>
      <c r="N115" s="118">
        <f t="shared" si="10"/>
        <v>137</v>
      </c>
      <c r="O115" s="118">
        <f t="shared" si="11"/>
        <v>96.230003356933594</v>
      </c>
      <c r="P115" s="119">
        <f t="shared" si="12"/>
        <v>2.3334838042648314</v>
      </c>
      <c r="Q115" s="119">
        <f t="shared" si="13"/>
        <v>20</v>
      </c>
    </row>
    <row r="116" spans="2:17" x14ac:dyDescent="0.25">
      <c r="B116" s="122">
        <v>42081.291666666664</v>
      </c>
      <c r="C116" s="121">
        <v>137</v>
      </c>
      <c r="D116" s="121">
        <v>96.230003356933594</v>
      </c>
      <c r="E116" s="185">
        <v>11.800000190734863</v>
      </c>
      <c r="F116" s="122">
        <v>42081</v>
      </c>
      <c r="G116" s="185">
        <v>27.238205550997346</v>
      </c>
      <c r="H116" s="185">
        <v>58.882593093006633</v>
      </c>
      <c r="I116" s="185">
        <v>31.607013364390149</v>
      </c>
      <c r="J116" s="119">
        <f t="shared" si="7"/>
        <v>27.238205550997346</v>
      </c>
      <c r="K116" s="119">
        <f t="shared" si="8"/>
        <v>58.882593093006633</v>
      </c>
      <c r="L116" s="119">
        <f t="shared" si="9"/>
        <v>31.607013364390149</v>
      </c>
      <c r="M116" s="122">
        <v>42567.291666666664</v>
      </c>
      <c r="N116" s="118">
        <f t="shared" si="10"/>
        <v>137</v>
      </c>
      <c r="O116" s="118">
        <f t="shared" si="11"/>
        <v>96.230003356933594</v>
      </c>
      <c r="P116" s="119">
        <f t="shared" si="12"/>
        <v>2.3334838042648314</v>
      </c>
      <c r="Q116" s="119">
        <f t="shared" si="13"/>
        <v>20</v>
      </c>
    </row>
    <row r="117" spans="2:17" x14ac:dyDescent="0.25">
      <c r="B117" s="122">
        <v>42082.291666666664</v>
      </c>
      <c r="C117" s="121">
        <v>137</v>
      </c>
      <c r="D117" s="121">
        <v>96.230003356933594</v>
      </c>
      <c r="E117" s="185">
        <v>11.800000190734863</v>
      </c>
      <c r="F117" s="122">
        <v>42082</v>
      </c>
      <c r="G117" s="185">
        <v>37.641908105302754</v>
      </c>
      <c r="H117" s="185">
        <v>60.155989388006731</v>
      </c>
      <c r="I117" s="185">
        <v>31.339171074165229</v>
      </c>
      <c r="J117" s="119">
        <f t="shared" si="7"/>
        <v>37.641908105302754</v>
      </c>
      <c r="K117" s="119">
        <f t="shared" si="8"/>
        <v>60.155989388006731</v>
      </c>
      <c r="L117" s="119">
        <f t="shared" si="9"/>
        <v>31.339171074165229</v>
      </c>
      <c r="M117" s="122">
        <v>42568.291666666664</v>
      </c>
      <c r="N117" s="118">
        <f t="shared" si="10"/>
        <v>137</v>
      </c>
      <c r="O117" s="118">
        <f t="shared" si="11"/>
        <v>96.230003356933594</v>
      </c>
      <c r="P117" s="119">
        <f t="shared" si="12"/>
        <v>2.3334838042648314</v>
      </c>
      <c r="Q117" s="119">
        <f t="shared" si="13"/>
        <v>20</v>
      </c>
    </row>
    <row r="118" spans="2:17" x14ac:dyDescent="0.25">
      <c r="B118" s="122">
        <v>42083.291666666664</v>
      </c>
      <c r="C118" s="121">
        <v>137</v>
      </c>
      <c r="D118" s="121">
        <v>96.230003356933594</v>
      </c>
      <c r="E118" s="185">
        <v>11.600000381469727</v>
      </c>
      <c r="F118" s="122">
        <v>42083</v>
      </c>
      <c r="G118" s="185">
        <v>36.6837738954138</v>
      </c>
      <c r="H118" s="185">
        <v>56.579912591775262</v>
      </c>
      <c r="I118" s="185">
        <v>31.963511194101056</v>
      </c>
      <c r="J118" s="119">
        <f t="shared" si="7"/>
        <v>36.6837738954138</v>
      </c>
      <c r="K118" s="119">
        <f t="shared" si="8"/>
        <v>56.579912591775262</v>
      </c>
      <c r="L118" s="119">
        <f t="shared" si="9"/>
        <v>31.963511194101056</v>
      </c>
      <c r="M118" s="122">
        <v>42569.291666666664</v>
      </c>
      <c r="N118" s="118">
        <f t="shared" si="10"/>
        <v>137</v>
      </c>
      <c r="O118" s="118">
        <f t="shared" si="11"/>
        <v>96.230003356933594</v>
      </c>
      <c r="P118" s="119">
        <f t="shared" si="12"/>
        <v>2.3334838042648314</v>
      </c>
      <c r="Q118" s="119">
        <f t="shared" si="13"/>
        <v>20</v>
      </c>
    </row>
    <row r="119" spans="2:17" x14ac:dyDescent="0.25">
      <c r="B119" s="122">
        <v>42084.291666666664</v>
      </c>
      <c r="C119" s="121">
        <v>137</v>
      </c>
      <c r="D119" s="121">
        <v>96.230003356933594</v>
      </c>
      <c r="E119" s="185">
        <v>11.800000190734863</v>
      </c>
      <c r="F119" s="122">
        <v>42084</v>
      </c>
      <c r="G119" s="185">
        <v>33.766352926492672</v>
      </c>
      <c r="H119" s="185">
        <v>60.74483659567656</v>
      </c>
      <c r="I119" s="185">
        <v>32.381559127591267</v>
      </c>
      <c r="J119" s="119">
        <f t="shared" si="7"/>
        <v>33.766352926492672</v>
      </c>
      <c r="K119" s="119">
        <f t="shared" si="8"/>
        <v>60.74483659567656</v>
      </c>
      <c r="L119" s="119">
        <f t="shared" si="9"/>
        <v>32.381559127591267</v>
      </c>
      <c r="M119" s="122">
        <v>42570.291666666664</v>
      </c>
      <c r="N119" s="118">
        <f t="shared" si="10"/>
        <v>137</v>
      </c>
      <c r="O119" s="118">
        <f t="shared" si="11"/>
        <v>96.230003356933594</v>
      </c>
      <c r="P119" s="119">
        <f t="shared" si="12"/>
        <v>2.3334838042648314</v>
      </c>
      <c r="Q119" s="119">
        <f t="shared" si="13"/>
        <v>20</v>
      </c>
    </row>
    <row r="120" spans="2:17" x14ac:dyDescent="0.25">
      <c r="B120" s="122">
        <v>42085.291666666664</v>
      </c>
      <c r="C120" s="121">
        <v>137</v>
      </c>
      <c r="D120" s="121">
        <v>96.230003356933594</v>
      </c>
      <c r="E120" s="185">
        <v>11.800000190734863</v>
      </c>
      <c r="F120" s="122">
        <v>42085</v>
      </c>
      <c r="G120" s="185">
        <v>30.992826849420887</v>
      </c>
      <c r="H120" s="185">
        <v>57.576694364989251</v>
      </c>
      <c r="I120" s="185">
        <v>33.459637034667857</v>
      </c>
      <c r="J120" s="119">
        <f t="shared" si="7"/>
        <v>30.992826849420887</v>
      </c>
      <c r="K120" s="119">
        <f t="shared" si="8"/>
        <v>57.576694364989251</v>
      </c>
      <c r="L120" s="119">
        <f t="shared" si="9"/>
        <v>33.459637034667857</v>
      </c>
      <c r="M120" s="122">
        <v>42571.291666666664</v>
      </c>
      <c r="N120" s="118">
        <f t="shared" si="10"/>
        <v>137</v>
      </c>
      <c r="O120" s="118">
        <f t="shared" si="11"/>
        <v>96.230003356933594</v>
      </c>
      <c r="P120" s="119">
        <f t="shared" si="12"/>
        <v>2.3334838042648314</v>
      </c>
      <c r="Q120" s="119">
        <f t="shared" si="13"/>
        <v>20</v>
      </c>
    </row>
    <row r="121" spans="2:17" x14ac:dyDescent="0.25">
      <c r="B121" s="122">
        <v>42086.291666666664</v>
      </c>
      <c r="C121" s="121">
        <v>137</v>
      </c>
      <c r="D121" s="121">
        <v>96.230003356933594</v>
      </c>
      <c r="E121" s="185">
        <v>11.800000190734863</v>
      </c>
      <c r="F121" s="122">
        <v>42086</v>
      </c>
      <c r="G121" s="185">
        <v>31.022905162153403</v>
      </c>
      <c r="H121" s="185">
        <v>61.186039878218317</v>
      </c>
      <c r="I121" s="185">
        <v>31.873128397597185</v>
      </c>
      <c r="J121" s="119">
        <f t="shared" si="7"/>
        <v>31.022905162153403</v>
      </c>
      <c r="K121" s="119">
        <f t="shared" si="8"/>
        <v>61.186039878218317</v>
      </c>
      <c r="L121" s="119">
        <f t="shared" si="9"/>
        <v>31.873128397597185</v>
      </c>
      <c r="M121" s="122">
        <v>42572.291666666664</v>
      </c>
      <c r="N121" s="118">
        <f t="shared" si="10"/>
        <v>137</v>
      </c>
      <c r="O121" s="118">
        <f t="shared" si="11"/>
        <v>96.230003356933594</v>
      </c>
      <c r="P121" s="119">
        <f t="shared" si="12"/>
        <v>2.3334838042648314</v>
      </c>
      <c r="Q121" s="119">
        <f t="shared" si="13"/>
        <v>20</v>
      </c>
    </row>
    <row r="122" spans="2:17" x14ac:dyDescent="0.25">
      <c r="B122" s="122">
        <v>42087.291666666664</v>
      </c>
      <c r="C122" s="121">
        <v>137</v>
      </c>
      <c r="D122" s="121">
        <v>96.230003356933594</v>
      </c>
      <c r="E122" s="185">
        <v>11.800000190734863</v>
      </c>
      <c r="F122" s="122">
        <v>42087</v>
      </c>
      <c r="G122" s="185">
        <v>34.415245288044787</v>
      </c>
      <c r="H122" s="185">
        <v>56.714261244447151</v>
      </c>
      <c r="I122" s="185">
        <v>31.695729871502603</v>
      </c>
      <c r="J122" s="119">
        <f t="shared" si="7"/>
        <v>34.415245288044787</v>
      </c>
      <c r="K122" s="119">
        <f t="shared" si="8"/>
        <v>56.714261244447151</v>
      </c>
      <c r="L122" s="119">
        <f t="shared" si="9"/>
        <v>31.695729871502603</v>
      </c>
      <c r="M122" s="122">
        <v>42573.291666666664</v>
      </c>
      <c r="N122" s="118">
        <f t="shared" si="10"/>
        <v>137</v>
      </c>
      <c r="O122" s="118">
        <f t="shared" si="11"/>
        <v>96.230003356933594</v>
      </c>
      <c r="P122" s="119">
        <f t="shared" si="12"/>
        <v>2.3334838042648314</v>
      </c>
      <c r="Q122" s="119">
        <f t="shared" si="13"/>
        <v>20</v>
      </c>
    </row>
    <row r="123" spans="2:17" x14ac:dyDescent="0.25">
      <c r="B123" s="122">
        <v>42088.291666666664</v>
      </c>
      <c r="C123" s="121">
        <v>137</v>
      </c>
      <c r="D123" s="121">
        <v>96.230003356933594</v>
      </c>
      <c r="E123" s="185">
        <v>11.699999809265137</v>
      </c>
      <c r="F123" s="122">
        <v>42088</v>
      </c>
      <c r="G123" s="185">
        <v>37.39999089673713</v>
      </c>
      <c r="H123" s="185">
        <v>56.743914879692916</v>
      </c>
      <c r="I123" s="185">
        <v>32.186191455258239</v>
      </c>
      <c r="J123" s="119">
        <f t="shared" si="7"/>
        <v>37.39999089673713</v>
      </c>
      <c r="K123" s="119">
        <f t="shared" si="8"/>
        <v>56.743914879692916</v>
      </c>
      <c r="L123" s="119">
        <f t="shared" si="9"/>
        <v>32.186191455258239</v>
      </c>
      <c r="M123" s="122">
        <v>42574.291666666664</v>
      </c>
      <c r="N123" s="118">
        <f t="shared" si="10"/>
        <v>137</v>
      </c>
      <c r="O123" s="118">
        <f t="shared" si="11"/>
        <v>96.230003356933594</v>
      </c>
      <c r="P123" s="119">
        <f t="shared" si="12"/>
        <v>2.3334838042648314</v>
      </c>
      <c r="Q123" s="119">
        <f t="shared" si="13"/>
        <v>20</v>
      </c>
    </row>
    <row r="124" spans="2:17" x14ac:dyDescent="0.25">
      <c r="B124" s="122">
        <v>42089.291666666664</v>
      </c>
      <c r="C124" s="121">
        <v>137</v>
      </c>
      <c r="D124" s="121">
        <v>96.230003356933594</v>
      </c>
      <c r="E124" s="185">
        <v>11.699999809265137</v>
      </c>
      <c r="F124" s="122">
        <v>42089</v>
      </c>
      <c r="G124" s="185">
        <v>33.536542170963884</v>
      </c>
      <c r="H124" s="185">
        <v>57.534362572652341</v>
      </c>
      <c r="I124" s="185">
        <v>34.108488011956211</v>
      </c>
      <c r="J124" s="119">
        <f t="shared" si="7"/>
        <v>33.536542170963884</v>
      </c>
      <c r="K124" s="119">
        <f t="shared" si="8"/>
        <v>57.534362572652341</v>
      </c>
      <c r="L124" s="119">
        <f t="shared" si="9"/>
        <v>34.108488011956211</v>
      </c>
      <c r="M124" s="122">
        <v>42575.291666666664</v>
      </c>
      <c r="N124" s="118">
        <f t="shared" si="10"/>
        <v>137</v>
      </c>
      <c r="O124" s="118">
        <f t="shared" si="11"/>
        <v>96.230003356933594</v>
      </c>
      <c r="P124" s="119">
        <f t="shared" si="12"/>
        <v>2.3334838042648314</v>
      </c>
      <c r="Q124" s="119">
        <f t="shared" si="13"/>
        <v>20</v>
      </c>
    </row>
    <row r="125" spans="2:17" x14ac:dyDescent="0.25">
      <c r="B125" s="122">
        <v>42090.291666666664</v>
      </c>
      <c r="C125" s="121">
        <v>137</v>
      </c>
      <c r="D125" s="121">
        <v>96.230003356933594</v>
      </c>
      <c r="E125" s="185">
        <v>11.699999809265137</v>
      </c>
      <c r="F125" s="122">
        <v>42090</v>
      </c>
      <c r="G125" s="185">
        <v>29.90265629710974</v>
      </c>
      <c r="H125" s="185">
        <v>60.944916108493501</v>
      </c>
      <c r="I125" s="185">
        <v>35.42558780727564</v>
      </c>
      <c r="J125" s="119">
        <f t="shared" si="7"/>
        <v>29.90265629710974</v>
      </c>
      <c r="K125" s="119">
        <f t="shared" si="8"/>
        <v>60.944916108493501</v>
      </c>
      <c r="L125" s="119">
        <f t="shared" si="9"/>
        <v>35.42558780727564</v>
      </c>
      <c r="M125" s="122">
        <v>42576.291666666664</v>
      </c>
      <c r="N125" s="118">
        <f t="shared" si="10"/>
        <v>137</v>
      </c>
      <c r="O125" s="118">
        <f t="shared" si="11"/>
        <v>96.230003356933594</v>
      </c>
      <c r="P125" s="119">
        <f t="shared" si="12"/>
        <v>2.3334838042648314</v>
      </c>
      <c r="Q125" s="119">
        <f t="shared" si="13"/>
        <v>20</v>
      </c>
    </row>
    <row r="126" spans="2:17" x14ac:dyDescent="0.25">
      <c r="B126" s="122">
        <v>42091.291666666664</v>
      </c>
      <c r="C126" s="121">
        <v>137</v>
      </c>
      <c r="D126" s="121">
        <v>96.230003356933594</v>
      </c>
      <c r="E126" s="185">
        <v>11.699999809265137</v>
      </c>
      <c r="F126" s="122">
        <v>42091</v>
      </c>
      <c r="G126" s="185">
        <v>25.021762322761393</v>
      </c>
      <c r="H126" s="185">
        <v>60.979522902170842</v>
      </c>
      <c r="I126" s="185">
        <v>32.118950159527557</v>
      </c>
      <c r="J126" s="119">
        <f t="shared" si="7"/>
        <v>25.021762322761393</v>
      </c>
      <c r="K126" s="119">
        <f t="shared" si="8"/>
        <v>60.979522902170842</v>
      </c>
      <c r="L126" s="119">
        <f t="shared" si="9"/>
        <v>32.118950159527557</v>
      </c>
      <c r="M126" s="122">
        <v>42577.291666666664</v>
      </c>
      <c r="N126" s="118">
        <f t="shared" si="10"/>
        <v>137</v>
      </c>
      <c r="O126" s="118">
        <f t="shared" si="11"/>
        <v>96.230003356933594</v>
      </c>
      <c r="P126" s="119">
        <f t="shared" si="12"/>
        <v>2.3334838042648314</v>
      </c>
      <c r="Q126" s="119">
        <f t="shared" si="13"/>
        <v>20</v>
      </c>
    </row>
    <row r="127" spans="2:17" x14ac:dyDescent="0.25">
      <c r="B127" s="122">
        <v>42092.291666666664</v>
      </c>
      <c r="C127" s="121">
        <v>137</v>
      </c>
      <c r="D127" s="121">
        <v>96.230003356933594</v>
      </c>
      <c r="E127" s="185">
        <v>11.800000190734863</v>
      </c>
      <c r="F127" s="122">
        <v>42092</v>
      </c>
      <c r="G127" s="185">
        <v>24.689154838102837</v>
      </c>
      <c r="H127" s="185">
        <v>62.120429541711395</v>
      </c>
      <c r="I127" s="185">
        <v>32.16837196994711</v>
      </c>
      <c r="J127" s="119">
        <f t="shared" si="7"/>
        <v>24.689154838102837</v>
      </c>
      <c r="K127" s="119">
        <f t="shared" si="8"/>
        <v>62.120429541711395</v>
      </c>
      <c r="L127" s="119">
        <f t="shared" si="9"/>
        <v>32.16837196994711</v>
      </c>
      <c r="M127" s="122">
        <v>42578.291666666664</v>
      </c>
      <c r="N127" s="118">
        <f t="shared" si="10"/>
        <v>137</v>
      </c>
      <c r="O127" s="118">
        <f t="shared" si="11"/>
        <v>96.230003356933594</v>
      </c>
      <c r="P127" s="119">
        <f t="shared" si="12"/>
        <v>2.3334838042648314</v>
      </c>
      <c r="Q127" s="119">
        <f t="shared" si="13"/>
        <v>20</v>
      </c>
    </row>
    <row r="128" spans="2:17" x14ac:dyDescent="0.25">
      <c r="B128" s="122">
        <v>42093.291666666664</v>
      </c>
      <c r="C128" s="121">
        <v>137</v>
      </c>
      <c r="D128" s="121">
        <v>96.230003356933594</v>
      </c>
      <c r="E128" s="185">
        <v>11.800000190734863</v>
      </c>
      <c r="F128" s="122">
        <v>42093</v>
      </c>
      <c r="G128" s="185">
        <v>24.859538958183037</v>
      </c>
      <c r="H128" s="185">
        <v>61.524130509120425</v>
      </c>
      <c r="I128" s="185">
        <v>32.851775320635888</v>
      </c>
      <c r="J128" s="119">
        <f t="shared" si="7"/>
        <v>24.859538958183037</v>
      </c>
      <c r="K128" s="119">
        <f t="shared" si="8"/>
        <v>61.524130509120425</v>
      </c>
      <c r="L128" s="119">
        <f t="shared" si="9"/>
        <v>32.851775320635888</v>
      </c>
      <c r="M128" s="122">
        <v>42579.291666666664</v>
      </c>
      <c r="N128" s="118">
        <f t="shared" si="10"/>
        <v>137</v>
      </c>
      <c r="O128" s="118">
        <f t="shared" si="11"/>
        <v>96.230003356933594</v>
      </c>
      <c r="P128" s="119">
        <f t="shared" si="12"/>
        <v>2.3334838042648314</v>
      </c>
      <c r="Q128" s="119">
        <f t="shared" si="13"/>
        <v>20</v>
      </c>
    </row>
    <row r="129" spans="2:17" x14ac:dyDescent="0.25">
      <c r="B129" s="122">
        <v>42094.291666666664</v>
      </c>
      <c r="C129" s="121">
        <v>137</v>
      </c>
      <c r="D129" s="121">
        <v>96.230003356933594</v>
      </c>
      <c r="E129" s="185">
        <v>11.699999809265137</v>
      </c>
      <c r="F129" s="122">
        <v>42094</v>
      </c>
      <c r="G129" s="185">
        <v>31.029444445106773</v>
      </c>
      <c r="H129" s="185">
        <v>60.906476381001539</v>
      </c>
      <c r="I129" s="185">
        <v>32.999301780020765</v>
      </c>
      <c r="J129" s="119">
        <f t="shared" si="7"/>
        <v>31.029444445106773</v>
      </c>
      <c r="K129" s="119">
        <f t="shared" si="8"/>
        <v>60.906476381001539</v>
      </c>
      <c r="L129" s="119">
        <f t="shared" si="9"/>
        <v>32.999301780020765</v>
      </c>
      <c r="M129" s="122">
        <v>42580.291666666664</v>
      </c>
      <c r="N129" s="118">
        <f t="shared" si="10"/>
        <v>137</v>
      </c>
      <c r="O129" s="118">
        <f t="shared" si="11"/>
        <v>96.230003356933594</v>
      </c>
      <c r="P129" s="119">
        <f t="shared" si="12"/>
        <v>2.3334838042648314</v>
      </c>
      <c r="Q129" s="119">
        <f t="shared" si="13"/>
        <v>20</v>
      </c>
    </row>
    <row r="130" spans="2:17" x14ac:dyDescent="0.25">
      <c r="B130" s="122">
        <v>42095.291666666664</v>
      </c>
      <c r="C130" s="121">
        <v>137</v>
      </c>
      <c r="D130" s="121">
        <v>96.230003356933594</v>
      </c>
      <c r="E130" s="185">
        <v>11.699999809265137</v>
      </c>
      <c r="F130" s="122">
        <v>42095</v>
      </c>
      <c r="G130" s="185">
        <v>28.320244260584865</v>
      </c>
      <c r="H130" s="185">
        <v>62.738705200354339</v>
      </c>
      <c r="I130" s="185">
        <v>33.261093189959155</v>
      </c>
      <c r="J130" s="119">
        <f t="shared" si="7"/>
        <v>28.320244260584865</v>
      </c>
      <c r="K130" s="119">
        <f t="shared" si="8"/>
        <v>62.738705200354339</v>
      </c>
      <c r="L130" s="119">
        <f t="shared" si="9"/>
        <v>33.261093189959155</v>
      </c>
      <c r="M130" s="122">
        <v>42581.291666666664</v>
      </c>
      <c r="N130" s="118">
        <f t="shared" si="10"/>
        <v>137</v>
      </c>
      <c r="O130" s="118">
        <f t="shared" si="11"/>
        <v>96.230003356933594</v>
      </c>
      <c r="P130" s="119">
        <f t="shared" si="12"/>
        <v>2.3334838042648314</v>
      </c>
      <c r="Q130" s="119">
        <f t="shared" si="13"/>
        <v>20</v>
      </c>
    </row>
    <row r="131" spans="2:17" x14ac:dyDescent="0.25">
      <c r="B131" s="122">
        <v>42096.291666666664</v>
      </c>
      <c r="C131" s="121">
        <v>137</v>
      </c>
      <c r="D131" s="121">
        <v>96.230003356933594</v>
      </c>
      <c r="E131" s="185">
        <v>11.699999809265137</v>
      </c>
      <c r="F131" s="122">
        <v>42096</v>
      </c>
      <c r="G131" s="185">
        <v>27.505284866094588</v>
      </c>
      <c r="H131" s="185">
        <v>60.126873548030908</v>
      </c>
      <c r="I131" s="185">
        <v>33.345993223808406</v>
      </c>
      <c r="J131" s="119">
        <f t="shared" si="7"/>
        <v>27.505284866094588</v>
      </c>
      <c r="K131" s="119">
        <f t="shared" si="8"/>
        <v>60.126873548030908</v>
      </c>
      <c r="L131" s="119">
        <f t="shared" si="9"/>
        <v>33.345993223808406</v>
      </c>
      <c r="M131" s="122">
        <v>42582.291666666664</v>
      </c>
      <c r="N131" s="118">
        <f t="shared" si="10"/>
        <v>137</v>
      </c>
      <c r="O131" s="118">
        <f t="shared" si="11"/>
        <v>96.230003356933594</v>
      </c>
      <c r="P131" s="119">
        <f t="shared" si="12"/>
        <v>2.3334838042648314</v>
      </c>
      <c r="Q131" s="119">
        <f t="shared" si="13"/>
        <v>20</v>
      </c>
    </row>
    <row r="132" spans="2:17" x14ac:dyDescent="0.25">
      <c r="B132" s="122">
        <v>42097.291666666664</v>
      </c>
      <c r="C132" s="121">
        <v>137</v>
      </c>
      <c r="D132" s="121">
        <v>96.230003356933594</v>
      </c>
      <c r="E132" s="185">
        <v>11.699999809265137</v>
      </c>
      <c r="F132" s="122">
        <v>42097</v>
      </c>
      <c r="G132" s="185">
        <v>29.548496835871983</v>
      </c>
      <c r="H132" s="185">
        <v>59.590645672347854</v>
      </c>
      <c r="I132" s="185">
        <v>36.289146654650054</v>
      </c>
      <c r="J132" s="119">
        <f t="shared" si="7"/>
        <v>29.548496835871983</v>
      </c>
      <c r="K132" s="119">
        <f t="shared" si="8"/>
        <v>59.590645672347854</v>
      </c>
      <c r="L132" s="119">
        <f t="shared" si="9"/>
        <v>36.289146654650054</v>
      </c>
      <c r="M132" s="122">
        <v>42583.291666666664</v>
      </c>
      <c r="N132" s="118">
        <f t="shared" si="10"/>
        <v>137</v>
      </c>
      <c r="O132" s="118">
        <f t="shared" si="11"/>
        <v>96.230003356933594</v>
      </c>
      <c r="P132" s="119">
        <f t="shared" si="12"/>
        <v>2.3334838042648314</v>
      </c>
      <c r="Q132" s="119">
        <f t="shared" si="13"/>
        <v>20</v>
      </c>
    </row>
    <row r="133" spans="2:17" x14ac:dyDescent="0.25">
      <c r="B133" s="122">
        <v>42098.291666666664</v>
      </c>
      <c r="C133" s="121">
        <v>137</v>
      </c>
      <c r="D133" s="121">
        <v>96.230003356933594</v>
      </c>
      <c r="E133" s="185">
        <v>11.800000190734863</v>
      </c>
      <c r="F133" s="122">
        <v>42098</v>
      </c>
      <c r="G133" s="185">
        <v>26.255647034004888</v>
      </c>
      <c r="H133" s="185">
        <v>60.398034190071932</v>
      </c>
      <c r="I133" s="185">
        <v>33.192158486401574</v>
      </c>
      <c r="J133" s="119">
        <f t="shared" si="7"/>
        <v>26.255647034004888</v>
      </c>
      <c r="K133" s="119">
        <f t="shared" si="8"/>
        <v>60.398034190071932</v>
      </c>
      <c r="L133" s="119">
        <f t="shared" si="9"/>
        <v>33.192158486401574</v>
      </c>
      <c r="M133" s="122">
        <v>42584.291666666664</v>
      </c>
      <c r="N133" s="118">
        <f t="shared" si="10"/>
        <v>137</v>
      </c>
      <c r="O133" s="118">
        <f t="shared" si="11"/>
        <v>96.230003356933594</v>
      </c>
      <c r="P133" s="119">
        <f t="shared" si="12"/>
        <v>2.3334838042648314</v>
      </c>
      <c r="Q133" s="119">
        <f t="shared" si="13"/>
        <v>20</v>
      </c>
    </row>
    <row r="134" spans="2:17" x14ac:dyDescent="0.25">
      <c r="B134" s="122">
        <v>42099.291666666664</v>
      </c>
      <c r="C134" s="121">
        <v>137</v>
      </c>
      <c r="D134" s="121">
        <v>96.230003356933594</v>
      </c>
      <c r="E134" s="185">
        <v>11.699999809265137</v>
      </c>
      <c r="F134" s="122">
        <v>42099</v>
      </c>
      <c r="G134" s="185">
        <v>26.141173702147267</v>
      </c>
      <c r="H134" s="185">
        <v>60.973645932409433</v>
      </c>
      <c r="I134" s="185">
        <v>33.473322093862095</v>
      </c>
      <c r="J134" s="119">
        <f t="shared" si="7"/>
        <v>26.141173702147267</v>
      </c>
      <c r="K134" s="119">
        <f t="shared" si="8"/>
        <v>60.973645932409433</v>
      </c>
      <c r="L134" s="119">
        <f t="shared" si="9"/>
        <v>33.473322093862095</v>
      </c>
      <c r="M134" s="122">
        <v>42585.291666666664</v>
      </c>
      <c r="N134" s="118">
        <f t="shared" si="10"/>
        <v>137</v>
      </c>
      <c r="O134" s="118">
        <f t="shared" si="11"/>
        <v>96.230003356933594</v>
      </c>
      <c r="P134" s="119">
        <f t="shared" si="12"/>
        <v>2.3334838042648314</v>
      </c>
      <c r="Q134" s="119">
        <f t="shared" si="13"/>
        <v>20</v>
      </c>
    </row>
    <row r="135" spans="2:17" x14ac:dyDescent="0.25">
      <c r="B135" s="122">
        <v>42100.291666666664</v>
      </c>
      <c r="C135" s="121">
        <v>137</v>
      </c>
      <c r="D135" s="121">
        <v>96.230003356933594</v>
      </c>
      <c r="E135" s="185">
        <v>11.699999809265137</v>
      </c>
      <c r="F135" s="122">
        <v>42100</v>
      </c>
      <c r="G135" s="185">
        <v>38.451819676823071</v>
      </c>
      <c r="H135" s="185">
        <v>60.847302578334372</v>
      </c>
      <c r="I135" s="185">
        <v>33.776200449444573</v>
      </c>
      <c r="J135" s="119">
        <f t="shared" si="7"/>
        <v>38.451819676823071</v>
      </c>
      <c r="K135" s="119">
        <f t="shared" si="8"/>
        <v>60.847302578334372</v>
      </c>
      <c r="L135" s="119">
        <f t="shared" si="9"/>
        <v>33.776200449444573</v>
      </c>
      <c r="M135" s="122">
        <v>42586.291666666664</v>
      </c>
      <c r="N135" s="118">
        <f t="shared" si="10"/>
        <v>137</v>
      </c>
      <c r="O135" s="118">
        <f t="shared" si="11"/>
        <v>96.230003356933594</v>
      </c>
      <c r="P135" s="119">
        <f t="shared" si="12"/>
        <v>2.3334838042648314</v>
      </c>
      <c r="Q135" s="119">
        <f t="shared" si="13"/>
        <v>20</v>
      </c>
    </row>
    <row r="136" spans="2:17" x14ac:dyDescent="0.25">
      <c r="B136" s="122">
        <v>42101.291666666664</v>
      </c>
      <c r="C136" s="121">
        <v>137</v>
      </c>
      <c r="D136" s="121">
        <v>96.230003356933594</v>
      </c>
      <c r="E136" s="185">
        <v>11.699999809265137</v>
      </c>
      <c r="F136" s="122">
        <v>42101</v>
      </c>
      <c r="G136" s="185">
        <v>37.039762887954701</v>
      </c>
      <c r="H136" s="185">
        <v>59.392806370699887</v>
      </c>
      <c r="I136" s="185">
        <v>33.691799791035827</v>
      </c>
      <c r="J136" s="119">
        <f t="shared" si="7"/>
        <v>37.039762887954701</v>
      </c>
      <c r="K136" s="119">
        <f t="shared" si="8"/>
        <v>59.392806370699887</v>
      </c>
      <c r="L136" s="119">
        <f t="shared" si="9"/>
        <v>33.691799791035827</v>
      </c>
      <c r="M136" s="122">
        <v>42587.291666666664</v>
      </c>
      <c r="N136" s="118">
        <f t="shared" si="10"/>
        <v>137</v>
      </c>
      <c r="O136" s="118">
        <f t="shared" si="11"/>
        <v>96.230003356933594</v>
      </c>
      <c r="P136" s="119">
        <f t="shared" si="12"/>
        <v>2.3334838042648314</v>
      </c>
      <c r="Q136" s="119">
        <f t="shared" si="13"/>
        <v>20</v>
      </c>
    </row>
    <row r="137" spans="2:17" x14ac:dyDescent="0.25">
      <c r="B137" s="122">
        <v>42102.291666666664</v>
      </c>
      <c r="C137" s="121">
        <v>137</v>
      </c>
      <c r="D137" s="121">
        <v>96.230003356933594</v>
      </c>
      <c r="E137" s="185">
        <v>11.899999618530273</v>
      </c>
      <c r="F137" s="122">
        <v>42102</v>
      </c>
      <c r="G137" s="185">
        <v>36.227814837186358</v>
      </c>
      <c r="H137" s="185">
        <v>60.390625089583487</v>
      </c>
      <c r="I137" s="185">
        <v>34.983821022245642</v>
      </c>
      <c r="J137" s="119">
        <f t="shared" si="7"/>
        <v>36.227814837186358</v>
      </c>
      <c r="K137" s="119">
        <f t="shared" si="8"/>
        <v>60.390625089583487</v>
      </c>
      <c r="L137" s="119">
        <f t="shared" si="9"/>
        <v>34.983821022245642</v>
      </c>
      <c r="M137" s="122">
        <v>42588.291666666664</v>
      </c>
      <c r="N137" s="118">
        <f t="shared" si="10"/>
        <v>137</v>
      </c>
      <c r="O137" s="118">
        <f t="shared" si="11"/>
        <v>96.230003356933594</v>
      </c>
      <c r="P137" s="119">
        <f t="shared" si="12"/>
        <v>2.3334838042648314</v>
      </c>
      <c r="Q137" s="119">
        <f t="shared" si="13"/>
        <v>20</v>
      </c>
    </row>
    <row r="138" spans="2:17" x14ac:dyDescent="0.25">
      <c r="B138" s="122">
        <v>42103.291666666664</v>
      </c>
      <c r="C138" s="121">
        <v>137</v>
      </c>
      <c r="D138" s="121">
        <v>96.230003356933594</v>
      </c>
      <c r="E138" s="185">
        <v>12</v>
      </c>
      <c r="F138" s="122">
        <v>42103</v>
      </c>
      <c r="G138" s="185">
        <v>30.136944052356228</v>
      </c>
      <c r="H138" s="185">
        <v>60.861990487884697</v>
      </c>
      <c r="I138" s="185">
        <v>32.474786792507878</v>
      </c>
      <c r="J138" s="119">
        <f t="shared" ref="J138:J201" si="14">IF(G138&lt;0,0,G138)</f>
        <v>30.136944052356228</v>
      </c>
      <c r="K138" s="119">
        <f t="shared" ref="K138:K201" si="15">IF(H138&lt;0,0,H138)</f>
        <v>60.861990487884697</v>
      </c>
      <c r="L138" s="119">
        <f t="shared" ref="L138:L201" si="16">IF(I138&lt;0,0,I138)</f>
        <v>32.474786792507878</v>
      </c>
      <c r="M138" s="122">
        <v>42589.291666666664</v>
      </c>
      <c r="N138" s="118">
        <f t="shared" ref="N138:N201" si="17">C138</f>
        <v>137</v>
      </c>
      <c r="O138" s="118">
        <f t="shared" ref="O138:O201" si="18">D138</f>
        <v>96.230003356933594</v>
      </c>
      <c r="P138" s="119">
        <f t="shared" ref="P138:P201" si="19">ABS((N138-O138)*(1/1000)*0.36*158.987)</f>
        <v>2.3334838042648314</v>
      </c>
      <c r="Q138" s="119">
        <f t="shared" si="13"/>
        <v>20</v>
      </c>
    </row>
    <row r="139" spans="2:17" x14ac:dyDescent="0.25">
      <c r="B139" s="122">
        <v>42104.291666666664</v>
      </c>
      <c r="C139" s="121">
        <v>137</v>
      </c>
      <c r="D139" s="121">
        <v>96.230003356933594</v>
      </c>
      <c r="E139" s="185">
        <v>12</v>
      </c>
      <c r="F139" s="122">
        <v>42104</v>
      </c>
      <c r="G139" s="185">
        <v>28.798578047575756</v>
      </c>
      <c r="H139" s="185">
        <v>60.195289275602057</v>
      </c>
      <c r="I139" s="185">
        <v>32.480489185474546</v>
      </c>
      <c r="J139" s="119">
        <f t="shared" si="14"/>
        <v>28.798578047575756</v>
      </c>
      <c r="K139" s="119">
        <f t="shared" si="15"/>
        <v>60.195289275602057</v>
      </c>
      <c r="L139" s="119">
        <f t="shared" si="16"/>
        <v>32.480489185474546</v>
      </c>
      <c r="M139" s="122">
        <v>42590.291666666664</v>
      </c>
      <c r="N139" s="118">
        <f t="shared" si="17"/>
        <v>137</v>
      </c>
      <c r="O139" s="118">
        <f t="shared" si="18"/>
        <v>96.230003356933594</v>
      </c>
      <c r="P139" s="119">
        <f t="shared" si="19"/>
        <v>2.3334838042648314</v>
      </c>
      <c r="Q139" s="119">
        <f t="shared" ref="Q139:Q202" si="20">IF(P139=P138, 20, P139)</f>
        <v>20</v>
      </c>
    </row>
    <row r="140" spans="2:17" x14ac:dyDescent="0.25">
      <c r="B140" s="122">
        <v>42105.291666666664</v>
      </c>
      <c r="C140" s="121">
        <v>137</v>
      </c>
      <c r="D140" s="121">
        <v>96.230003356933594</v>
      </c>
      <c r="E140" s="185">
        <v>12</v>
      </c>
      <c r="F140" s="122">
        <v>42105</v>
      </c>
      <c r="G140" s="185">
        <v>25.481163746648338</v>
      </c>
      <c r="H140" s="185">
        <v>59.670037007861652</v>
      </c>
      <c r="I140" s="185">
        <v>31.905561816052128</v>
      </c>
      <c r="J140" s="119">
        <f t="shared" si="14"/>
        <v>25.481163746648338</v>
      </c>
      <c r="K140" s="119">
        <f t="shared" si="15"/>
        <v>59.670037007861652</v>
      </c>
      <c r="L140" s="119">
        <f t="shared" si="16"/>
        <v>31.905561816052128</v>
      </c>
      <c r="M140" s="122">
        <v>42591.291666666664</v>
      </c>
      <c r="N140" s="118">
        <f t="shared" si="17"/>
        <v>137</v>
      </c>
      <c r="O140" s="118">
        <f t="shared" si="18"/>
        <v>96.230003356933594</v>
      </c>
      <c r="P140" s="119">
        <f t="shared" si="19"/>
        <v>2.3334838042648314</v>
      </c>
      <c r="Q140" s="119">
        <f t="shared" si="20"/>
        <v>20</v>
      </c>
    </row>
    <row r="141" spans="2:17" x14ac:dyDescent="0.25">
      <c r="B141" s="122">
        <v>42106.291666666664</v>
      </c>
      <c r="C141" s="121">
        <v>137</v>
      </c>
      <c r="D141" s="121">
        <v>96.230003356933594</v>
      </c>
      <c r="E141" s="185">
        <v>11.899999618530273</v>
      </c>
      <c r="F141" s="122">
        <v>42106</v>
      </c>
      <c r="G141" s="185">
        <v>29.800461448938776</v>
      </c>
      <c r="H141" s="185">
        <v>60.168863062019632</v>
      </c>
      <c r="I141" s="185">
        <v>32.571523170272471</v>
      </c>
      <c r="J141" s="119">
        <f t="shared" si="14"/>
        <v>29.800461448938776</v>
      </c>
      <c r="K141" s="119">
        <f t="shared" si="15"/>
        <v>60.168863062019632</v>
      </c>
      <c r="L141" s="119">
        <f t="shared" si="16"/>
        <v>32.571523170272471</v>
      </c>
      <c r="M141" s="122">
        <v>42592.291666666664</v>
      </c>
      <c r="N141" s="118">
        <f t="shared" si="17"/>
        <v>137</v>
      </c>
      <c r="O141" s="118">
        <f t="shared" si="18"/>
        <v>96.230003356933594</v>
      </c>
      <c r="P141" s="119">
        <f t="shared" si="19"/>
        <v>2.3334838042648314</v>
      </c>
      <c r="Q141" s="119">
        <f t="shared" si="20"/>
        <v>20</v>
      </c>
    </row>
    <row r="142" spans="2:17" x14ac:dyDescent="0.25">
      <c r="B142" s="122">
        <v>42107.291666666664</v>
      </c>
      <c r="C142" s="121">
        <v>137</v>
      </c>
      <c r="D142" s="121">
        <v>96.230003356933594</v>
      </c>
      <c r="E142" s="185">
        <v>12</v>
      </c>
      <c r="F142" s="122">
        <v>42107</v>
      </c>
      <c r="G142" s="185">
        <v>35.56252759915813</v>
      </c>
      <c r="H142" s="185">
        <v>59.384887874214861</v>
      </c>
      <c r="I142" s="185">
        <v>33.224536375624183</v>
      </c>
      <c r="J142" s="119">
        <f t="shared" si="14"/>
        <v>35.56252759915813</v>
      </c>
      <c r="K142" s="119">
        <f t="shared" si="15"/>
        <v>59.384887874214861</v>
      </c>
      <c r="L142" s="119">
        <f t="shared" si="16"/>
        <v>33.224536375624183</v>
      </c>
      <c r="M142" s="122">
        <v>42593.291666666664</v>
      </c>
      <c r="N142" s="118">
        <f t="shared" si="17"/>
        <v>137</v>
      </c>
      <c r="O142" s="118">
        <f t="shared" si="18"/>
        <v>96.230003356933594</v>
      </c>
      <c r="P142" s="119">
        <f t="shared" si="19"/>
        <v>2.3334838042648314</v>
      </c>
      <c r="Q142" s="119">
        <f t="shared" si="20"/>
        <v>20</v>
      </c>
    </row>
    <row r="143" spans="2:17" x14ac:dyDescent="0.25">
      <c r="B143" s="122">
        <v>42108.291666666664</v>
      </c>
      <c r="C143" s="121">
        <v>137</v>
      </c>
      <c r="D143" s="121">
        <v>96.230003356933594</v>
      </c>
      <c r="E143" s="185">
        <v>12.199999809265137</v>
      </c>
      <c r="F143" s="122">
        <v>42108</v>
      </c>
      <c r="G143" s="185">
        <v>28.304726447264372</v>
      </c>
      <c r="H143" s="185">
        <v>58.984777275191405</v>
      </c>
      <c r="I143" s="185">
        <v>33.699585493825097</v>
      </c>
      <c r="J143" s="119">
        <f t="shared" si="14"/>
        <v>28.304726447264372</v>
      </c>
      <c r="K143" s="119">
        <f t="shared" si="15"/>
        <v>58.984777275191405</v>
      </c>
      <c r="L143" s="119">
        <f t="shared" si="16"/>
        <v>33.699585493825097</v>
      </c>
      <c r="M143" s="122">
        <v>42594.291666666664</v>
      </c>
      <c r="N143" s="118">
        <f t="shared" si="17"/>
        <v>137</v>
      </c>
      <c r="O143" s="118">
        <f t="shared" si="18"/>
        <v>96.230003356933594</v>
      </c>
      <c r="P143" s="119">
        <f t="shared" si="19"/>
        <v>2.3334838042648314</v>
      </c>
      <c r="Q143" s="119">
        <f t="shared" si="20"/>
        <v>20</v>
      </c>
    </row>
    <row r="144" spans="2:17" x14ac:dyDescent="0.25">
      <c r="B144" s="122">
        <v>42109.291666666664</v>
      </c>
      <c r="C144" s="121">
        <v>137</v>
      </c>
      <c r="D144" s="121">
        <v>96.230003356933594</v>
      </c>
      <c r="E144" s="185">
        <v>12.199999809265137</v>
      </c>
      <c r="F144" s="122">
        <v>42109</v>
      </c>
      <c r="G144" s="185">
        <v>28.722325926483787</v>
      </c>
      <c r="H144" s="185">
        <v>58.814775079312213</v>
      </c>
      <c r="I144" s="185">
        <v>33.489897980358791</v>
      </c>
      <c r="J144" s="119">
        <f t="shared" si="14"/>
        <v>28.722325926483787</v>
      </c>
      <c r="K144" s="119">
        <f t="shared" si="15"/>
        <v>58.814775079312213</v>
      </c>
      <c r="L144" s="119">
        <f t="shared" si="16"/>
        <v>33.489897980358791</v>
      </c>
      <c r="M144" s="122">
        <v>42595.291666666664</v>
      </c>
      <c r="N144" s="118">
        <f t="shared" si="17"/>
        <v>137</v>
      </c>
      <c r="O144" s="118">
        <f t="shared" si="18"/>
        <v>96.230003356933594</v>
      </c>
      <c r="P144" s="119">
        <f t="shared" si="19"/>
        <v>2.3334838042648314</v>
      </c>
      <c r="Q144" s="119">
        <f t="shared" si="20"/>
        <v>20</v>
      </c>
    </row>
    <row r="145" spans="2:17" x14ac:dyDescent="0.25">
      <c r="B145" s="122">
        <v>42110.291666666664</v>
      </c>
      <c r="C145" s="121">
        <v>137</v>
      </c>
      <c r="D145" s="121">
        <v>96.230003356933594</v>
      </c>
      <c r="E145" s="185">
        <v>12.199999809265137</v>
      </c>
      <c r="F145" s="122">
        <v>42110</v>
      </c>
      <c r="G145" s="185">
        <v>37.890585538811145</v>
      </c>
      <c r="H145" s="185">
        <v>58.729446597938136</v>
      </c>
      <c r="I145" s="185">
        <v>34.012105182254764</v>
      </c>
      <c r="J145" s="119">
        <f t="shared" si="14"/>
        <v>37.890585538811145</v>
      </c>
      <c r="K145" s="119">
        <f t="shared" si="15"/>
        <v>58.729446597938136</v>
      </c>
      <c r="L145" s="119">
        <f t="shared" si="16"/>
        <v>34.012105182254764</v>
      </c>
      <c r="M145" s="122">
        <v>42596.291666666664</v>
      </c>
      <c r="N145" s="118">
        <f t="shared" si="17"/>
        <v>137</v>
      </c>
      <c r="O145" s="118">
        <f t="shared" si="18"/>
        <v>96.230003356933594</v>
      </c>
      <c r="P145" s="119">
        <f t="shared" si="19"/>
        <v>2.3334838042648314</v>
      </c>
      <c r="Q145" s="119">
        <f t="shared" si="20"/>
        <v>20</v>
      </c>
    </row>
    <row r="146" spans="2:17" x14ac:dyDescent="0.25">
      <c r="B146" s="122">
        <v>42111.291666666664</v>
      </c>
      <c r="C146" s="121">
        <v>137</v>
      </c>
      <c r="D146" s="121">
        <v>96.230003356933594</v>
      </c>
      <c r="E146" s="185">
        <v>12.199999809265137</v>
      </c>
      <c r="F146" s="122">
        <v>42111</v>
      </c>
      <c r="G146" s="185">
        <v>33.788433253279372</v>
      </c>
      <c r="H146" s="185">
        <v>58.361957178336588</v>
      </c>
      <c r="I146" s="185">
        <v>34.641290504954462</v>
      </c>
      <c r="J146" s="119">
        <f t="shared" si="14"/>
        <v>33.788433253279372</v>
      </c>
      <c r="K146" s="119">
        <f t="shared" si="15"/>
        <v>58.361957178336588</v>
      </c>
      <c r="L146" s="119">
        <f t="shared" si="16"/>
        <v>34.641290504954462</v>
      </c>
      <c r="M146" s="122">
        <v>42597.291666666664</v>
      </c>
      <c r="N146" s="118">
        <f t="shared" si="17"/>
        <v>137</v>
      </c>
      <c r="O146" s="118">
        <f t="shared" si="18"/>
        <v>96.230003356933594</v>
      </c>
      <c r="P146" s="119">
        <f t="shared" si="19"/>
        <v>2.3334838042648314</v>
      </c>
      <c r="Q146" s="119">
        <f t="shared" si="20"/>
        <v>20</v>
      </c>
    </row>
    <row r="147" spans="2:17" x14ac:dyDescent="0.25">
      <c r="B147" s="122">
        <v>42112.291666666664</v>
      </c>
      <c r="C147" s="121">
        <v>137</v>
      </c>
      <c r="D147" s="121">
        <v>96.230003356933594</v>
      </c>
      <c r="E147" s="185">
        <v>12</v>
      </c>
      <c r="F147" s="122">
        <v>42112</v>
      </c>
      <c r="G147" s="185">
        <v>33.626260002961871</v>
      </c>
      <c r="H147" s="185">
        <v>58.332378477741265</v>
      </c>
      <c r="I147" s="185">
        <v>35.139594716981598</v>
      </c>
      <c r="J147" s="119">
        <f t="shared" si="14"/>
        <v>33.626260002961871</v>
      </c>
      <c r="K147" s="119">
        <f t="shared" si="15"/>
        <v>58.332378477741265</v>
      </c>
      <c r="L147" s="119">
        <f t="shared" si="16"/>
        <v>35.139594716981598</v>
      </c>
      <c r="M147" s="122">
        <v>42598.291666666664</v>
      </c>
      <c r="N147" s="118">
        <f t="shared" si="17"/>
        <v>137</v>
      </c>
      <c r="O147" s="118">
        <f t="shared" si="18"/>
        <v>96.230003356933594</v>
      </c>
      <c r="P147" s="119">
        <f t="shared" si="19"/>
        <v>2.3334838042648314</v>
      </c>
      <c r="Q147" s="119">
        <f t="shared" si="20"/>
        <v>20</v>
      </c>
    </row>
    <row r="148" spans="2:17" x14ac:dyDescent="0.25">
      <c r="B148" s="122">
        <v>42113.291666666664</v>
      </c>
      <c r="C148" s="121">
        <v>137</v>
      </c>
      <c r="D148" s="121">
        <v>96.230003356933594</v>
      </c>
      <c r="E148" s="185">
        <v>12</v>
      </c>
      <c r="F148" s="122">
        <v>42113</v>
      </c>
      <c r="G148" s="185">
        <v>36.774282208018775</v>
      </c>
      <c r="H148" s="185">
        <v>58.373715015870609</v>
      </c>
      <c r="I148" s="185">
        <v>35.097499501881771</v>
      </c>
      <c r="J148" s="119">
        <f t="shared" si="14"/>
        <v>36.774282208018775</v>
      </c>
      <c r="K148" s="119">
        <f t="shared" si="15"/>
        <v>58.373715015870609</v>
      </c>
      <c r="L148" s="119">
        <f t="shared" si="16"/>
        <v>35.097499501881771</v>
      </c>
      <c r="M148" s="122">
        <v>42599.291666666664</v>
      </c>
      <c r="N148" s="118">
        <f t="shared" si="17"/>
        <v>137</v>
      </c>
      <c r="O148" s="118">
        <f t="shared" si="18"/>
        <v>96.230003356933594</v>
      </c>
      <c r="P148" s="119">
        <f t="shared" si="19"/>
        <v>2.3334838042648314</v>
      </c>
      <c r="Q148" s="119">
        <f t="shared" si="20"/>
        <v>20</v>
      </c>
    </row>
    <row r="149" spans="2:17" x14ac:dyDescent="0.25">
      <c r="B149" s="122">
        <v>42114.291666666664</v>
      </c>
      <c r="C149" s="121">
        <v>137</v>
      </c>
      <c r="D149" s="121">
        <v>96.230003356933594</v>
      </c>
      <c r="E149" s="185">
        <v>12</v>
      </c>
      <c r="F149" s="122">
        <v>42114</v>
      </c>
      <c r="G149" s="185">
        <v>33.110599759949565</v>
      </c>
      <c r="H149" s="185">
        <v>58.185371107569388</v>
      </c>
      <c r="I149" s="185">
        <v>34.899423466589788</v>
      </c>
      <c r="J149" s="119">
        <f t="shared" si="14"/>
        <v>33.110599759949565</v>
      </c>
      <c r="K149" s="119">
        <f t="shared" si="15"/>
        <v>58.185371107569388</v>
      </c>
      <c r="L149" s="119">
        <f t="shared" si="16"/>
        <v>34.899423466589788</v>
      </c>
      <c r="M149" s="122">
        <v>42600.291666666664</v>
      </c>
      <c r="N149" s="118">
        <f t="shared" si="17"/>
        <v>137</v>
      </c>
      <c r="O149" s="118">
        <f t="shared" si="18"/>
        <v>96.230003356933594</v>
      </c>
      <c r="P149" s="119">
        <f t="shared" si="19"/>
        <v>2.3334838042648314</v>
      </c>
      <c r="Q149" s="119">
        <f t="shared" si="20"/>
        <v>20</v>
      </c>
    </row>
    <row r="150" spans="2:17" x14ac:dyDescent="0.25">
      <c r="B150" s="122">
        <v>42115.291666666664</v>
      </c>
      <c r="C150" s="121">
        <v>137</v>
      </c>
      <c r="D150" s="121">
        <v>96.230003356933594</v>
      </c>
      <c r="E150" s="185">
        <v>12.399999618530273</v>
      </c>
      <c r="F150" s="122">
        <v>42115</v>
      </c>
      <c r="G150" s="185">
        <v>32.005571894137923</v>
      </c>
      <c r="H150" s="185">
        <v>58.700290340008543</v>
      </c>
      <c r="I150" s="185">
        <v>35.216019660411106</v>
      </c>
      <c r="J150" s="119">
        <f t="shared" si="14"/>
        <v>32.005571894137923</v>
      </c>
      <c r="K150" s="119">
        <f t="shared" si="15"/>
        <v>58.700290340008543</v>
      </c>
      <c r="L150" s="119">
        <f t="shared" si="16"/>
        <v>35.216019660411106</v>
      </c>
      <c r="M150" s="122">
        <v>42601.291666666664</v>
      </c>
      <c r="N150" s="118">
        <f t="shared" si="17"/>
        <v>137</v>
      </c>
      <c r="O150" s="118">
        <f t="shared" si="18"/>
        <v>96.230003356933594</v>
      </c>
      <c r="P150" s="119">
        <f t="shared" si="19"/>
        <v>2.3334838042648314</v>
      </c>
      <c r="Q150" s="119">
        <f t="shared" si="20"/>
        <v>20</v>
      </c>
    </row>
    <row r="151" spans="2:17" x14ac:dyDescent="0.25">
      <c r="B151" s="122">
        <v>42116.291666666664</v>
      </c>
      <c r="C151" s="121">
        <v>137</v>
      </c>
      <c r="D151" s="121">
        <v>96.230003356933594</v>
      </c>
      <c r="E151" s="185">
        <v>12.399999618530273</v>
      </c>
      <c r="F151" s="122">
        <v>42116</v>
      </c>
      <c r="G151" s="185">
        <v>38.018531964178422</v>
      </c>
      <c r="H151" s="185">
        <v>57.073812408756353</v>
      </c>
      <c r="I151" s="185">
        <v>34.356935481097956</v>
      </c>
      <c r="J151" s="119">
        <f t="shared" si="14"/>
        <v>38.018531964178422</v>
      </c>
      <c r="K151" s="119">
        <f t="shared" si="15"/>
        <v>57.073812408756353</v>
      </c>
      <c r="L151" s="119">
        <f t="shared" si="16"/>
        <v>34.356935481097956</v>
      </c>
      <c r="M151" s="122">
        <v>42602.291666666664</v>
      </c>
      <c r="N151" s="118">
        <f t="shared" si="17"/>
        <v>137</v>
      </c>
      <c r="O151" s="118">
        <f t="shared" si="18"/>
        <v>96.230003356933594</v>
      </c>
      <c r="P151" s="119">
        <f t="shared" si="19"/>
        <v>2.3334838042648314</v>
      </c>
      <c r="Q151" s="119">
        <f t="shared" si="20"/>
        <v>20</v>
      </c>
    </row>
    <row r="152" spans="2:17" x14ac:dyDescent="0.25">
      <c r="B152" s="122">
        <v>42117.291666666664</v>
      </c>
      <c r="C152" s="121">
        <v>137</v>
      </c>
      <c r="D152" s="121">
        <v>96.230003356933594</v>
      </c>
      <c r="E152" s="185">
        <v>12</v>
      </c>
      <c r="F152" s="122">
        <v>42117</v>
      </c>
      <c r="G152" s="185">
        <v>35.201243293638584</v>
      </c>
      <c r="H152" s="185">
        <v>58.625612331099056</v>
      </c>
      <c r="I152" s="185">
        <v>35.272885843029719</v>
      </c>
      <c r="J152" s="119">
        <f t="shared" si="14"/>
        <v>35.201243293638584</v>
      </c>
      <c r="K152" s="119">
        <f t="shared" si="15"/>
        <v>58.625612331099056</v>
      </c>
      <c r="L152" s="119">
        <f t="shared" si="16"/>
        <v>35.272885843029719</v>
      </c>
      <c r="M152" s="122">
        <v>42603.291666666664</v>
      </c>
      <c r="N152" s="118">
        <f t="shared" si="17"/>
        <v>137</v>
      </c>
      <c r="O152" s="118">
        <f t="shared" si="18"/>
        <v>96.230003356933594</v>
      </c>
      <c r="P152" s="119">
        <f t="shared" si="19"/>
        <v>2.3334838042648314</v>
      </c>
      <c r="Q152" s="119">
        <f t="shared" si="20"/>
        <v>20</v>
      </c>
    </row>
    <row r="153" spans="2:17" x14ac:dyDescent="0.25">
      <c r="B153" s="122">
        <v>42118.291666666664</v>
      </c>
      <c r="C153" s="121">
        <v>137</v>
      </c>
      <c r="D153" s="121">
        <v>96.230003356933594</v>
      </c>
      <c r="E153" s="185">
        <v>12</v>
      </c>
      <c r="F153" s="122">
        <v>42118</v>
      </c>
      <c r="G153" s="185">
        <v>32.311891897232478</v>
      </c>
      <c r="H153" s="185">
        <v>57.786976211512503</v>
      </c>
      <c r="I153" s="185">
        <v>35.48068524382731</v>
      </c>
      <c r="J153" s="119">
        <f t="shared" si="14"/>
        <v>32.311891897232478</v>
      </c>
      <c r="K153" s="119">
        <f t="shared" si="15"/>
        <v>57.786976211512503</v>
      </c>
      <c r="L153" s="119">
        <f t="shared" si="16"/>
        <v>35.48068524382731</v>
      </c>
      <c r="M153" s="122">
        <v>42604.291666666664</v>
      </c>
      <c r="N153" s="118">
        <f t="shared" si="17"/>
        <v>137</v>
      </c>
      <c r="O153" s="118">
        <f t="shared" si="18"/>
        <v>96.230003356933594</v>
      </c>
      <c r="P153" s="119">
        <f t="shared" si="19"/>
        <v>2.3334838042648314</v>
      </c>
      <c r="Q153" s="119">
        <f t="shared" si="20"/>
        <v>20</v>
      </c>
    </row>
    <row r="154" spans="2:17" x14ac:dyDescent="0.25">
      <c r="B154" s="122">
        <v>42119.291666666664</v>
      </c>
      <c r="C154" s="121">
        <v>137</v>
      </c>
      <c r="D154" s="121">
        <v>96.230003356933594</v>
      </c>
      <c r="E154" s="185">
        <v>11.699999809265137</v>
      </c>
      <c r="F154" s="122">
        <v>42119</v>
      </c>
      <c r="G154" s="185">
        <v>40.000544505163468</v>
      </c>
      <c r="H154" s="185">
        <v>57.995406511359754</v>
      </c>
      <c r="I154" s="185">
        <v>34.460925086427579</v>
      </c>
      <c r="J154" s="119">
        <f t="shared" si="14"/>
        <v>40.000544505163468</v>
      </c>
      <c r="K154" s="119">
        <f t="shared" si="15"/>
        <v>57.995406511359754</v>
      </c>
      <c r="L154" s="119">
        <f t="shared" si="16"/>
        <v>34.460925086427579</v>
      </c>
      <c r="M154" s="122">
        <v>42605.291666666664</v>
      </c>
      <c r="N154" s="118">
        <f t="shared" si="17"/>
        <v>137</v>
      </c>
      <c r="O154" s="118">
        <f t="shared" si="18"/>
        <v>96.230003356933594</v>
      </c>
      <c r="P154" s="119">
        <f t="shared" si="19"/>
        <v>2.3334838042648314</v>
      </c>
      <c r="Q154" s="119">
        <f t="shared" si="20"/>
        <v>20</v>
      </c>
    </row>
    <row r="155" spans="2:17" x14ac:dyDescent="0.25">
      <c r="B155" s="122">
        <v>42120.291666666664</v>
      </c>
      <c r="C155" s="121">
        <v>137</v>
      </c>
      <c r="D155" s="121">
        <v>96.230003356933594</v>
      </c>
      <c r="E155" s="185">
        <v>11.699999809265137</v>
      </c>
      <c r="F155" s="122">
        <v>42120</v>
      </c>
      <c r="G155" s="185">
        <v>40.040023990427976</v>
      </c>
      <c r="H155" s="185">
        <v>57.705587169329426</v>
      </c>
      <c r="I155" s="185">
        <v>34.540296104727034</v>
      </c>
      <c r="J155" s="119">
        <f t="shared" si="14"/>
        <v>40.040023990427976</v>
      </c>
      <c r="K155" s="119">
        <f t="shared" si="15"/>
        <v>57.705587169329426</v>
      </c>
      <c r="L155" s="119">
        <f t="shared" si="16"/>
        <v>34.540296104727034</v>
      </c>
      <c r="M155" s="122">
        <v>42606.291666666664</v>
      </c>
      <c r="N155" s="118">
        <f t="shared" si="17"/>
        <v>137</v>
      </c>
      <c r="O155" s="118">
        <f t="shared" si="18"/>
        <v>96.230003356933594</v>
      </c>
      <c r="P155" s="119">
        <f t="shared" si="19"/>
        <v>2.3334838042648314</v>
      </c>
      <c r="Q155" s="119">
        <f t="shared" si="20"/>
        <v>20</v>
      </c>
    </row>
    <row r="156" spans="2:17" x14ac:dyDescent="0.25">
      <c r="B156" s="122">
        <v>42121.291666666664</v>
      </c>
      <c r="C156" s="121">
        <v>159</v>
      </c>
      <c r="D156" s="121">
        <v>109.44999694824219</v>
      </c>
      <c r="E156" s="185">
        <v>11.600000381469727</v>
      </c>
      <c r="F156" s="122">
        <v>42121</v>
      </c>
      <c r="G156" s="185">
        <v>40.128545270231022</v>
      </c>
      <c r="H156" s="185">
        <v>57.56972043156631</v>
      </c>
      <c r="I156" s="185">
        <v>34.715359672131378</v>
      </c>
      <c r="J156" s="119">
        <f t="shared" si="14"/>
        <v>40.128545270231022</v>
      </c>
      <c r="K156" s="119">
        <f t="shared" si="15"/>
        <v>57.56972043156631</v>
      </c>
      <c r="L156" s="119">
        <f t="shared" si="16"/>
        <v>34.715359672131378</v>
      </c>
      <c r="M156" s="122">
        <v>42607.291666666664</v>
      </c>
      <c r="N156" s="118">
        <f t="shared" si="17"/>
        <v>159</v>
      </c>
      <c r="O156" s="118">
        <f t="shared" si="18"/>
        <v>109.44999694824219</v>
      </c>
      <c r="P156" s="119">
        <f t="shared" si="19"/>
        <v>2.8360102806683347</v>
      </c>
      <c r="Q156" s="119">
        <f t="shared" si="20"/>
        <v>2.8360102806683347</v>
      </c>
    </row>
    <row r="157" spans="2:17" x14ac:dyDescent="0.25">
      <c r="B157" s="122">
        <v>42122.291666666664</v>
      </c>
      <c r="C157" s="121">
        <v>159</v>
      </c>
      <c r="D157" s="121">
        <v>109.44999694824219</v>
      </c>
      <c r="E157" s="185">
        <v>11.699999809265137</v>
      </c>
      <c r="F157" s="122">
        <v>42122</v>
      </c>
      <c r="G157" s="185">
        <v>37.221669374439408</v>
      </c>
      <c r="H157" s="185">
        <v>57.448158782941363</v>
      </c>
      <c r="I157" s="185">
        <v>34.151744466578528</v>
      </c>
      <c r="J157" s="119">
        <f t="shared" si="14"/>
        <v>37.221669374439408</v>
      </c>
      <c r="K157" s="119">
        <f t="shared" si="15"/>
        <v>57.448158782941363</v>
      </c>
      <c r="L157" s="119">
        <f t="shared" si="16"/>
        <v>34.151744466578528</v>
      </c>
      <c r="M157" s="122">
        <v>42608.291666666664</v>
      </c>
      <c r="N157" s="118">
        <f t="shared" si="17"/>
        <v>159</v>
      </c>
      <c r="O157" s="118">
        <f t="shared" si="18"/>
        <v>109.44999694824219</v>
      </c>
      <c r="P157" s="119">
        <f t="shared" si="19"/>
        <v>2.8360102806683347</v>
      </c>
      <c r="Q157" s="119">
        <f t="shared" si="20"/>
        <v>20</v>
      </c>
    </row>
    <row r="158" spans="2:17" x14ac:dyDescent="0.25">
      <c r="B158" s="122">
        <v>42123.291666666664</v>
      </c>
      <c r="C158" s="121">
        <v>159</v>
      </c>
      <c r="D158" s="121">
        <v>109.44999694824219</v>
      </c>
      <c r="E158" s="185">
        <v>11.5</v>
      </c>
      <c r="F158" s="122">
        <v>42123</v>
      </c>
      <c r="G158" s="185">
        <v>35.822661739234547</v>
      </c>
      <c r="H158" s="185">
        <v>58.142548636065627</v>
      </c>
      <c r="I158" s="185">
        <v>34.166431286070058</v>
      </c>
      <c r="J158" s="119">
        <f t="shared" si="14"/>
        <v>35.822661739234547</v>
      </c>
      <c r="K158" s="119">
        <f t="shared" si="15"/>
        <v>58.142548636065627</v>
      </c>
      <c r="L158" s="119">
        <f t="shared" si="16"/>
        <v>34.166431286070058</v>
      </c>
      <c r="M158" s="122">
        <v>42609.291666666664</v>
      </c>
      <c r="N158" s="118">
        <f t="shared" si="17"/>
        <v>159</v>
      </c>
      <c r="O158" s="118">
        <f t="shared" si="18"/>
        <v>109.44999694824219</v>
      </c>
      <c r="P158" s="119">
        <f t="shared" si="19"/>
        <v>2.8360102806683347</v>
      </c>
      <c r="Q158" s="119">
        <f t="shared" si="20"/>
        <v>20</v>
      </c>
    </row>
    <row r="159" spans="2:17" x14ac:dyDescent="0.25">
      <c r="B159" s="122">
        <v>42124.291666666664</v>
      </c>
      <c r="C159" s="121">
        <v>159</v>
      </c>
      <c r="D159" s="121">
        <v>109.44999694824219</v>
      </c>
      <c r="E159" s="185">
        <v>11.699999809265137</v>
      </c>
      <c r="F159" s="122">
        <v>42124</v>
      </c>
      <c r="G159" s="185">
        <v>31.890484734972343</v>
      </c>
      <c r="H159" s="185">
        <v>59.226844196451985</v>
      </c>
      <c r="I159" s="185">
        <v>34.67015986859797</v>
      </c>
      <c r="J159" s="119">
        <f t="shared" si="14"/>
        <v>31.890484734972343</v>
      </c>
      <c r="K159" s="119">
        <f t="shared" si="15"/>
        <v>59.226844196451985</v>
      </c>
      <c r="L159" s="119">
        <f t="shared" si="16"/>
        <v>34.67015986859797</v>
      </c>
      <c r="M159" s="122">
        <v>42610.291666666664</v>
      </c>
      <c r="N159" s="118">
        <f t="shared" si="17"/>
        <v>159</v>
      </c>
      <c r="O159" s="118">
        <f t="shared" si="18"/>
        <v>109.44999694824219</v>
      </c>
      <c r="P159" s="119">
        <f t="shared" si="19"/>
        <v>2.8360102806683347</v>
      </c>
      <c r="Q159" s="119">
        <f t="shared" si="20"/>
        <v>20</v>
      </c>
    </row>
    <row r="160" spans="2:17" x14ac:dyDescent="0.25">
      <c r="B160" s="122">
        <v>42125.291666666664</v>
      </c>
      <c r="C160" s="121">
        <v>159</v>
      </c>
      <c r="D160" s="121">
        <v>109.44999694824219</v>
      </c>
      <c r="E160" s="185">
        <v>11.699999809265137</v>
      </c>
      <c r="F160" s="122">
        <v>42125</v>
      </c>
      <c r="G160" s="185">
        <v>29.833632001413239</v>
      </c>
      <c r="H160" s="185">
        <v>59.015301099839121</v>
      </c>
      <c r="I160" s="185">
        <v>35.225993197847295</v>
      </c>
      <c r="J160" s="119">
        <f t="shared" si="14"/>
        <v>29.833632001413239</v>
      </c>
      <c r="K160" s="119">
        <f t="shared" si="15"/>
        <v>59.015301099839121</v>
      </c>
      <c r="L160" s="119">
        <f t="shared" si="16"/>
        <v>35.225993197847295</v>
      </c>
      <c r="M160" s="122">
        <v>42611.291666666664</v>
      </c>
      <c r="N160" s="118">
        <f t="shared" si="17"/>
        <v>159</v>
      </c>
      <c r="O160" s="118">
        <f t="shared" si="18"/>
        <v>109.44999694824219</v>
      </c>
      <c r="P160" s="119">
        <f t="shared" si="19"/>
        <v>2.8360102806683347</v>
      </c>
      <c r="Q160" s="119">
        <f t="shared" si="20"/>
        <v>20</v>
      </c>
    </row>
    <row r="161" spans="2:17" x14ac:dyDescent="0.25">
      <c r="B161" s="122">
        <v>42126.291666666664</v>
      </c>
      <c r="C161" s="121">
        <v>159</v>
      </c>
      <c r="D161" s="121">
        <v>109.44999694824219</v>
      </c>
      <c r="E161" s="185">
        <v>11.699999809265137</v>
      </c>
      <c r="F161" s="122">
        <v>42126</v>
      </c>
      <c r="G161" s="185">
        <v>25.454772414940411</v>
      </c>
      <c r="H161" s="185">
        <v>59.654591897461081</v>
      </c>
      <c r="I161" s="185">
        <v>35.940064574965774</v>
      </c>
      <c r="J161" s="119">
        <f t="shared" si="14"/>
        <v>25.454772414940411</v>
      </c>
      <c r="K161" s="119">
        <f t="shared" si="15"/>
        <v>59.654591897461081</v>
      </c>
      <c r="L161" s="119">
        <f t="shared" si="16"/>
        <v>35.940064574965774</v>
      </c>
      <c r="M161" s="122">
        <v>42612.291666666664</v>
      </c>
      <c r="N161" s="118">
        <f t="shared" si="17"/>
        <v>159</v>
      </c>
      <c r="O161" s="118">
        <f t="shared" si="18"/>
        <v>109.44999694824219</v>
      </c>
      <c r="P161" s="119">
        <f t="shared" si="19"/>
        <v>2.8360102806683347</v>
      </c>
      <c r="Q161" s="119">
        <f t="shared" si="20"/>
        <v>20</v>
      </c>
    </row>
    <row r="162" spans="2:17" x14ac:dyDescent="0.25">
      <c r="B162" s="122">
        <v>42127.291666666664</v>
      </c>
      <c r="C162" s="121">
        <v>159</v>
      </c>
      <c r="D162" s="121">
        <v>109.44999694824219</v>
      </c>
      <c r="E162" s="185">
        <v>11.800000190734863</v>
      </c>
      <c r="F162" s="122">
        <v>42127</v>
      </c>
      <c r="G162" s="185">
        <v>23.74807166717671</v>
      </c>
      <c r="H162" s="185">
        <v>58.279407755975377</v>
      </c>
      <c r="I162" s="185">
        <v>35.690445038080234</v>
      </c>
      <c r="J162" s="119">
        <f t="shared" si="14"/>
        <v>23.74807166717671</v>
      </c>
      <c r="K162" s="119">
        <f t="shared" si="15"/>
        <v>58.279407755975377</v>
      </c>
      <c r="L162" s="119">
        <f t="shared" si="16"/>
        <v>35.690445038080234</v>
      </c>
      <c r="M162" s="122">
        <v>42613.291666666664</v>
      </c>
      <c r="N162" s="118">
        <f t="shared" si="17"/>
        <v>159</v>
      </c>
      <c r="O162" s="118">
        <f t="shared" si="18"/>
        <v>109.44999694824219</v>
      </c>
      <c r="P162" s="119">
        <f t="shared" si="19"/>
        <v>2.8360102806683347</v>
      </c>
      <c r="Q162" s="119">
        <f t="shared" si="20"/>
        <v>20</v>
      </c>
    </row>
    <row r="163" spans="2:17" x14ac:dyDescent="0.25">
      <c r="B163" s="122">
        <v>42128.291666666664</v>
      </c>
      <c r="C163" s="121">
        <v>159</v>
      </c>
      <c r="D163" s="121">
        <v>109.44999694824219</v>
      </c>
      <c r="E163" s="185">
        <v>11.699999809265137</v>
      </c>
      <c r="F163" s="122">
        <v>42128</v>
      </c>
      <c r="G163" s="185">
        <v>35.88639806283841</v>
      </c>
      <c r="H163" s="185">
        <v>58.785296949942854</v>
      </c>
      <c r="I163" s="185">
        <v>35.185415376601448</v>
      </c>
      <c r="J163" s="119">
        <f t="shared" si="14"/>
        <v>35.88639806283841</v>
      </c>
      <c r="K163" s="119">
        <f t="shared" si="15"/>
        <v>58.785296949942854</v>
      </c>
      <c r="L163" s="119">
        <f t="shared" si="16"/>
        <v>35.185415376601448</v>
      </c>
      <c r="M163" s="122">
        <v>42614.291666666664</v>
      </c>
      <c r="N163" s="118">
        <f t="shared" si="17"/>
        <v>159</v>
      </c>
      <c r="O163" s="118">
        <f t="shared" si="18"/>
        <v>109.44999694824219</v>
      </c>
      <c r="P163" s="119">
        <f t="shared" si="19"/>
        <v>2.8360102806683347</v>
      </c>
      <c r="Q163" s="119">
        <f t="shared" si="20"/>
        <v>20</v>
      </c>
    </row>
    <row r="164" spans="2:17" x14ac:dyDescent="0.25">
      <c r="B164" s="122">
        <v>42129.291666666664</v>
      </c>
      <c r="C164" s="121">
        <v>159</v>
      </c>
      <c r="D164" s="121">
        <v>109.44999694824219</v>
      </c>
      <c r="E164" s="185">
        <v>11.800000190734863</v>
      </c>
      <c r="F164" s="122">
        <v>42129</v>
      </c>
      <c r="G164" s="185">
        <v>31.98856326463051</v>
      </c>
      <c r="H164" s="185">
        <v>58.551790944205422</v>
      </c>
      <c r="I164" s="185">
        <v>33.683906015599177</v>
      </c>
      <c r="J164" s="119">
        <f t="shared" si="14"/>
        <v>31.98856326463051</v>
      </c>
      <c r="K164" s="119">
        <f t="shared" si="15"/>
        <v>58.551790944205422</v>
      </c>
      <c r="L164" s="119">
        <f t="shared" si="16"/>
        <v>33.683906015599177</v>
      </c>
      <c r="M164" s="122">
        <v>42615.291666666664</v>
      </c>
      <c r="N164" s="118">
        <f t="shared" si="17"/>
        <v>159</v>
      </c>
      <c r="O164" s="118">
        <f t="shared" si="18"/>
        <v>109.44999694824219</v>
      </c>
      <c r="P164" s="119">
        <f t="shared" si="19"/>
        <v>2.8360102806683347</v>
      </c>
      <c r="Q164" s="119">
        <f t="shared" si="20"/>
        <v>20</v>
      </c>
    </row>
    <row r="165" spans="2:17" x14ac:dyDescent="0.25">
      <c r="B165" s="122">
        <v>42130.291666666664</v>
      </c>
      <c r="C165" s="121">
        <v>159</v>
      </c>
      <c r="D165" s="121">
        <v>109.44999694824219</v>
      </c>
      <c r="E165" s="185">
        <v>11.800000190734863</v>
      </c>
      <c r="F165" s="122">
        <v>42130</v>
      </c>
      <c r="G165" s="185">
        <v>28.327707565117738</v>
      </c>
      <c r="H165" s="185">
        <v>58.092906546636897</v>
      </c>
      <c r="I165" s="185">
        <v>33.404260762333912</v>
      </c>
      <c r="J165" s="119">
        <f t="shared" si="14"/>
        <v>28.327707565117738</v>
      </c>
      <c r="K165" s="119">
        <f t="shared" si="15"/>
        <v>58.092906546636897</v>
      </c>
      <c r="L165" s="119">
        <f t="shared" si="16"/>
        <v>33.404260762333912</v>
      </c>
      <c r="M165" s="122">
        <v>42616.291666666664</v>
      </c>
      <c r="N165" s="118">
        <f t="shared" si="17"/>
        <v>159</v>
      </c>
      <c r="O165" s="118">
        <f t="shared" si="18"/>
        <v>109.44999694824219</v>
      </c>
      <c r="P165" s="119">
        <f t="shared" si="19"/>
        <v>2.8360102806683347</v>
      </c>
      <c r="Q165" s="119">
        <f t="shared" si="20"/>
        <v>20</v>
      </c>
    </row>
    <row r="166" spans="2:17" x14ac:dyDescent="0.25">
      <c r="B166" s="122">
        <v>42131.291666666664</v>
      </c>
      <c r="C166" s="121">
        <v>159</v>
      </c>
      <c r="D166" s="121">
        <v>109.44999694824219</v>
      </c>
      <c r="E166" s="185">
        <v>11.800000190734863</v>
      </c>
      <c r="F166" s="122">
        <v>42131</v>
      </c>
      <c r="G166" s="185">
        <v>33.512242856533476</v>
      </c>
      <c r="H166" s="185">
        <v>58.056045215350665</v>
      </c>
      <c r="I166" s="185">
        <v>33.675234088610729</v>
      </c>
      <c r="J166" s="119">
        <f t="shared" si="14"/>
        <v>33.512242856533476</v>
      </c>
      <c r="K166" s="119">
        <f t="shared" si="15"/>
        <v>58.056045215350665</v>
      </c>
      <c r="L166" s="119">
        <f t="shared" si="16"/>
        <v>33.675234088610729</v>
      </c>
      <c r="M166" s="122">
        <v>42617.291666666664</v>
      </c>
      <c r="N166" s="118">
        <f t="shared" si="17"/>
        <v>159</v>
      </c>
      <c r="O166" s="118">
        <f t="shared" si="18"/>
        <v>109.44999694824219</v>
      </c>
      <c r="P166" s="119">
        <f t="shared" si="19"/>
        <v>2.8360102806683347</v>
      </c>
      <c r="Q166" s="119">
        <f t="shared" si="20"/>
        <v>20</v>
      </c>
    </row>
    <row r="167" spans="2:17" x14ac:dyDescent="0.25">
      <c r="B167" s="122">
        <v>42132.291666666664</v>
      </c>
      <c r="C167" s="121">
        <v>159</v>
      </c>
      <c r="D167" s="121">
        <v>109.44999694824219</v>
      </c>
      <c r="E167" s="185">
        <v>11.699999809265137</v>
      </c>
      <c r="F167" s="122">
        <v>42132</v>
      </c>
      <c r="G167" s="185">
        <v>35.174457700760257</v>
      </c>
      <c r="H167" s="185">
        <v>58.624798556875383</v>
      </c>
      <c r="I167" s="185">
        <v>32.24109997972289</v>
      </c>
      <c r="J167" s="119">
        <f t="shared" si="14"/>
        <v>35.174457700760257</v>
      </c>
      <c r="K167" s="119">
        <f t="shared" si="15"/>
        <v>58.624798556875383</v>
      </c>
      <c r="L167" s="119">
        <f t="shared" si="16"/>
        <v>32.24109997972289</v>
      </c>
      <c r="M167" s="122">
        <v>42618.291666666664</v>
      </c>
      <c r="N167" s="118">
        <f t="shared" si="17"/>
        <v>159</v>
      </c>
      <c r="O167" s="118">
        <f t="shared" si="18"/>
        <v>109.44999694824219</v>
      </c>
      <c r="P167" s="119">
        <f t="shared" si="19"/>
        <v>2.8360102806683347</v>
      </c>
      <c r="Q167" s="119">
        <f t="shared" si="20"/>
        <v>20</v>
      </c>
    </row>
    <row r="168" spans="2:17" x14ac:dyDescent="0.25">
      <c r="B168" s="122">
        <v>42133.291666666664</v>
      </c>
      <c r="C168" s="121">
        <v>159</v>
      </c>
      <c r="D168" s="121">
        <v>109.44999694824219</v>
      </c>
      <c r="E168" s="185">
        <v>11.699999809265137</v>
      </c>
      <c r="F168" s="122">
        <v>42133</v>
      </c>
      <c r="G168" s="185">
        <v>32.748436994751309</v>
      </c>
      <c r="H168" s="185">
        <v>58.873986120621282</v>
      </c>
      <c r="I168" s="185">
        <v>32.81180726881383</v>
      </c>
      <c r="J168" s="119">
        <f t="shared" si="14"/>
        <v>32.748436994751309</v>
      </c>
      <c r="K168" s="119">
        <f t="shared" si="15"/>
        <v>58.873986120621282</v>
      </c>
      <c r="L168" s="119">
        <f t="shared" si="16"/>
        <v>32.81180726881383</v>
      </c>
      <c r="M168" s="122">
        <v>42619.291666666664</v>
      </c>
      <c r="N168" s="118">
        <f t="shared" si="17"/>
        <v>159</v>
      </c>
      <c r="O168" s="118">
        <f t="shared" si="18"/>
        <v>109.44999694824219</v>
      </c>
      <c r="P168" s="119">
        <f t="shared" si="19"/>
        <v>2.8360102806683347</v>
      </c>
      <c r="Q168" s="119">
        <f t="shared" si="20"/>
        <v>20</v>
      </c>
    </row>
    <row r="169" spans="2:17" x14ac:dyDescent="0.25">
      <c r="B169" s="122">
        <v>42134.291666666664</v>
      </c>
      <c r="C169" s="121">
        <v>159</v>
      </c>
      <c r="D169" s="121">
        <v>109.44999694824219</v>
      </c>
      <c r="E169" s="185">
        <v>11.699999809265137</v>
      </c>
      <c r="F169" s="122">
        <v>42134</v>
      </c>
      <c r="G169" s="185">
        <v>30.558398332220555</v>
      </c>
      <c r="H169" s="185">
        <v>60.361027500497052</v>
      </c>
      <c r="I169" s="185">
        <v>32.895720768041095</v>
      </c>
      <c r="J169" s="119">
        <f t="shared" si="14"/>
        <v>30.558398332220555</v>
      </c>
      <c r="K169" s="119">
        <f t="shared" si="15"/>
        <v>60.361027500497052</v>
      </c>
      <c r="L169" s="119">
        <f t="shared" si="16"/>
        <v>32.895720768041095</v>
      </c>
      <c r="M169" s="122">
        <v>42620.291666666664</v>
      </c>
      <c r="N169" s="118">
        <f t="shared" si="17"/>
        <v>159</v>
      </c>
      <c r="O169" s="118">
        <f t="shared" si="18"/>
        <v>109.44999694824219</v>
      </c>
      <c r="P169" s="119">
        <f t="shared" si="19"/>
        <v>2.8360102806683347</v>
      </c>
      <c r="Q169" s="119">
        <f t="shared" si="20"/>
        <v>20</v>
      </c>
    </row>
    <row r="170" spans="2:17" x14ac:dyDescent="0.25">
      <c r="B170" s="122">
        <v>42135.291666666664</v>
      </c>
      <c r="C170" s="121">
        <v>159</v>
      </c>
      <c r="D170" s="121">
        <v>109.44999694824219</v>
      </c>
      <c r="E170" s="185">
        <v>12</v>
      </c>
      <c r="F170" s="122">
        <v>42135</v>
      </c>
      <c r="G170" s="185">
        <v>30.672310164151366</v>
      </c>
      <c r="H170" s="185">
        <v>58.68219220673592</v>
      </c>
      <c r="I170" s="185">
        <v>33.014022669681729</v>
      </c>
      <c r="J170" s="119">
        <f t="shared" si="14"/>
        <v>30.672310164151366</v>
      </c>
      <c r="K170" s="119">
        <f t="shared" si="15"/>
        <v>58.68219220673592</v>
      </c>
      <c r="L170" s="119">
        <f t="shared" si="16"/>
        <v>33.014022669681729</v>
      </c>
      <c r="M170" s="122">
        <v>42621.291666666664</v>
      </c>
      <c r="N170" s="118">
        <f t="shared" si="17"/>
        <v>159</v>
      </c>
      <c r="O170" s="118">
        <f t="shared" si="18"/>
        <v>109.44999694824219</v>
      </c>
      <c r="P170" s="119">
        <f t="shared" si="19"/>
        <v>2.8360102806683347</v>
      </c>
      <c r="Q170" s="119">
        <f t="shared" si="20"/>
        <v>20</v>
      </c>
    </row>
    <row r="171" spans="2:17" x14ac:dyDescent="0.25">
      <c r="B171" s="122">
        <v>42136.291666666664</v>
      </c>
      <c r="C171" s="121">
        <v>159</v>
      </c>
      <c r="D171" s="121">
        <v>109.44999694824219</v>
      </c>
      <c r="E171" s="185">
        <v>12</v>
      </c>
      <c r="F171" s="122">
        <v>42136</v>
      </c>
      <c r="G171" s="185">
        <v>30.942398400174266</v>
      </c>
      <c r="H171" s="185">
        <v>58.554411900529132</v>
      </c>
      <c r="I171" s="185">
        <v>34.238516836652089</v>
      </c>
      <c r="J171" s="119">
        <f t="shared" si="14"/>
        <v>30.942398400174266</v>
      </c>
      <c r="K171" s="119">
        <f t="shared" si="15"/>
        <v>58.554411900529132</v>
      </c>
      <c r="L171" s="119">
        <f t="shared" si="16"/>
        <v>34.238516836652089</v>
      </c>
      <c r="M171" s="122">
        <v>42622.291666666664</v>
      </c>
      <c r="N171" s="118">
        <f t="shared" si="17"/>
        <v>159</v>
      </c>
      <c r="O171" s="118">
        <f t="shared" si="18"/>
        <v>109.44999694824219</v>
      </c>
      <c r="P171" s="119">
        <f t="shared" si="19"/>
        <v>2.8360102806683347</v>
      </c>
      <c r="Q171" s="119">
        <f t="shared" si="20"/>
        <v>20</v>
      </c>
    </row>
    <row r="172" spans="2:17" x14ac:dyDescent="0.25">
      <c r="B172" s="122">
        <v>42137.291666666664</v>
      </c>
      <c r="C172" s="121">
        <v>159</v>
      </c>
      <c r="D172" s="121">
        <v>109.44999694824219</v>
      </c>
      <c r="E172" s="185">
        <v>12</v>
      </c>
      <c r="F172" s="122">
        <v>42137</v>
      </c>
      <c r="G172" s="185">
        <v>34.762448794179477</v>
      </c>
      <c r="H172" s="185">
        <v>57.309592127535083</v>
      </c>
      <c r="I172" s="185">
        <v>34.55977338629738</v>
      </c>
      <c r="J172" s="119">
        <f t="shared" si="14"/>
        <v>34.762448794179477</v>
      </c>
      <c r="K172" s="119">
        <f t="shared" si="15"/>
        <v>57.309592127535083</v>
      </c>
      <c r="L172" s="119">
        <f t="shared" si="16"/>
        <v>34.55977338629738</v>
      </c>
      <c r="M172" s="122">
        <v>42623.291666666664</v>
      </c>
      <c r="N172" s="118">
        <f t="shared" si="17"/>
        <v>159</v>
      </c>
      <c r="O172" s="118">
        <f t="shared" si="18"/>
        <v>109.44999694824219</v>
      </c>
      <c r="P172" s="119">
        <f t="shared" si="19"/>
        <v>2.8360102806683347</v>
      </c>
      <c r="Q172" s="119">
        <f t="shared" si="20"/>
        <v>20</v>
      </c>
    </row>
    <row r="173" spans="2:17" x14ac:dyDescent="0.25">
      <c r="B173" s="122">
        <v>42138.291666666664</v>
      </c>
      <c r="C173" s="121">
        <v>159</v>
      </c>
      <c r="D173" s="121">
        <v>109.44999694824219</v>
      </c>
      <c r="E173" s="185">
        <v>12</v>
      </c>
      <c r="F173" s="122">
        <v>42138</v>
      </c>
      <c r="G173" s="185">
        <v>38.495336400932736</v>
      </c>
      <c r="H173" s="185">
        <v>59.440330653764569</v>
      </c>
      <c r="I173" s="185">
        <v>35.007229376037934</v>
      </c>
      <c r="J173" s="119">
        <f t="shared" si="14"/>
        <v>38.495336400932736</v>
      </c>
      <c r="K173" s="119">
        <f t="shared" si="15"/>
        <v>59.440330653764569</v>
      </c>
      <c r="L173" s="119">
        <f t="shared" si="16"/>
        <v>35.007229376037934</v>
      </c>
      <c r="M173" s="122">
        <v>42624.291666666664</v>
      </c>
      <c r="N173" s="118">
        <f t="shared" si="17"/>
        <v>159</v>
      </c>
      <c r="O173" s="118">
        <f t="shared" si="18"/>
        <v>109.44999694824219</v>
      </c>
      <c r="P173" s="119">
        <f t="shared" si="19"/>
        <v>2.8360102806683347</v>
      </c>
      <c r="Q173" s="119">
        <f t="shared" si="20"/>
        <v>20</v>
      </c>
    </row>
    <row r="174" spans="2:17" x14ac:dyDescent="0.25">
      <c r="B174" s="122">
        <v>42139.291666666664</v>
      </c>
      <c r="C174" s="121">
        <v>159</v>
      </c>
      <c r="D174" s="121">
        <v>109.44999694824219</v>
      </c>
      <c r="E174" s="185">
        <v>12</v>
      </c>
      <c r="F174" s="122">
        <v>42139</v>
      </c>
      <c r="G174" s="185">
        <v>37.15482579438774</v>
      </c>
      <c r="H174" s="185">
        <v>55.769990636022101</v>
      </c>
      <c r="I174" s="185">
        <v>34.977906748983621</v>
      </c>
      <c r="J174" s="119">
        <f t="shared" si="14"/>
        <v>37.15482579438774</v>
      </c>
      <c r="K174" s="119">
        <f t="shared" si="15"/>
        <v>55.769990636022101</v>
      </c>
      <c r="L174" s="119">
        <f t="shared" si="16"/>
        <v>34.977906748983621</v>
      </c>
      <c r="M174" s="122">
        <v>42625.291666666664</v>
      </c>
      <c r="N174" s="118">
        <f t="shared" si="17"/>
        <v>159</v>
      </c>
      <c r="O174" s="118">
        <f t="shared" si="18"/>
        <v>109.44999694824219</v>
      </c>
      <c r="P174" s="119">
        <f t="shared" si="19"/>
        <v>2.8360102806683347</v>
      </c>
      <c r="Q174" s="119">
        <f t="shared" si="20"/>
        <v>20</v>
      </c>
    </row>
    <row r="175" spans="2:17" x14ac:dyDescent="0.25">
      <c r="B175" s="122">
        <v>42140.291666666664</v>
      </c>
      <c r="C175" s="121">
        <v>159</v>
      </c>
      <c r="D175" s="121">
        <v>109.44999694824219</v>
      </c>
      <c r="E175" s="185">
        <v>12</v>
      </c>
      <c r="F175" s="122">
        <v>42140</v>
      </c>
      <c r="G175" s="185">
        <v>36.867926356395081</v>
      </c>
      <c r="H175" s="185">
        <v>58.630020376576333</v>
      </c>
      <c r="I175" s="185">
        <v>34.930010175815333</v>
      </c>
      <c r="J175" s="119">
        <f t="shared" si="14"/>
        <v>36.867926356395081</v>
      </c>
      <c r="K175" s="119">
        <f t="shared" si="15"/>
        <v>58.630020376576333</v>
      </c>
      <c r="L175" s="119">
        <f t="shared" si="16"/>
        <v>34.930010175815333</v>
      </c>
      <c r="M175" s="122">
        <v>42626.291666666664</v>
      </c>
      <c r="N175" s="118">
        <f t="shared" si="17"/>
        <v>159</v>
      </c>
      <c r="O175" s="118">
        <f t="shared" si="18"/>
        <v>109.44999694824219</v>
      </c>
      <c r="P175" s="119">
        <f t="shared" si="19"/>
        <v>2.8360102806683347</v>
      </c>
      <c r="Q175" s="119">
        <f t="shared" si="20"/>
        <v>20</v>
      </c>
    </row>
    <row r="176" spans="2:17" x14ac:dyDescent="0.25">
      <c r="B176" s="122">
        <v>42141.291666666664</v>
      </c>
      <c r="C176" s="121">
        <v>159</v>
      </c>
      <c r="D176" s="121">
        <v>109.44999694824219</v>
      </c>
      <c r="E176" s="185">
        <v>11.600000381469727</v>
      </c>
      <c r="F176" s="122">
        <v>42141</v>
      </c>
      <c r="G176" s="185">
        <v>38.243961720356218</v>
      </c>
      <c r="H176" s="185">
        <v>55.493468353925067</v>
      </c>
      <c r="I176" s="185">
        <v>35.035387805788567</v>
      </c>
      <c r="J176" s="119">
        <f t="shared" si="14"/>
        <v>38.243961720356218</v>
      </c>
      <c r="K176" s="119">
        <f t="shared" si="15"/>
        <v>55.493468353925067</v>
      </c>
      <c r="L176" s="119">
        <f t="shared" si="16"/>
        <v>35.035387805788567</v>
      </c>
      <c r="M176" s="122">
        <v>42627.291666666664</v>
      </c>
      <c r="N176" s="118">
        <f t="shared" si="17"/>
        <v>159</v>
      </c>
      <c r="O176" s="118">
        <f t="shared" si="18"/>
        <v>109.44999694824219</v>
      </c>
      <c r="P176" s="119">
        <f t="shared" si="19"/>
        <v>2.8360102806683347</v>
      </c>
      <c r="Q176" s="119">
        <f t="shared" si="20"/>
        <v>20</v>
      </c>
    </row>
    <row r="177" spans="2:17" x14ac:dyDescent="0.25">
      <c r="B177" s="122">
        <v>42142.291666666664</v>
      </c>
      <c r="C177" s="121">
        <v>159</v>
      </c>
      <c r="D177" s="121">
        <v>109.44999694824219</v>
      </c>
      <c r="E177" s="185">
        <v>11.699999809265137</v>
      </c>
      <c r="F177" s="122">
        <v>42142</v>
      </c>
      <c r="G177" s="185">
        <v>39.983847095878062</v>
      </c>
      <c r="H177" s="185">
        <v>57.768555163145102</v>
      </c>
      <c r="I177" s="185">
        <v>34.556829959154101</v>
      </c>
      <c r="J177" s="119">
        <f t="shared" si="14"/>
        <v>39.983847095878062</v>
      </c>
      <c r="K177" s="119">
        <f t="shared" si="15"/>
        <v>57.768555163145102</v>
      </c>
      <c r="L177" s="119">
        <f t="shared" si="16"/>
        <v>34.556829959154101</v>
      </c>
      <c r="M177" s="122">
        <v>42628.291666666664</v>
      </c>
      <c r="N177" s="118">
        <f t="shared" si="17"/>
        <v>159</v>
      </c>
      <c r="O177" s="118">
        <f t="shared" si="18"/>
        <v>109.44999694824219</v>
      </c>
      <c r="P177" s="119">
        <f t="shared" si="19"/>
        <v>2.8360102806683347</v>
      </c>
      <c r="Q177" s="119">
        <f t="shared" si="20"/>
        <v>20</v>
      </c>
    </row>
    <row r="178" spans="2:17" x14ac:dyDescent="0.25">
      <c r="B178" s="122">
        <v>42143.291666666664</v>
      </c>
      <c r="C178" s="121">
        <v>159</v>
      </c>
      <c r="D178" s="121">
        <v>109.44999694824219</v>
      </c>
      <c r="E178" s="185">
        <v>11.699999809265137</v>
      </c>
      <c r="F178" s="122">
        <v>42143</v>
      </c>
      <c r="G178" s="185">
        <v>39.649779721807512</v>
      </c>
      <c r="H178" s="185">
        <v>56.342684007618146</v>
      </c>
      <c r="I178" s="185">
        <v>33.947812252110914</v>
      </c>
      <c r="J178" s="119">
        <f t="shared" si="14"/>
        <v>39.649779721807512</v>
      </c>
      <c r="K178" s="119">
        <f t="shared" si="15"/>
        <v>56.342684007618146</v>
      </c>
      <c r="L178" s="119">
        <f t="shared" si="16"/>
        <v>33.947812252110914</v>
      </c>
      <c r="M178" s="122">
        <v>42629.291666666664</v>
      </c>
      <c r="N178" s="118">
        <f t="shared" si="17"/>
        <v>159</v>
      </c>
      <c r="O178" s="118">
        <f t="shared" si="18"/>
        <v>109.44999694824219</v>
      </c>
      <c r="P178" s="119">
        <f t="shared" si="19"/>
        <v>2.8360102806683347</v>
      </c>
      <c r="Q178" s="119">
        <f t="shared" si="20"/>
        <v>20</v>
      </c>
    </row>
    <row r="179" spans="2:17" x14ac:dyDescent="0.25">
      <c r="B179" s="122">
        <v>42144.291666666664</v>
      </c>
      <c r="C179" s="121">
        <v>159</v>
      </c>
      <c r="D179" s="121">
        <v>109.44999694824219</v>
      </c>
      <c r="E179" s="185">
        <v>11.699999809265137</v>
      </c>
      <c r="F179" s="122">
        <v>42144</v>
      </c>
      <c r="G179" s="185">
        <v>39.921588514778342</v>
      </c>
      <c r="H179" s="185">
        <v>52.527527629490244</v>
      </c>
      <c r="I179" s="185">
        <v>34.590624069041709</v>
      </c>
      <c r="J179" s="119">
        <f t="shared" si="14"/>
        <v>39.921588514778342</v>
      </c>
      <c r="K179" s="119">
        <f t="shared" si="15"/>
        <v>52.527527629490244</v>
      </c>
      <c r="L179" s="119">
        <f t="shared" si="16"/>
        <v>34.590624069041709</v>
      </c>
      <c r="M179" s="122">
        <v>42630.291666666664</v>
      </c>
      <c r="N179" s="118">
        <f t="shared" si="17"/>
        <v>159</v>
      </c>
      <c r="O179" s="118">
        <f t="shared" si="18"/>
        <v>109.44999694824219</v>
      </c>
      <c r="P179" s="119">
        <f t="shared" si="19"/>
        <v>2.8360102806683347</v>
      </c>
      <c r="Q179" s="119">
        <f t="shared" si="20"/>
        <v>20</v>
      </c>
    </row>
    <row r="180" spans="2:17" x14ac:dyDescent="0.25">
      <c r="B180" s="122">
        <v>42145.291666666664</v>
      </c>
      <c r="C180" s="121">
        <v>159</v>
      </c>
      <c r="D180" s="121">
        <v>109.44999694824219</v>
      </c>
      <c r="E180" s="185">
        <v>11.699999809265137</v>
      </c>
      <c r="F180" s="122">
        <v>42145</v>
      </c>
      <c r="G180" s="185">
        <v>39.861966709428387</v>
      </c>
      <c r="H180" s="185">
        <v>53.675719619945312</v>
      </c>
      <c r="I180" s="185">
        <v>34.722470700983621</v>
      </c>
      <c r="J180" s="119">
        <f t="shared" si="14"/>
        <v>39.861966709428387</v>
      </c>
      <c r="K180" s="119">
        <f t="shared" si="15"/>
        <v>53.675719619945312</v>
      </c>
      <c r="L180" s="119">
        <f t="shared" si="16"/>
        <v>34.722470700983621</v>
      </c>
      <c r="M180" s="122">
        <v>42631.291666666664</v>
      </c>
      <c r="N180" s="118">
        <f t="shared" si="17"/>
        <v>159</v>
      </c>
      <c r="O180" s="118">
        <f t="shared" si="18"/>
        <v>109.44999694824219</v>
      </c>
      <c r="P180" s="119">
        <f t="shared" si="19"/>
        <v>2.8360102806683347</v>
      </c>
      <c r="Q180" s="119">
        <f t="shared" si="20"/>
        <v>20</v>
      </c>
    </row>
    <row r="181" spans="2:17" x14ac:dyDescent="0.25">
      <c r="B181" s="122">
        <v>42146.291666666664</v>
      </c>
      <c r="C181" s="121">
        <v>159</v>
      </c>
      <c r="D181" s="121">
        <v>109.44999694824219</v>
      </c>
      <c r="E181" s="185">
        <v>11.600000381469727</v>
      </c>
      <c r="F181" s="122">
        <v>42146</v>
      </c>
      <c r="G181" s="185">
        <v>39.629838888115351</v>
      </c>
      <c r="H181" s="185">
        <v>50.371784319612722</v>
      </c>
      <c r="I181" s="185">
        <v>34.9129727194927</v>
      </c>
      <c r="J181" s="119">
        <f t="shared" si="14"/>
        <v>39.629838888115351</v>
      </c>
      <c r="K181" s="119">
        <f t="shared" si="15"/>
        <v>50.371784319612722</v>
      </c>
      <c r="L181" s="119">
        <f t="shared" si="16"/>
        <v>34.9129727194927</v>
      </c>
      <c r="M181" s="122">
        <v>42632.291666666664</v>
      </c>
      <c r="N181" s="118">
        <f t="shared" si="17"/>
        <v>159</v>
      </c>
      <c r="O181" s="118">
        <f t="shared" si="18"/>
        <v>109.44999694824219</v>
      </c>
      <c r="P181" s="119">
        <f t="shared" si="19"/>
        <v>2.8360102806683347</v>
      </c>
      <c r="Q181" s="119">
        <f t="shared" si="20"/>
        <v>20</v>
      </c>
    </row>
    <row r="182" spans="2:17" x14ac:dyDescent="0.25">
      <c r="B182" s="122">
        <v>42147.291666666664</v>
      </c>
      <c r="C182" s="121">
        <v>159</v>
      </c>
      <c r="D182" s="121">
        <v>109.44999694824219</v>
      </c>
      <c r="E182" s="185">
        <v>11.600000381469727</v>
      </c>
      <c r="F182" s="122">
        <v>42147</v>
      </c>
      <c r="G182" s="185">
        <v>39.630115402053917</v>
      </c>
      <c r="H182" s="185">
        <v>44.678726035224088</v>
      </c>
      <c r="I182" s="185">
        <v>34.628420001047623</v>
      </c>
      <c r="J182" s="119">
        <f t="shared" si="14"/>
        <v>39.630115402053917</v>
      </c>
      <c r="K182" s="119">
        <f t="shared" si="15"/>
        <v>44.678726035224088</v>
      </c>
      <c r="L182" s="119">
        <f t="shared" si="16"/>
        <v>34.628420001047623</v>
      </c>
      <c r="M182" s="122">
        <v>42633.291666666664</v>
      </c>
      <c r="N182" s="118">
        <f t="shared" si="17"/>
        <v>159</v>
      </c>
      <c r="O182" s="118">
        <f t="shared" si="18"/>
        <v>109.44999694824219</v>
      </c>
      <c r="P182" s="119">
        <f t="shared" si="19"/>
        <v>2.8360102806683347</v>
      </c>
      <c r="Q182" s="119">
        <f t="shared" si="20"/>
        <v>20</v>
      </c>
    </row>
    <row r="183" spans="2:17" x14ac:dyDescent="0.25">
      <c r="B183" s="122">
        <v>42148.291666666664</v>
      </c>
      <c r="C183" s="121">
        <v>159</v>
      </c>
      <c r="D183" s="121">
        <v>109.44999694824219</v>
      </c>
      <c r="E183" s="185">
        <v>11.600000381469727</v>
      </c>
      <c r="F183" s="122">
        <v>42148</v>
      </c>
      <c r="G183" s="185">
        <v>39.108069084573678</v>
      </c>
      <c r="H183" s="185">
        <v>57.84762801055561</v>
      </c>
      <c r="I183" s="185">
        <v>34.744504837923593</v>
      </c>
      <c r="J183" s="119">
        <f t="shared" si="14"/>
        <v>39.108069084573678</v>
      </c>
      <c r="K183" s="119">
        <f t="shared" si="15"/>
        <v>57.84762801055561</v>
      </c>
      <c r="L183" s="119">
        <f t="shared" si="16"/>
        <v>34.744504837923593</v>
      </c>
      <c r="M183" s="122">
        <v>42634.291666666664</v>
      </c>
      <c r="N183" s="118">
        <f t="shared" si="17"/>
        <v>159</v>
      </c>
      <c r="O183" s="118">
        <f t="shared" si="18"/>
        <v>109.44999694824219</v>
      </c>
      <c r="P183" s="119">
        <f t="shared" si="19"/>
        <v>2.8360102806683347</v>
      </c>
      <c r="Q183" s="119">
        <f t="shared" si="20"/>
        <v>20</v>
      </c>
    </row>
    <row r="184" spans="2:17" x14ac:dyDescent="0.25">
      <c r="B184" s="122">
        <v>42149.291666666664</v>
      </c>
      <c r="C184" s="121">
        <v>159</v>
      </c>
      <c r="D184" s="121">
        <v>109.44999694824219</v>
      </c>
      <c r="E184" s="185">
        <v>11.600000381469727</v>
      </c>
      <c r="F184" s="122">
        <v>42149</v>
      </c>
      <c r="G184" s="185">
        <v>39.371451889718053</v>
      </c>
      <c r="H184" s="185">
        <v>45.473989153084823</v>
      </c>
      <c r="I184" s="185">
        <v>34.667470326445645</v>
      </c>
      <c r="J184" s="119">
        <f t="shared" si="14"/>
        <v>39.371451889718053</v>
      </c>
      <c r="K184" s="119">
        <f t="shared" si="15"/>
        <v>45.473989153084823</v>
      </c>
      <c r="L184" s="119">
        <f t="shared" si="16"/>
        <v>34.667470326445645</v>
      </c>
      <c r="M184" s="122">
        <v>42635.291666666664</v>
      </c>
      <c r="N184" s="118">
        <f t="shared" si="17"/>
        <v>159</v>
      </c>
      <c r="O184" s="118">
        <f t="shared" si="18"/>
        <v>109.44999694824219</v>
      </c>
      <c r="P184" s="119">
        <f t="shared" si="19"/>
        <v>2.8360102806683347</v>
      </c>
      <c r="Q184" s="119">
        <f t="shared" si="20"/>
        <v>20</v>
      </c>
    </row>
    <row r="185" spans="2:17" x14ac:dyDescent="0.25">
      <c r="B185" s="122">
        <v>42150.291666666664</v>
      </c>
      <c r="C185" s="121">
        <v>159</v>
      </c>
      <c r="D185" s="121">
        <v>109.44999694824219</v>
      </c>
      <c r="E185" s="185">
        <v>11.600000381469727</v>
      </c>
      <c r="F185" s="122">
        <v>42150</v>
      </c>
      <c r="G185" s="185">
        <v>39.565327321290937</v>
      </c>
      <c r="H185" s="185">
        <v>47.240632461839311</v>
      </c>
      <c r="I185" s="185">
        <v>34.680375330117045</v>
      </c>
      <c r="J185" s="119">
        <f t="shared" si="14"/>
        <v>39.565327321290937</v>
      </c>
      <c r="K185" s="119">
        <f t="shared" si="15"/>
        <v>47.240632461839311</v>
      </c>
      <c r="L185" s="119">
        <f t="shared" si="16"/>
        <v>34.680375330117045</v>
      </c>
      <c r="M185" s="122">
        <v>42636.291666666664</v>
      </c>
      <c r="N185" s="118">
        <f t="shared" si="17"/>
        <v>159</v>
      </c>
      <c r="O185" s="118">
        <f t="shared" si="18"/>
        <v>109.44999694824219</v>
      </c>
      <c r="P185" s="119">
        <f t="shared" si="19"/>
        <v>2.8360102806683347</v>
      </c>
      <c r="Q185" s="119">
        <f t="shared" si="20"/>
        <v>20</v>
      </c>
    </row>
    <row r="186" spans="2:17" x14ac:dyDescent="0.25">
      <c r="B186" s="122">
        <v>42151.291666666664</v>
      </c>
      <c r="C186" s="121">
        <v>159</v>
      </c>
      <c r="D186" s="121">
        <v>109.44999694824219</v>
      </c>
      <c r="E186" s="185">
        <v>11.600000381469727</v>
      </c>
      <c r="F186" s="122">
        <v>42151</v>
      </c>
      <c r="G186" s="185">
        <v>39.766157571739612</v>
      </c>
      <c r="H186" s="185">
        <v>66.464434772774055</v>
      </c>
      <c r="I186" s="185">
        <v>34.412398441014396</v>
      </c>
      <c r="J186" s="119">
        <f t="shared" si="14"/>
        <v>39.766157571739612</v>
      </c>
      <c r="K186" s="119">
        <f t="shared" si="15"/>
        <v>66.464434772774055</v>
      </c>
      <c r="L186" s="119">
        <f t="shared" si="16"/>
        <v>34.412398441014396</v>
      </c>
      <c r="M186" s="122">
        <v>42637.291666666664</v>
      </c>
      <c r="N186" s="118">
        <f t="shared" si="17"/>
        <v>159</v>
      </c>
      <c r="O186" s="118">
        <f t="shared" si="18"/>
        <v>109.44999694824219</v>
      </c>
      <c r="P186" s="119">
        <f t="shared" si="19"/>
        <v>2.8360102806683347</v>
      </c>
      <c r="Q186" s="119">
        <f t="shared" si="20"/>
        <v>20</v>
      </c>
    </row>
    <row r="187" spans="2:17" x14ac:dyDescent="0.25">
      <c r="B187" s="122">
        <v>42152.291666666664</v>
      </c>
      <c r="C187" s="121">
        <v>159</v>
      </c>
      <c r="D187" s="121">
        <v>109.44999694824219</v>
      </c>
      <c r="E187" s="185">
        <v>11.399999618530273</v>
      </c>
      <c r="F187" s="122">
        <v>42152</v>
      </c>
      <c r="G187" s="185">
        <v>39.749863978580152</v>
      </c>
      <c r="H187" s="185">
        <v>76.353631582127619</v>
      </c>
      <c r="I187" s="185">
        <v>34.800576509921697</v>
      </c>
      <c r="J187" s="119">
        <f t="shared" si="14"/>
        <v>39.749863978580152</v>
      </c>
      <c r="K187" s="119">
        <f t="shared" si="15"/>
        <v>76.353631582127619</v>
      </c>
      <c r="L187" s="119">
        <f t="shared" si="16"/>
        <v>34.800576509921697</v>
      </c>
      <c r="M187" s="122">
        <v>42638.291666666664</v>
      </c>
      <c r="N187" s="118">
        <f t="shared" si="17"/>
        <v>159</v>
      </c>
      <c r="O187" s="118">
        <f t="shared" si="18"/>
        <v>109.44999694824219</v>
      </c>
      <c r="P187" s="119">
        <f t="shared" si="19"/>
        <v>2.8360102806683347</v>
      </c>
      <c r="Q187" s="119">
        <f t="shared" si="20"/>
        <v>20</v>
      </c>
    </row>
    <row r="188" spans="2:17" x14ac:dyDescent="0.25">
      <c r="B188" s="122">
        <v>42153.291666666664</v>
      </c>
      <c r="C188" s="121">
        <v>159</v>
      </c>
      <c r="D188" s="121">
        <v>109.44999694824219</v>
      </c>
      <c r="E188" s="185">
        <v>11.399999618530273</v>
      </c>
      <c r="F188" s="122">
        <v>42153</v>
      </c>
      <c r="G188" s="185">
        <v>39.285800208074086</v>
      </c>
      <c r="H188" s="185">
        <v>70.777580020449648</v>
      </c>
      <c r="I188" s="185">
        <v>35.417166891914846</v>
      </c>
      <c r="J188" s="119">
        <f t="shared" si="14"/>
        <v>39.285800208074086</v>
      </c>
      <c r="K188" s="119">
        <f t="shared" si="15"/>
        <v>70.777580020449648</v>
      </c>
      <c r="L188" s="119">
        <f t="shared" si="16"/>
        <v>35.417166891914846</v>
      </c>
      <c r="M188" s="122">
        <v>42639.291666666664</v>
      </c>
      <c r="N188" s="118">
        <f t="shared" si="17"/>
        <v>159</v>
      </c>
      <c r="O188" s="118">
        <f t="shared" si="18"/>
        <v>109.44999694824219</v>
      </c>
      <c r="P188" s="119">
        <f t="shared" si="19"/>
        <v>2.8360102806683347</v>
      </c>
      <c r="Q188" s="119">
        <f t="shared" si="20"/>
        <v>20</v>
      </c>
    </row>
    <row r="189" spans="2:17" x14ac:dyDescent="0.25">
      <c r="B189" s="122">
        <v>42154.291666666664</v>
      </c>
      <c r="C189" s="121">
        <v>159</v>
      </c>
      <c r="D189" s="121">
        <v>109.44999694824219</v>
      </c>
      <c r="E189" s="185">
        <v>11.399999618530273</v>
      </c>
      <c r="F189" s="122">
        <v>42154</v>
      </c>
      <c r="G189" s="185">
        <v>39.54224671920138</v>
      </c>
      <c r="H189" s="185">
        <v>34.607696426753634</v>
      </c>
      <c r="I189" s="185">
        <v>36.891302668474431</v>
      </c>
      <c r="J189" s="119">
        <f t="shared" si="14"/>
        <v>39.54224671920138</v>
      </c>
      <c r="K189" s="119">
        <f t="shared" si="15"/>
        <v>34.607696426753634</v>
      </c>
      <c r="L189" s="119">
        <f t="shared" si="16"/>
        <v>36.891302668474431</v>
      </c>
      <c r="M189" s="122">
        <v>42640.291666666664</v>
      </c>
      <c r="N189" s="118">
        <f t="shared" si="17"/>
        <v>159</v>
      </c>
      <c r="O189" s="118">
        <f t="shared" si="18"/>
        <v>109.44999694824219</v>
      </c>
      <c r="P189" s="119">
        <f t="shared" si="19"/>
        <v>2.8360102806683347</v>
      </c>
      <c r="Q189" s="119">
        <f t="shared" si="20"/>
        <v>20</v>
      </c>
    </row>
    <row r="190" spans="2:17" x14ac:dyDescent="0.25">
      <c r="B190" s="122">
        <v>42155.291666666664</v>
      </c>
      <c r="C190" s="121">
        <v>159</v>
      </c>
      <c r="D190" s="121">
        <v>109.44999694824219</v>
      </c>
      <c r="E190" s="185">
        <v>11.399999618530273</v>
      </c>
      <c r="F190" s="122">
        <v>42155</v>
      </c>
      <c r="G190" s="185">
        <v>39.508350053186803</v>
      </c>
      <c r="H190" s="185">
        <v>21.709295685401649</v>
      </c>
      <c r="I190" s="185">
        <v>35.782468358962639</v>
      </c>
      <c r="J190" s="119">
        <f t="shared" si="14"/>
        <v>39.508350053186803</v>
      </c>
      <c r="K190" s="119">
        <f t="shared" si="15"/>
        <v>21.709295685401649</v>
      </c>
      <c r="L190" s="119">
        <f t="shared" si="16"/>
        <v>35.782468358962639</v>
      </c>
      <c r="M190" s="122">
        <v>42641.291666666664</v>
      </c>
      <c r="N190" s="118">
        <f t="shared" si="17"/>
        <v>159</v>
      </c>
      <c r="O190" s="118">
        <f t="shared" si="18"/>
        <v>109.44999694824219</v>
      </c>
      <c r="P190" s="119">
        <f t="shared" si="19"/>
        <v>2.8360102806683347</v>
      </c>
      <c r="Q190" s="119">
        <f t="shared" si="20"/>
        <v>20</v>
      </c>
    </row>
    <row r="191" spans="2:17" x14ac:dyDescent="0.25">
      <c r="B191" s="122">
        <v>42156.291666666664</v>
      </c>
      <c r="C191" s="121">
        <v>159</v>
      </c>
      <c r="D191" s="121">
        <v>109.44999694824219</v>
      </c>
      <c r="E191" s="185">
        <v>11.399999618530273</v>
      </c>
      <c r="F191" s="122">
        <v>42156</v>
      </c>
      <c r="G191" s="185">
        <v>39.259402288110159</v>
      </c>
      <c r="H191" s="185">
        <v>22.18916073381904</v>
      </c>
      <c r="I191" s="185">
        <v>36.377510446221692</v>
      </c>
      <c r="J191" s="119">
        <f t="shared" si="14"/>
        <v>39.259402288110159</v>
      </c>
      <c r="K191" s="119">
        <f t="shared" si="15"/>
        <v>22.18916073381904</v>
      </c>
      <c r="L191" s="119">
        <f t="shared" si="16"/>
        <v>36.377510446221692</v>
      </c>
      <c r="M191" s="122">
        <v>42642.291666666664</v>
      </c>
      <c r="N191" s="118">
        <f t="shared" si="17"/>
        <v>159</v>
      </c>
      <c r="O191" s="118">
        <f t="shared" si="18"/>
        <v>109.44999694824219</v>
      </c>
      <c r="P191" s="119">
        <f t="shared" si="19"/>
        <v>2.8360102806683347</v>
      </c>
      <c r="Q191" s="119">
        <f t="shared" si="20"/>
        <v>20</v>
      </c>
    </row>
    <row r="192" spans="2:17" x14ac:dyDescent="0.25">
      <c r="B192" s="122">
        <v>42157.291666666664</v>
      </c>
      <c r="C192" s="121">
        <v>159</v>
      </c>
      <c r="D192" s="121">
        <v>109.44999694824219</v>
      </c>
      <c r="E192" s="185">
        <v>11.899999618530273</v>
      </c>
      <c r="F192" s="122">
        <v>42157</v>
      </c>
      <c r="G192" s="185">
        <v>39.135495627191311</v>
      </c>
      <c r="H192" s="185">
        <v>18.432510554967106</v>
      </c>
      <c r="I192" s="185">
        <v>37.579986118828806</v>
      </c>
      <c r="J192" s="119">
        <f t="shared" si="14"/>
        <v>39.135495627191311</v>
      </c>
      <c r="K192" s="119">
        <f t="shared" si="15"/>
        <v>18.432510554967106</v>
      </c>
      <c r="L192" s="119">
        <f t="shared" si="16"/>
        <v>37.579986118828806</v>
      </c>
      <c r="M192" s="122">
        <v>42643.291666666664</v>
      </c>
      <c r="N192" s="118">
        <f t="shared" si="17"/>
        <v>159</v>
      </c>
      <c r="O192" s="118">
        <f t="shared" si="18"/>
        <v>109.44999694824219</v>
      </c>
      <c r="P192" s="119">
        <f t="shared" si="19"/>
        <v>2.8360102806683347</v>
      </c>
      <c r="Q192" s="119">
        <f t="shared" si="20"/>
        <v>20</v>
      </c>
    </row>
    <row r="193" spans="2:17" x14ac:dyDescent="0.25">
      <c r="B193" s="122">
        <v>42158.291666666664</v>
      </c>
      <c r="C193" s="121">
        <v>159</v>
      </c>
      <c r="D193" s="121">
        <v>109.44999694824219</v>
      </c>
      <c r="E193" s="185">
        <v>11.600000381469727</v>
      </c>
      <c r="F193" s="122">
        <v>42158</v>
      </c>
      <c r="G193" s="185">
        <v>39.67714889570518</v>
      </c>
      <c r="H193" s="185">
        <v>17.59305662046981</v>
      </c>
      <c r="I193" s="185">
        <v>38.454056703558663</v>
      </c>
      <c r="J193" s="119">
        <f t="shared" si="14"/>
        <v>39.67714889570518</v>
      </c>
      <c r="K193" s="119">
        <f t="shared" si="15"/>
        <v>17.59305662046981</v>
      </c>
      <c r="L193" s="119">
        <f t="shared" si="16"/>
        <v>38.454056703558663</v>
      </c>
      <c r="M193" s="122">
        <v>42644.291666666664</v>
      </c>
      <c r="N193" s="118">
        <f t="shared" si="17"/>
        <v>159</v>
      </c>
      <c r="O193" s="118">
        <f t="shared" si="18"/>
        <v>109.44999694824219</v>
      </c>
      <c r="P193" s="119">
        <f t="shared" si="19"/>
        <v>2.8360102806683347</v>
      </c>
      <c r="Q193" s="119">
        <f t="shared" si="20"/>
        <v>20</v>
      </c>
    </row>
    <row r="194" spans="2:17" x14ac:dyDescent="0.25">
      <c r="B194" s="122">
        <v>42159.291666666664</v>
      </c>
      <c r="C194" s="121">
        <v>159</v>
      </c>
      <c r="D194" s="121">
        <v>109.44999694824219</v>
      </c>
      <c r="E194" s="185">
        <v>11.5</v>
      </c>
      <c r="F194" s="122">
        <v>42159</v>
      </c>
      <c r="G194" s="185">
        <v>36.163200579307691</v>
      </c>
      <c r="H194" s="185">
        <v>44.960790569716018</v>
      </c>
      <c r="I194" s="185">
        <v>37.625969744744097</v>
      </c>
      <c r="J194" s="119">
        <f t="shared" si="14"/>
        <v>36.163200579307691</v>
      </c>
      <c r="K194" s="119">
        <f t="shared" si="15"/>
        <v>44.960790569716018</v>
      </c>
      <c r="L194" s="119">
        <f t="shared" si="16"/>
        <v>37.625969744744097</v>
      </c>
      <c r="M194" s="122">
        <v>42645.291666666664</v>
      </c>
      <c r="N194" s="118">
        <f t="shared" si="17"/>
        <v>159</v>
      </c>
      <c r="O194" s="118">
        <f t="shared" si="18"/>
        <v>109.44999694824219</v>
      </c>
      <c r="P194" s="119">
        <f t="shared" si="19"/>
        <v>2.8360102806683347</v>
      </c>
      <c r="Q194" s="119">
        <f t="shared" si="20"/>
        <v>20</v>
      </c>
    </row>
    <row r="195" spans="2:17" x14ac:dyDescent="0.25">
      <c r="B195" s="122">
        <v>42160.291666666664</v>
      </c>
      <c r="C195" s="121">
        <v>159</v>
      </c>
      <c r="D195" s="121">
        <v>109.44999694824219</v>
      </c>
      <c r="E195" s="185">
        <v>11.600000381469727</v>
      </c>
      <c r="F195" s="122">
        <v>42160</v>
      </c>
      <c r="G195" s="185">
        <v>39.738284982354585</v>
      </c>
      <c r="H195" s="185">
        <v>58.543812255594382</v>
      </c>
      <c r="I195" s="185">
        <v>37.980466333451126</v>
      </c>
      <c r="J195" s="119">
        <f t="shared" si="14"/>
        <v>39.738284982354585</v>
      </c>
      <c r="K195" s="119">
        <f t="shared" si="15"/>
        <v>58.543812255594382</v>
      </c>
      <c r="L195" s="119">
        <f t="shared" si="16"/>
        <v>37.980466333451126</v>
      </c>
      <c r="M195" s="122">
        <v>42646.291666666664</v>
      </c>
      <c r="N195" s="118">
        <f t="shared" si="17"/>
        <v>159</v>
      </c>
      <c r="O195" s="118">
        <f t="shared" si="18"/>
        <v>109.44999694824219</v>
      </c>
      <c r="P195" s="119">
        <f t="shared" si="19"/>
        <v>2.8360102806683347</v>
      </c>
      <c r="Q195" s="119">
        <f t="shared" si="20"/>
        <v>20</v>
      </c>
    </row>
    <row r="196" spans="2:17" x14ac:dyDescent="0.25">
      <c r="B196" s="122">
        <v>42161.291666666664</v>
      </c>
      <c r="C196" s="121">
        <v>159</v>
      </c>
      <c r="D196" s="121">
        <v>109.44999694824219</v>
      </c>
      <c r="E196" s="185">
        <v>11.399999618530273</v>
      </c>
      <c r="F196" s="122">
        <v>42161</v>
      </c>
      <c r="G196" s="185">
        <v>39.70323872866453</v>
      </c>
      <c r="H196" s="185">
        <v>59.078456249413755</v>
      </c>
      <c r="I196" s="185">
        <v>37.924935503138393</v>
      </c>
      <c r="J196" s="119">
        <f t="shared" si="14"/>
        <v>39.70323872866453</v>
      </c>
      <c r="K196" s="119">
        <f t="shared" si="15"/>
        <v>59.078456249413755</v>
      </c>
      <c r="L196" s="119">
        <f t="shared" si="16"/>
        <v>37.924935503138393</v>
      </c>
      <c r="M196" s="122">
        <v>42647.291666666664</v>
      </c>
      <c r="N196" s="118">
        <f t="shared" si="17"/>
        <v>159</v>
      </c>
      <c r="O196" s="118">
        <f t="shared" si="18"/>
        <v>109.44999694824219</v>
      </c>
      <c r="P196" s="119">
        <f t="shared" si="19"/>
        <v>2.8360102806683347</v>
      </c>
      <c r="Q196" s="119">
        <f t="shared" si="20"/>
        <v>20</v>
      </c>
    </row>
    <row r="197" spans="2:17" x14ac:dyDescent="0.25">
      <c r="B197" s="122">
        <v>42162.291666666664</v>
      </c>
      <c r="C197" s="121">
        <v>159</v>
      </c>
      <c r="D197" s="121">
        <v>109.44999694824219</v>
      </c>
      <c r="E197" s="185">
        <v>11.5</v>
      </c>
      <c r="F197" s="122">
        <v>42162</v>
      </c>
      <c r="G197" s="185">
        <v>39.87565723233751</v>
      </c>
      <c r="H197" s="185">
        <v>59.030834140159442</v>
      </c>
      <c r="I197" s="185">
        <v>37.099204017012219</v>
      </c>
      <c r="J197" s="119">
        <f t="shared" si="14"/>
        <v>39.87565723233751</v>
      </c>
      <c r="K197" s="119">
        <f t="shared" si="15"/>
        <v>59.030834140159442</v>
      </c>
      <c r="L197" s="119">
        <f t="shared" si="16"/>
        <v>37.099204017012219</v>
      </c>
      <c r="M197" s="122">
        <v>42648.291666666664</v>
      </c>
      <c r="N197" s="118">
        <f t="shared" si="17"/>
        <v>159</v>
      </c>
      <c r="O197" s="118">
        <f t="shared" si="18"/>
        <v>109.44999694824219</v>
      </c>
      <c r="P197" s="119">
        <f t="shared" si="19"/>
        <v>2.8360102806683347</v>
      </c>
      <c r="Q197" s="119">
        <f t="shared" si="20"/>
        <v>20</v>
      </c>
    </row>
    <row r="198" spans="2:17" x14ac:dyDescent="0.25">
      <c r="B198" s="122">
        <v>42163.291666666664</v>
      </c>
      <c r="C198" s="121">
        <v>159</v>
      </c>
      <c r="D198" s="121">
        <v>109.44999694824219</v>
      </c>
      <c r="E198" s="185">
        <v>11.5</v>
      </c>
      <c r="F198" s="122">
        <v>42163</v>
      </c>
      <c r="G198" s="185">
        <v>39.86971307944372</v>
      </c>
      <c r="H198" s="185">
        <v>58.151386231448861</v>
      </c>
      <c r="I198" s="185">
        <v>36.16417972120977</v>
      </c>
      <c r="J198" s="119">
        <f t="shared" si="14"/>
        <v>39.86971307944372</v>
      </c>
      <c r="K198" s="119">
        <f t="shared" si="15"/>
        <v>58.151386231448861</v>
      </c>
      <c r="L198" s="119">
        <f t="shared" si="16"/>
        <v>36.16417972120977</v>
      </c>
      <c r="M198" s="122">
        <v>42649.291666666664</v>
      </c>
      <c r="N198" s="118">
        <f t="shared" si="17"/>
        <v>159</v>
      </c>
      <c r="O198" s="118">
        <f t="shared" si="18"/>
        <v>109.44999694824219</v>
      </c>
      <c r="P198" s="119">
        <f t="shared" si="19"/>
        <v>2.8360102806683347</v>
      </c>
      <c r="Q198" s="119">
        <f t="shared" si="20"/>
        <v>20</v>
      </c>
    </row>
    <row r="199" spans="2:17" x14ac:dyDescent="0.25">
      <c r="B199" s="122">
        <v>42164.291666666664</v>
      </c>
      <c r="C199" s="121">
        <v>159</v>
      </c>
      <c r="D199" s="121">
        <v>109.44999694824219</v>
      </c>
      <c r="E199" s="185">
        <v>11.5</v>
      </c>
      <c r="F199" s="122">
        <v>42164</v>
      </c>
      <c r="G199" s="185">
        <v>39.725548997411039</v>
      </c>
      <c r="H199" s="185">
        <v>59.548339089243427</v>
      </c>
      <c r="I199" s="185">
        <v>38.061525862901291</v>
      </c>
      <c r="J199" s="119">
        <f t="shared" si="14"/>
        <v>39.725548997411039</v>
      </c>
      <c r="K199" s="119">
        <f t="shared" si="15"/>
        <v>59.548339089243427</v>
      </c>
      <c r="L199" s="119">
        <f t="shared" si="16"/>
        <v>38.061525862901291</v>
      </c>
      <c r="M199" s="122">
        <v>42650.291666666664</v>
      </c>
      <c r="N199" s="118">
        <f t="shared" si="17"/>
        <v>159</v>
      </c>
      <c r="O199" s="118">
        <f t="shared" si="18"/>
        <v>109.44999694824219</v>
      </c>
      <c r="P199" s="119">
        <f t="shared" si="19"/>
        <v>2.8360102806683347</v>
      </c>
      <c r="Q199" s="119">
        <f t="shared" si="20"/>
        <v>20</v>
      </c>
    </row>
    <row r="200" spans="2:17" x14ac:dyDescent="0.25">
      <c r="B200" s="122">
        <v>42165.291666666664</v>
      </c>
      <c r="C200" s="121">
        <v>159</v>
      </c>
      <c r="D200" s="121">
        <v>109.44999694824219</v>
      </c>
      <c r="E200" s="185">
        <v>11.5</v>
      </c>
      <c r="F200" s="122">
        <v>42165</v>
      </c>
      <c r="G200" s="185">
        <v>39.511066403256535</v>
      </c>
      <c r="H200" s="185">
        <v>57.875932943644365</v>
      </c>
      <c r="I200" s="185">
        <v>36.708473709115296</v>
      </c>
      <c r="J200" s="119">
        <f t="shared" si="14"/>
        <v>39.511066403256535</v>
      </c>
      <c r="K200" s="119">
        <f t="shared" si="15"/>
        <v>57.875932943644365</v>
      </c>
      <c r="L200" s="119">
        <f t="shared" si="16"/>
        <v>36.708473709115296</v>
      </c>
      <c r="M200" s="122">
        <v>42651.291666666664</v>
      </c>
      <c r="N200" s="118">
        <f t="shared" si="17"/>
        <v>159</v>
      </c>
      <c r="O200" s="118">
        <f t="shared" si="18"/>
        <v>109.44999694824219</v>
      </c>
      <c r="P200" s="119">
        <f t="shared" si="19"/>
        <v>2.8360102806683347</v>
      </c>
      <c r="Q200" s="119">
        <f t="shared" si="20"/>
        <v>20</v>
      </c>
    </row>
    <row r="201" spans="2:17" x14ac:dyDescent="0.25">
      <c r="B201" s="122">
        <v>42166.291666666664</v>
      </c>
      <c r="C201" s="121">
        <v>159</v>
      </c>
      <c r="D201" s="121">
        <v>109.44999694824219</v>
      </c>
      <c r="E201" s="185">
        <v>11.399999618530273</v>
      </c>
      <c r="F201" s="122">
        <v>42166</v>
      </c>
      <c r="G201" s="185">
        <v>39.886575836914552</v>
      </c>
      <c r="H201" s="185">
        <v>55.866203273269811</v>
      </c>
      <c r="I201" s="185">
        <v>37.34937497138975</v>
      </c>
      <c r="J201" s="119">
        <f t="shared" si="14"/>
        <v>39.886575836914552</v>
      </c>
      <c r="K201" s="119">
        <f t="shared" si="15"/>
        <v>55.866203273269811</v>
      </c>
      <c r="L201" s="119">
        <f t="shared" si="16"/>
        <v>37.34937497138975</v>
      </c>
      <c r="M201" s="122">
        <v>42652.291666666664</v>
      </c>
      <c r="N201" s="118">
        <f t="shared" si="17"/>
        <v>159</v>
      </c>
      <c r="O201" s="118">
        <f t="shared" si="18"/>
        <v>109.44999694824219</v>
      </c>
      <c r="P201" s="119">
        <f t="shared" si="19"/>
        <v>2.8360102806683347</v>
      </c>
      <c r="Q201" s="119">
        <f t="shared" si="20"/>
        <v>20</v>
      </c>
    </row>
    <row r="202" spans="2:17" x14ac:dyDescent="0.25">
      <c r="B202" s="122">
        <v>42167.291666666664</v>
      </c>
      <c r="C202" s="121">
        <v>159</v>
      </c>
      <c r="D202" s="121">
        <v>109.44999694824219</v>
      </c>
      <c r="E202" s="185">
        <v>11.399999618530273</v>
      </c>
      <c r="F202" s="122">
        <v>42167</v>
      </c>
      <c r="G202" s="185">
        <v>41.507183803849728</v>
      </c>
      <c r="H202" s="185">
        <v>60.202452745923267</v>
      </c>
      <c r="I202" s="185">
        <v>36.11635785177905</v>
      </c>
      <c r="J202" s="119">
        <f t="shared" ref="J202:J265" si="21">IF(G202&lt;0,0,G202)</f>
        <v>41.507183803849728</v>
      </c>
      <c r="K202" s="119">
        <f t="shared" ref="K202:K265" si="22">IF(H202&lt;0,0,H202)</f>
        <v>60.202452745923267</v>
      </c>
      <c r="L202" s="119">
        <f t="shared" ref="L202:L265" si="23">IF(I202&lt;0,0,I202)</f>
        <v>36.11635785177905</v>
      </c>
      <c r="M202" s="122">
        <v>42653.291666666664</v>
      </c>
      <c r="N202" s="118">
        <f t="shared" ref="N202:N265" si="24">C202</f>
        <v>159</v>
      </c>
      <c r="O202" s="118">
        <f t="shared" ref="O202:O265" si="25">D202</f>
        <v>109.44999694824219</v>
      </c>
      <c r="P202" s="119">
        <f t="shared" ref="P202:P265" si="26">ABS((N202-O202)*(1/1000)*0.36*158.987)</f>
        <v>2.8360102806683347</v>
      </c>
      <c r="Q202" s="119">
        <f t="shared" si="20"/>
        <v>20</v>
      </c>
    </row>
    <row r="203" spans="2:17" x14ac:dyDescent="0.25">
      <c r="B203" s="122">
        <v>42168.291666666664</v>
      </c>
      <c r="C203" s="121">
        <v>159</v>
      </c>
      <c r="D203" s="121">
        <v>109.44999694824219</v>
      </c>
      <c r="E203" s="185">
        <v>11.399999618530273</v>
      </c>
      <c r="F203" s="122">
        <v>42168</v>
      </c>
      <c r="G203" s="185">
        <v>40.954575346929055</v>
      </c>
      <c r="H203" s="185">
        <v>61.685745994426611</v>
      </c>
      <c r="I203" s="185">
        <v>35.323279880064526</v>
      </c>
      <c r="J203" s="119">
        <f t="shared" si="21"/>
        <v>40.954575346929055</v>
      </c>
      <c r="K203" s="119">
        <f t="shared" si="22"/>
        <v>61.685745994426611</v>
      </c>
      <c r="L203" s="119">
        <f t="shared" si="23"/>
        <v>35.323279880064526</v>
      </c>
      <c r="M203" s="122">
        <v>42654.291666666664</v>
      </c>
      <c r="N203" s="118">
        <f t="shared" si="24"/>
        <v>159</v>
      </c>
      <c r="O203" s="118">
        <f t="shared" si="25"/>
        <v>109.44999694824219</v>
      </c>
      <c r="P203" s="119">
        <f t="shared" si="26"/>
        <v>2.8360102806683347</v>
      </c>
      <c r="Q203" s="119">
        <f t="shared" ref="Q203:Q266" si="27">IF(P203=P202, 20, P203)</f>
        <v>20</v>
      </c>
    </row>
    <row r="204" spans="2:17" x14ac:dyDescent="0.25">
      <c r="B204" s="122">
        <v>42169.291666666664</v>
      </c>
      <c r="C204" s="121">
        <v>159</v>
      </c>
      <c r="D204" s="121">
        <v>109.44999694824219</v>
      </c>
      <c r="E204" s="185">
        <v>11.399999618530273</v>
      </c>
      <c r="F204" s="122">
        <v>42169</v>
      </c>
      <c r="G204" s="185">
        <v>40.436696785467618</v>
      </c>
      <c r="H204" s="185">
        <v>60.936710838918401</v>
      </c>
      <c r="I204" s="185">
        <v>34.91648232089149</v>
      </c>
      <c r="J204" s="119">
        <f t="shared" si="21"/>
        <v>40.436696785467618</v>
      </c>
      <c r="K204" s="119">
        <f t="shared" si="22"/>
        <v>60.936710838918401</v>
      </c>
      <c r="L204" s="119">
        <f t="shared" si="23"/>
        <v>34.91648232089149</v>
      </c>
      <c r="M204" s="122">
        <v>42655.291666666664</v>
      </c>
      <c r="N204" s="118">
        <f t="shared" si="24"/>
        <v>159</v>
      </c>
      <c r="O204" s="118">
        <f t="shared" si="25"/>
        <v>109.44999694824219</v>
      </c>
      <c r="P204" s="119">
        <f t="shared" si="26"/>
        <v>2.8360102806683347</v>
      </c>
      <c r="Q204" s="119">
        <f t="shared" si="27"/>
        <v>20</v>
      </c>
    </row>
    <row r="205" spans="2:17" x14ac:dyDescent="0.25">
      <c r="B205" s="122">
        <v>42170.291666666664</v>
      </c>
      <c r="C205" s="121">
        <v>159</v>
      </c>
      <c r="D205" s="121">
        <v>109.44999694824219</v>
      </c>
      <c r="E205" s="185">
        <v>11.399999618530273</v>
      </c>
      <c r="F205" s="122">
        <v>42170</v>
      </c>
      <c r="G205" s="185">
        <v>40.899895795451243</v>
      </c>
      <c r="H205" s="185">
        <v>61.561321812338171</v>
      </c>
      <c r="I205" s="185">
        <v>33.709000497239593</v>
      </c>
      <c r="J205" s="119">
        <f t="shared" si="21"/>
        <v>40.899895795451243</v>
      </c>
      <c r="K205" s="119">
        <f t="shared" si="22"/>
        <v>61.561321812338171</v>
      </c>
      <c r="L205" s="119">
        <f t="shared" si="23"/>
        <v>33.709000497239593</v>
      </c>
      <c r="M205" s="122">
        <v>42656.291666666664</v>
      </c>
      <c r="N205" s="118">
        <f t="shared" si="24"/>
        <v>159</v>
      </c>
      <c r="O205" s="118">
        <f t="shared" si="25"/>
        <v>109.44999694824219</v>
      </c>
      <c r="P205" s="119">
        <f t="shared" si="26"/>
        <v>2.8360102806683347</v>
      </c>
      <c r="Q205" s="119">
        <f t="shared" si="27"/>
        <v>20</v>
      </c>
    </row>
    <row r="206" spans="2:17" x14ac:dyDescent="0.25">
      <c r="B206" s="122">
        <v>42171.291666666664</v>
      </c>
      <c r="C206" s="121">
        <v>159</v>
      </c>
      <c r="D206" s="121">
        <v>109.44999694824219</v>
      </c>
      <c r="E206" s="185">
        <v>11.399999618530273</v>
      </c>
      <c r="F206" s="122">
        <v>42171</v>
      </c>
      <c r="G206" s="185">
        <v>41.224405301985897</v>
      </c>
      <c r="H206" s="185">
        <v>68.493493609560986</v>
      </c>
      <c r="I206" s="185">
        <v>33.716835627887022</v>
      </c>
      <c r="J206" s="119">
        <f t="shared" si="21"/>
        <v>41.224405301985897</v>
      </c>
      <c r="K206" s="119">
        <f t="shared" si="22"/>
        <v>68.493493609560986</v>
      </c>
      <c r="L206" s="119">
        <f t="shared" si="23"/>
        <v>33.716835627887022</v>
      </c>
      <c r="M206" s="122">
        <v>42657.291666666664</v>
      </c>
      <c r="N206" s="118">
        <f t="shared" si="24"/>
        <v>159</v>
      </c>
      <c r="O206" s="118">
        <f t="shared" si="25"/>
        <v>109.44999694824219</v>
      </c>
      <c r="P206" s="119">
        <f t="shared" si="26"/>
        <v>2.8360102806683347</v>
      </c>
      <c r="Q206" s="119">
        <f t="shared" si="27"/>
        <v>20</v>
      </c>
    </row>
    <row r="207" spans="2:17" x14ac:dyDescent="0.25">
      <c r="B207" s="122">
        <v>42172.291666666664</v>
      </c>
      <c r="C207" s="121">
        <v>159</v>
      </c>
      <c r="D207" s="121">
        <v>109.44999694824219</v>
      </c>
      <c r="E207" s="185">
        <v>11.399999618530273</v>
      </c>
      <c r="F207" s="122">
        <v>42172</v>
      </c>
      <c r="G207" s="185">
        <v>41.013392246696689</v>
      </c>
      <c r="H207" s="185">
        <v>54.17111094430642</v>
      </c>
      <c r="I207" s="185">
        <v>32.331291481344778</v>
      </c>
      <c r="J207" s="119">
        <f t="shared" si="21"/>
        <v>41.013392246696689</v>
      </c>
      <c r="K207" s="119">
        <f t="shared" si="22"/>
        <v>54.17111094430642</v>
      </c>
      <c r="L207" s="119">
        <f t="shared" si="23"/>
        <v>32.331291481344778</v>
      </c>
      <c r="M207" s="122">
        <v>42658.291666666664</v>
      </c>
      <c r="N207" s="118">
        <f t="shared" si="24"/>
        <v>159</v>
      </c>
      <c r="O207" s="118">
        <f t="shared" si="25"/>
        <v>109.44999694824219</v>
      </c>
      <c r="P207" s="119">
        <f t="shared" si="26"/>
        <v>2.8360102806683347</v>
      </c>
      <c r="Q207" s="119">
        <f t="shared" si="27"/>
        <v>20</v>
      </c>
    </row>
    <row r="208" spans="2:17" x14ac:dyDescent="0.25">
      <c r="B208" s="122">
        <v>42173.291666666664</v>
      </c>
      <c r="C208" s="121">
        <v>159</v>
      </c>
      <c r="D208" s="121">
        <v>109.44999694824219</v>
      </c>
      <c r="E208" s="185">
        <v>11.399999618530273</v>
      </c>
      <c r="F208" s="122">
        <v>42173</v>
      </c>
      <c r="G208" s="185">
        <v>41.478936796673992</v>
      </c>
      <c r="H208" s="185">
        <v>70.231033401533494</v>
      </c>
      <c r="I208" s="185">
        <v>32.239139134199519</v>
      </c>
      <c r="J208" s="119">
        <f t="shared" si="21"/>
        <v>41.478936796673992</v>
      </c>
      <c r="K208" s="119">
        <f t="shared" si="22"/>
        <v>70.231033401533494</v>
      </c>
      <c r="L208" s="119">
        <f t="shared" si="23"/>
        <v>32.239139134199519</v>
      </c>
      <c r="M208" s="122">
        <v>42659.291666666664</v>
      </c>
      <c r="N208" s="118">
        <f t="shared" si="24"/>
        <v>159</v>
      </c>
      <c r="O208" s="118">
        <f t="shared" si="25"/>
        <v>109.44999694824219</v>
      </c>
      <c r="P208" s="119">
        <f t="shared" si="26"/>
        <v>2.8360102806683347</v>
      </c>
      <c r="Q208" s="119">
        <f t="shared" si="27"/>
        <v>20</v>
      </c>
    </row>
    <row r="209" spans="2:17" x14ac:dyDescent="0.25">
      <c r="B209" s="122">
        <v>42174.291666666664</v>
      </c>
      <c r="C209" s="121">
        <v>159</v>
      </c>
      <c r="D209" s="121">
        <v>109.44999694824219</v>
      </c>
      <c r="E209" s="185">
        <v>11.399999618530273</v>
      </c>
      <c r="F209" s="122">
        <v>42174</v>
      </c>
      <c r="G209" s="185">
        <v>41.860262632767373</v>
      </c>
      <c r="H209" s="185">
        <v>50.66151238750529</v>
      </c>
      <c r="I209" s="185">
        <v>29.528336486396988</v>
      </c>
      <c r="J209" s="119">
        <f t="shared" si="21"/>
        <v>41.860262632767373</v>
      </c>
      <c r="K209" s="119">
        <f t="shared" si="22"/>
        <v>50.66151238750529</v>
      </c>
      <c r="L209" s="119">
        <f t="shared" si="23"/>
        <v>29.528336486396988</v>
      </c>
      <c r="M209" s="122">
        <v>42660.291666666664</v>
      </c>
      <c r="N209" s="118">
        <f t="shared" si="24"/>
        <v>159</v>
      </c>
      <c r="O209" s="118">
        <f t="shared" si="25"/>
        <v>109.44999694824219</v>
      </c>
      <c r="P209" s="119">
        <f t="shared" si="26"/>
        <v>2.8360102806683347</v>
      </c>
      <c r="Q209" s="119">
        <f t="shared" si="27"/>
        <v>20</v>
      </c>
    </row>
    <row r="210" spans="2:17" x14ac:dyDescent="0.25">
      <c r="B210" s="122">
        <v>42175.291666666664</v>
      </c>
      <c r="C210" s="121">
        <v>159</v>
      </c>
      <c r="D210" s="121">
        <v>109.44999694824219</v>
      </c>
      <c r="E210" s="185">
        <v>11.399999618530273</v>
      </c>
      <c r="F210" s="122">
        <v>42175</v>
      </c>
      <c r="G210" s="185">
        <v>42.541635342174111</v>
      </c>
      <c r="H210" s="185">
        <v>63.300223371099491</v>
      </c>
      <c r="I210" s="185">
        <v>30.398748761437592</v>
      </c>
      <c r="J210" s="119">
        <f t="shared" si="21"/>
        <v>42.541635342174111</v>
      </c>
      <c r="K210" s="119">
        <f t="shared" si="22"/>
        <v>63.300223371099491</v>
      </c>
      <c r="L210" s="119">
        <f t="shared" si="23"/>
        <v>30.398748761437592</v>
      </c>
      <c r="M210" s="122">
        <v>42661.291666666664</v>
      </c>
      <c r="N210" s="118">
        <f t="shared" si="24"/>
        <v>159</v>
      </c>
      <c r="O210" s="118">
        <f t="shared" si="25"/>
        <v>109.44999694824219</v>
      </c>
      <c r="P210" s="119">
        <f t="shared" si="26"/>
        <v>2.8360102806683347</v>
      </c>
      <c r="Q210" s="119">
        <f t="shared" si="27"/>
        <v>20</v>
      </c>
    </row>
    <row r="211" spans="2:17" x14ac:dyDescent="0.25">
      <c r="B211" s="122">
        <v>42176.291666666664</v>
      </c>
      <c r="C211" s="121">
        <v>159</v>
      </c>
      <c r="D211" s="121">
        <v>109.44999694824219</v>
      </c>
      <c r="E211" s="185">
        <v>11.399999618530273</v>
      </c>
      <c r="F211" s="122">
        <v>42176</v>
      </c>
      <c r="G211" s="185">
        <v>42.611152762395356</v>
      </c>
      <c r="H211" s="185">
        <v>70.982661912662095</v>
      </c>
      <c r="I211" s="185">
        <v>29.723263969068157</v>
      </c>
      <c r="J211" s="119">
        <f t="shared" si="21"/>
        <v>42.611152762395356</v>
      </c>
      <c r="K211" s="119">
        <f t="shared" si="22"/>
        <v>70.982661912662095</v>
      </c>
      <c r="L211" s="119">
        <f t="shared" si="23"/>
        <v>29.723263969068157</v>
      </c>
      <c r="M211" s="122">
        <v>42662.291666666664</v>
      </c>
      <c r="N211" s="118">
        <f t="shared" si="24"/>
        <v>159</v>
      </c>
      <c r="O211" s="118">
        <f t="shared" si="25"/>
        <v>109.44999694824219</v>
      </c>
      <c r="P211" s="119">
        <f t="shared" si="26"/>
        <v>2.8360102806683347</v>
      </c>
      <c r="Q211" s="119">
        <f t="shared" si="27"/>
        <v>20</v>
      </c>
    </row>
    <row r="212" spans="2:17" x14ac:dyDescent="0.25">
      <c r="B212" s="122">
        <v>42177.291666666664</v>
      </c>
      <c r="C212" s="121">
        <v>159</v>
      </c>
      <c r="D212" s="121">
        <v>109.44999694824219</v>
      </c>
      <c r="E212" s="185">
        <v>11.399999618530273</v>
      </c>
      <c r="F212" s="122">
        <v>42177</v>
      </c>
      <c r="G212" s="185">
        <v>42.989040507210632</v>
      </c>
      <c r="H212" s="185">
        <v>48.187554770752172</v>
      </c>
      <c r="I212" s="185">
        <v>28.371818407906485</v>
      </c>
      <c r="J212" s="119">
        <f t="shared" si="21"/>
        <v>42.989040507210632</v>
      </c>
      <c r="K212" s="119">
        <f t="shared" si="22"/>
        <v>48.187554770752172</v>
      </c>
      <c r="L212" s="119">
        <f t="shared" si="23"/>
        <v>28.371818407906485</v>
      </c>
      <c r="M212" s="122">
        <v>42663.291666666664</v>
      </c>
      <c r="N212" s="118">
        <f t="shared" si="24"/>
        <v>159</v>
      </c>
      <c r="O212" s="118">
        <f t="shared" si="25"/>
        <v>109.44999694824219</v>
      </c>
      <c r="P212" s="119">
        <f t="shared" si="26"/>
        <v>2.8360102806683347</v>
      </c>
      <c r="Q212" s="119">
        <f t="shared" si="27"/>
        <v>20</v>
      </c>
    </row>
    <row r="213" spans="2:17" x14ac:dyDescent="0.25">
      <c r="B213" s="122">
        <v>42178.291666666664</v>
      </c>
      <c r="C213" s="121">
        <v>159</v>
      </c>
      <c r="D213" s="121">
        <v>109.44999694824219</v>
      </c>
      <c r="E213" s="185">
        <v>11.399999618530273</v>
      </c>
      <c r="F213" s="122">
        <v>42178</v>
      </c>
      <c r="G213" s="185">
        <v>45.557821109339045</v>
      </c>
      <c r="H213" s="185">
        <v>53.434222638386267</v>
      </c>
      <c r="I213" s="185">
        <v>29.689656246194115</v>
      </c>
      <c r="J213" s="119">
        <f t="shared" si="21"/>
        <v>45.557821109339045</v>
      </c>
      <c r="K213" s="119">
        <f t="shared" si="22"/>
        <v>53.434222638386267</v>
      </c>
      <c r="L213" s="119">
        <f t="shared" si="23"/>
        <v>29.689656246194115</v>
      </c>
      <c r="M213" s="122">
        <v>42664.291666666664</v>
      </c>
      <c r="N213" s="118">
        <f t="shared" si="24"/>
        <v>159</v>
      </c>
      <c r="O213" s="118">
        <f t="shared" si="25"/>
        <v>109.44999694824219</v>
      </c>
      <c r="P213" s="119">
        <f t="shared" si="26"/>
        <v>2.8360102806683347</v>
      </c>
      <c r="Q213" s="119">
        <f t="shared" si="27"/>
        <v>20</v>
      </c>
    </row>
    <row r="214" spans="2:17" x14ac:dyDescent="0.25">
      <c r="B214" s="122">
        <v>42179.291666666664</v>
      </c>
      <c r="C214" s="121">
        <v>159</v>
      </c>
      <c r="D214" s="121">
        <v>109.44999694824219</v>
      </c>
      <c r="E214" s="185">
        <v>11.399999618530273</v>
      </c>
      <c r="F214" s="122">
        <v>42179</v>
      </c>
      <c r="G214" s="185">
        <v>44.601888647211972</v>
      </c>
      <c r="H214" s="185">
        <v>57.454023884314076</v>
      </c>
      <c r="I214" s="185">
        <v>30.648563427991355</v>
      </c>
      <c r="J214" s="119">
        <f t="shared" si="21"/>
        <v>44.601888647211972</v>
      </c>
      <c r="K214" s="119">
        <f t="shared" si="22"/>
        <v>57.454023884314076</v>
      </c>
      <c r="L214" s="119">
        <f t="shared" si="23"/>
        <v>30.648563427991355</v>
      </c>
      <c r="M214" s="122">
        <v>42665.291666666664</v>
      </c>
      <c r="N214" s="118">
        <f t="shared" si="24"/>
        <v>159</v>
      </c>
      <c r="O214" s="118">
        <f t="shared" si="25"/>
        <v>109.44999694824219</v>
      </c>
      <c r="P214" s="119">
        <f t="shared" si="26"/>
        <v>2.8360102806683347</v>
      </c>
      <c r="Q214" s="119">
        <f t="shared" si="27"/>
        <v>20</v>
      </c>
    </row>
    <row r="215" spans="2:17" x14ac:dyDescent="0.25">
      <c r="B215" s="122">
        <v>42180.291666666664</v>
      </c>
      <c r="C215" s="121">
        <v>159</v>
      </c>
      <c r="D215" s="121">
        <v>109.44999694824219</v>
      </c>
      <c r="E215" s="185">
        <v>11.399999618530273</v>
      </c>
      <c r="F215" s="122">
        <v>42180</v>
      </c>
      <c r="G215" s="185">
        <v>41.701165395975124</v>
      </c>
      <c r="H215" s="185">
        <v>65.042422327995183</v>
      </c>
      <c r="I215" s="185">
        <v>31.778107623744834</v>
      </c>
      <c r="J215" s="119">
        <f t="shared" si="21"/>
        <v>41.701165395975124</v>
      </c>
      <c r="K215" s="119">
        <f t="shared" si="22"/>
        <v>65.042422327995183</v>
      </c>
      <c r="L215" s="119">
        <f t="shared" si="23"/>
        <v>31.778107623744834</v>
      </c>
      <c r="M215" s="122">
        <v>42666.291666666664</v>
      </c>
      <c r="N215" s="118">
        <f t="shared" si="24"/>
        <v>159</v>
      </c>
      <c r="O215" s="118">
        <f t="shared" si="25"/>
        <v>109.44999694824219</v>
      </c>
      <c r="P215" s="119">
        <f t="shared" si="26"/>
        <v>2.8360102806683347</v>
      </c>
      <c r="Q215" s="119">
        <f t="shared" si="27"/>
        <v>20</v>
      </c>
    </row>
    <row r="216" spans="2:17" x14ac:dyDescent="0.25">
      <c r="B216" s="122">
        <v>42181.291666666664</v>
      </c>
      <c r="C216" s="121">
        <v>159</v>
      </c>
      <c r="D216" s="121">
        <v>109.44999694824219</v>
      </c>
      <c r="E216" s="185">
        <v>11.399999618530273</v>
      </c>
      <c r="F216" s="122">
        <v>42181</v>
      </c>
      <c r="G216" s="185">
        <v>40.077935363672367</v>
      </c>
      <c r="H216" s="185">
        <v>71.271162341877229</v>
      </c>
      <c r="I216" s="185">
        <v>31.742100450727687</v>
      </c>
      <c r="J216" s="119">
        <f t="shared" si="21"/>
        <v>40.077935363672367</v>
      </c>
      <c r="K216" s="119">
        <f t="shared" si="22"/>
        <v>71.271162341877229</v>
      </c>
      <c r="L216" s="119">
        <f t="shared" si="23"/>
        <v>31.742100450727687</v>
      </c>
      <c r="M216" s="122">
        <v>42667.291666666664</v>
      </c>
      <c r="N216" s="118">
        <f t="shared" si="24"/>
        <v>159</v>
      </c>
      <c r="O216" s="118">
        <f t="shared" si="25"/>
        <v>109.44999694824219</v>
      </c>
      <c r="P216" s="119">
        <f t="shared" si="26"/>
        <v>2.8360102806683347</v>
      </c>
      <c r="Q216" s="119">
        <f t="shared" si="27"/>
        <v>20</v>
      </c>
    </row>
    <row r="217" spans="2:17" x14ac:dyDescent="0.25">
      <c r="B217" s="122">
        <v>42182.291666666664</v>
      </c>
      <c r="C217" s="121">
        <v>159</v>
      </c>
      <c r="D217" s="121">
        <v>109.44999694824219</v>
      </c>
      <c r="E217" s="185">
        <v>11.5</v>
      </c>
      <c r="F217" s="122">
        <v>42182</v>
      </c>
      <c r="G217" s="185">
        <v>34.918363064814486</v>
      </c>
      <c r="H217" s="185">
        <v>51.944965902920146</v>
      </c>
      <c r="I217" s="185">
        <v>35.345982507886667</v>
      </c>
      <c r="J217" s="119">
        <f t="shared" si="21"/>
        <v>34.918363064814486</v>
      </c>
      <c r="K217" s="119">
        <f t="shared" si="22"/>
        <v>51.944965902920146</v>
      </c>
      <c r="L217" s="119">
        <f t="shared" si="23"/>
        <v>35.345982507886667</v>
      </c>
      <c r="M217" s="122">
        <v>42668.291666666664</v>
      </c>
      <c r="N217" s="118">
        <f t="shared" si="24"/>
        <v>159</v>
      </c>
      <c r="O217" s="118">
        <f t="shared" si="25"/>
        <v>109.44999694824219</v>
      </c>
      <c r="P217" s="119">
        <f t="shared" si="26"/>
        <v>2.8360102806683347</v>
      </c>
      <c r="Q217" s="119">
        <f t="shared" si="27"/>
        <v>20</v>
      </c>
    </row>
    <row r="218" spans="2:17" x14ac:dyDescent="0.25">
      <c r="B218" s="122">
        <v>42183.291666666664</v>
      </c>
      <c r="C218" s="121">
        <v>159</v>
      </c>
      <c r="D218" s="121">
        <v>109.44999694824219</v>
      </c>
      <c r="E218" s="185">
        <v>11.399999618530273</v>
      </c>
      <c r="F218" s="122">
        <v>42183</v>
      </c>
      <c r="G218" s="185">
        <v>39.994122040514569</v>
      </c>
      <c r="H218" s="185">
        <v>56.733028761457568</v>
      </c>
      <c r="I218" s="185">
        <v>35.281843794076593</v>
      </c>
      <c r="J218" s="119">
        <f t="shared" si="21"/>
        <v>39.994122040514569</v>
      </c>
      <c r="K218" s="119">
        <f t="shared" si="22"/>
        <v>56.733028761457568</v>
      </c>
      <c r="L218" s="119">
        <f t="shared" si="23"/>
        <v>35.281843794076593</v>
      </c>
      <c r="M218" s="122">
        <v>42669.291666666664</v>
      </c>
      <c r="N218" s="118">
        <f t="shared" si="24"/>
        <v>159</v>
      </c>
      <c r="O218" s="118">
        <f t="shared" si="25"/>
        <v>109.44999694824219</v>
      </c>
      <c r="P218" s="119">
        <f t="shared" si="26"/>
        <v>2.8360102806683347</v>
      </c>
      <c r="Q218" s="119">
        <f t="shared" si="27"/>
        <v>20</v>
      </c>
    </row>
    <row r="219" spans="2:17" x14ac:dyDescent="0.25">
      <c r="B219" s="122">
        <v>42184.291666666664</v>
      </c>
      <c r="C219" s="121">
        <v>159</v>
      </c>
      <c r="D219" s="121">
        <v>109.44999694824219</v>
      </c>
      <c r="E219" s="185">
        <v>11.300000190734863</v>
      </c>
      <c r="F219" s="122">
        <v>42184</v>
      </c>
      <c r="G219" s="185">
        <v>40.123597366103404</v>
      </c>
      <c r="H219" s="185">
        <v>57.100418902856298</v>
      </c>
      <c r="I219" s="185">
        <v>35.735604367631431</v>
      </c>
      <c r="J219" s="119">
        <f t="shared" si="21"/>
        <v>40.123597366103404</v>
      </c>
      <c r="K219" s="119">
        <f t="shared" si="22"/>
        <v>57.100418902856298</v>
      </c>
      <c r="L219" s="119">
        <f t="shared" si="23"/>
        <v>35.735604367631431</v>
      </c>
      <c r="M219" s="122">
        <v>42670.291666666664</v>
      </c>
      <c r="N219" s="118">
        <f t="shared" si="24"/>
        <v>159</v>
      </c>
      <c r="O219" s="118">
        <f t="shared" si="25"/>
        <v>109.44999694824219</v>
      </c>
      <c r="P219" s="119">
        <f t="shared" si="26"/>
        <v>2.8360102806683347</v>
      </c>
      <c r="Q219" s="119">
        <f t="shared" si="27"/>
        <v>20</v>
      </c>
    </row>
    <row r="220" spans="2:17" x14ac:dyDescent="0.25">
      <c r="B220" s="122">
        <v>42185.291666666664</v>
      </c>
      <c r="C220" s="121">
        <v>159</v>
      </c>
      <c r="D220" s="121">
        <v>109.44999694824219</v>
      </c>
      <c r="E220" s="185">
        <v>11.300000190734863</v>
      </c>
      <c r="F220" s="122">
        <v>42185</v>
      </c>
      <c r="G220" s="185">
        <v>40.257783849460118</v>
      </c>
      <c r="H220" s="185">
        <v>57.129759817918156</v>
      </c>
      <c r="I220" s="185">
        <v>35.682743650586517</v>
      </c>
      <c r="J220" s="119">
        <f t="shared" si="21"/>
        <v>40.257783849460118</v>
      </c>
      <c r="K220" s="119">
        <f t="shared" si="22"/>
        <v>57.129759817918156</v>
      </c>
      <c r="L220" s="119">
        <f t="shared" si="23"/>
        <v>35.682743650586517</v>
      </c>
      <c r="M220" s="122">
        <v>42671.291666666664</v>
      </c>
      <c r="N220" s="118">
        <f t="shared" si="24"/>
        <v>159</v>
      </c>
      <c r="O220" s="118">
        <f t="shared" si="25"/>
        <v>109.44999694824219</v>
      </c>
      <c r="P220" s="119">
        <f t="shared" si="26"/>
        <v>2.8360102806683347</v>
      </c>
      <c r="Q220" s="119">
        <f t="shared" si="27"/>
        <v>20</v>
      </c>
    </row>
    <row r="221" spans="2:17" x14ac:dyDescent="0.25">
      <c r="B221" s="122">
        <v>42186.291666666664</v>
      </c>
      <c r="C221" s="121">
        <v>159</v>
      </c>
      <c r="D221" s="121">
        <v>109.44999694824219</v>
      </c>
      <c r="E221" s="185">
        <v>11.199999809265137</v>
      </c>
      <c r="F221" s="122">
        <v>42186</v>
      </c>
      <c r="G221" s="185">
        <v>40.238283379651904</v>
      </c>
      <c r="H221" s="185">
        <v>57.748513605550492</v>
      </c>
      <c r="I221" s="185">
        <v>36.462813828521291</v>
      </c>
      <c r="J221" s="119">
        <f t="shared" si="21"/>
        <v>40.238283379651904</v>
      </c>
      <c r="K221" s="119">
        <f t="shared" si="22"/>
        <v>57.748513605550492</v>
      </c>
      <c r="L221" s="119">
        <f t="shared" si="23"/>
        <v>36.462813828521291</v>
      </c>
      <c r="M221" s="122">
        <v>42672.291666666664</v>
      </c>
      <c r="N221" s="118">
        <f t="shared" si="24"/>
        <v>159</v>
      </c>
      <c r="O221" s="118">
        <f t="shared" si="25"/>
        <v>109.44999694824219</v>
      </c>
      <c r="P221" s="119">
        <f t="shared" si="26"/>
        <v>2.8360102806683347</v>
      </c>
      <c r="Q221" s="119">
        <f t="shared" si="27"/>
        <v>20</v>
      </c>
    </row>
    <row r="222" spans="2:17" x14ac:dyDescent="0.25">
      <c r="B222" s="122">
        <v>42187.291666666664</v>
      </c>
      <c r="C222" s="121">
        <v>159</v>
      </c>
      <c r="D222" s="121">
        <v>109.44999694824219</v>
      </c>
      <c r="E222" s="185">
        <v>11.399999618530273</v>
      </c>
      <c r="F222" s="122">
        <v>42187</v>
      </c>
      <c r="G222" s="185">
        <v>40.601526231677447</v>
      </c>
      <c r="H222" s="185">
        <v>57.146266985469346</v>
      </c>
      <c r="I222" s="185">
        <v>36.814366154538206</v>
      </c>
      <c r="J222" s="119">
        <f t="shared" si="21"/>
        <v>40.601526231677447</v>
      </c>
      <c r="K222" s="119">
        <f t="shared" si="22"/>
        <v>57.146266985469346</v>
      </c>
      <c r="L222" s="119">
        <f t="shared" si="23"/>
        <v>36.814366154538206</v>
      </c>
      <c r="M222" s="122">
        <v>42673.291666666664</v>
      </c>
      <c r="N222" s="118">
        <f t="shared" si="24"/>
        <v>159</v>
      </c>
      <c r="O222" s="118">
        <f t="shared" si="25"/>
        <v>109.44999694824219</v>
      </c>
      <c r="P222" s="119">
        <f t="shared" si="26"/>
        <v>2.8360102806683347</v>
      </c>
      <c r="Q222" s="119">
        <f t="shared" si="27"/>
        <v>20</v>
      </c>
    </row>
    <row r="223" spans="2:17" x14ac:dyDescent="0.25">
      <c r="B223" s="122">
        <v>42188.291666666664</v>
      </c>
      <c r="C223" s="121">
        <v>159</v>
      </c>
      <c r="D223" s="121">
        <v>109.44999694824219</v>
      </c>
      <c r="E223" s="185">
        <v>11.399999618530273</v>
      </c>
      <c r="F223" s="122">
        <v>42188</v>
      </c>
      <c r="G223" s="185">
        <v>44.188370870793285</v>
      </c>
      <c r="H223" s="185">
        <v>58.020335449465982</v>
      </c>
      <c r="I223" s="185">
        <v>34.138940246127277</v>
      </c>
      <c r="J223" s="119">
        <f t="shared" si="21"/>
        <v>44.188370870793285</v>
      </c>
      <c r="K223" s="119">
        <f t="shared" si="22"/>
        <v>58.020335449465982</v>
      </c>
      <c r="L223" s="119">
        <f t="shared" si="23"/>
        <v>34.138940246127277</v>
      </c>
      <c r="M223" s="122">
        <v>42674.291666666664</v>
      </c>
      <c r="N223" s="118">
        <f t="shared" si="24"/>
        <v>159</v>
      </c>
      <c r="O223" s="118">
        <f t="shared" si="25"/>
        <v>109.44999694824219</v>
      </c>
      <c r="P223" s="119">
        <f t="shared" si="26"/>
        <v>2.8360102806683347</v>
      </c>
      <c r="Q223" s="119">
        <f t="shared" si="27"/>
        <v>20</v>
      </c>
    </row>
    <row r="224" spans="2:17" x14ac:dyDescent="0.25">
      <c r="B224" s="122">
        <v>42189.291666666664</v>
      </c>
      <c r="C224" s="121">
        <v>159</v>
      </c>
      <c r="D224" s="121">
        <v>109.44999694824219</v>
      </c>
      <c r="E224" s="185">
        <v>11.399999618530273</v>
      </c>
      <c r="F224" s="122">
        <v>42189</v>
      </c>
      <c r="G224" s="185">
        <v>40.880829760056947</v>
      </c>
      <c r="H224" s="185">
        <v>57.137207791761078</v>
      </c>
      <c r="I224" s="185">
        <v>34.41304805066855</v>
      </c>
      <c r="J224" s="119">
        <f t="shared" si="21"/>
        <v>40.880829760056947</v>
      </c>
      <c r="K224" s="119">
        <f t="shared" si="22"/>
        <v>57.137207791761078</v>
      </c>
      <c r="L224" s="119">
        <f t="shared" si="23"/>
        <v>34.41304805066855</v>
      </c>
      <c r="M224" s="122">
        <v>42675.291666666664</v>
      </c>
      <c r="N224" s="118">
        <f t="shared" si="24"/>
        <v>159</v>
      </c>
      <c r="O224" s="118">
        <f t="shared" si="25"/>
        <v>109.44999694824219</v>
      </c>
      <c r="P224" s="119">
        <f t="shared" si="26"/>
        <v>2.8360102806683347</v>
      </c>
      <c r="Q224" s="119">
        <f t="shared" si="27"/>
        <v>20</v>
      </c>
    </row>
    <row r="225" spans="2:17" x14ac:dyDescent="0.25">
      <c r="B225" s="122">
        <v>42190.291666666664</v>
      </c>
      <c r="C225" s="121">
        <v>159</v>
      </c>
      <c r="D225" s="121">
        <v>109.44999694824219</v>
      </c>
      <c r="E225" s="185">
        <v>11.399999618530273</v>
      </c>
      <c r="F225" s="122">
        <v>42190</v>
      </c>
      <c r="G225" s="185">
        <v>40.463023923812081</v>
      </c>
      <c r="H225" s="185">
        <v>57.040397041815339</v>
      </c>
      <c r="I225" s="185">
        <v>33.92566995801748</v>
      </c>
      <c r="J225" s="119">
        <f t="shared" si="21"/>
        <v>40.463023923812081</v>
      </c>
      <c r="K225" s="119">
        <f t="shared" si="22"/>
        <v>57.040397041815339</v>
      </c>
      <c r="L225" s="119">
        <f t="shared" si="23"/>
        <v>33.92566995801748</v>
      </c>
      <c r="M225" s="122">
        <v>42676.291666666664</v>
      </c>
      <c r="N225" s="118">
        <f t="shared" si="24"/>
        <v>159</v>
      </c>
      <c r="O225" s="118">
        <f t="shared" si="25"/>
        <v>109.44999694824219</v>
      </c>
      <c r="P225" s="119">
        <f t="shared" si="26"/>
        <v>2.8360102806683347</v>
      </c>
      <c r="Q225" s="119">
        <f t="shared" si="27"/>
        <v>20</v>
      </c>
    </row>
    <row r="226" spans="2:17" x14ac:dyDescent="0.25">
      <c r="B226" s="122">
        <v>42191.291666666664</v>
      </c>
      <c r="C226" s="121">
        <v>159</v>
      </c>
      <c r="D226" s="121">
        <v>109.44999694824219</v>
      </c>
      <c r="E226" s="185">
        <v>11.399999618530273</v>
      </c>
      <c r="F226" s="122">
        <v>42191</v>
      </c>
      <c r="G226" s="185">
        <v>40.071756467024521</v>
      </c>
      <c r="H226" s="185">
        <v>57.293021285533897</v>
      </c>
      <c r="I226" s="185">
        <v>30.532462179638706</v>
      </c>
      <c r="J226" s="119">
        <f t="shared" si="21"/>
        <v>40.071756467024521</v>
      </c>
      <c r="K226" s="119">
        <f t="shared" si="22"/>
        <v>57.293021285533897</v>
      </c>
      <c r="L226" s="119">
        <f t="shared" si="23"/>
        <v>30.532462179638706</v>
      </c>
      <c r="M226" s="122">
        <v>42677.291666666664</v>
      </c>
      <c r="N226" s="118">
        <f t="shared" si="24"/>
        <v>159</v>
      </c>
      <c r="O226" s="118">
        <f t="shared" si="25"/>
        <v>109.44999694824219</v>
      </c>
      <c r="P226" s="119">
        <f t="shared" si="26"/>
        <v>2.8360102806683347</v>
      </c>
      <c r="Q226" s="119">
        <f t="shared" si="27"/>
        <v>20</v>
      </c>
    </row>
    <row r="227" spans="2:17" x14ac:dyDescent="0.25">
      <c r="B227" s="122">
        <v>42192.291666666664</v>
      </c>
      <c r="C227" s="121">
        <v>159</v>
      </c>
      <c r="D227" s="121">
        <v>109.44999694824219</v>
      </c>
      <c r="E227" s="185">
        <v>11.399999618530273</v>
      </c>
      <c r="F227" s="122">
        <v>42192</v>
      </c>
      <c r="G227" s="185">
        <v>39.999981755768822</v>
      </c>
      <c r="H227" s="185">
        <v>57.227557293794796</v>
      </c>
      <c r="I227" s="185">
        <v>29.175698164789715</v>
      </c>
      <c r="J227" s="119">
        <f t="shared" si="21"/>
        <v>39.999981755768822</v>
      </c>
      <c r="K227" s="119">
        <f t="shared" si="22"/>
        <v>57.227557293794796</v>
      </c>
      <c r="L227" s="119">
        <f t="shared" si="23"/>
        <v>29.175698164789715</v>
      </c>
      <c r="M227" s="122">
        <v>42678.291666666664</v>
      </c>
      <c r="N227" s="118">
        <f t="shared" si="24"/>
        <v>159</v>
      </c>
      <c r="O227" s="118">
        <f t="shared" si="25"/>
        <v>109.44999694824219</v>
      </c>
      <c r="P227" s="119">
        <f t="shared" si="26"/>
        <v>2.8360102806683347</v>
      </c>
      <c r="Q227" s="119">
        <f t="shared" si="27"/>
        <v>20</v>
      </c>
    </row>
    <row r="228" spans="2:17" x14ac:dyDescent="0.25">
      <c r="B228" s="122">
        <v>42193.291666666664</v>
      </c>
      <c r="C228" s="121">
        <v>159</v>
      </c>
      <c r="D228" s="121">
        <v>109.44999694824219</v>
      </c>
      <c r="E228" s="185">
        <v>11.399999618530273</v>
      </c>
      <c r="F228" s="122">
        <v>42193</v>
      </c>
      <c r="G228" s="185">
        <v>40.028220496663351</v>
      </c>
      <c r="H228" s="185">
        <v>56.727628007862272</v>
      </c>
      <c r="I228" s="185">
        <v>32.128416693232651</v>
      </c>
      <c r="J228" s="119">
        <f t="shared" si="21"/>
        <v>40.028220496663351</v>
      </c>
      <c r="K228" s="119">
        <f t="shared" si="22"/>
        <v>56.727628007862272</v>
      </c>
      <c r="L228" s="119">
        <f t="shared" si="23"/>
        <v>32.128416693232651</v>
      </c>
      <c r="M228" s="122">
        <v>42679.291666666664</v>
      </c>
      <c r="N228" s="118">
        <f t="shared" si="24"/>
        <v>159</v>
      </c>
      <c r="O228" s="118">
        <f t="shared" si="25"/>
        <v>109.44999694824219</v>
      </c>
      <c r="P228" s="119">
        <f t="shared" si="26"/>
        <v>2.8360102806683347</v>
      </c>
      <c r="Q228" s="119">
        <f t="shared" si="27"/>
        <v>20</v>
      </c>
    </row>
    <row r="229" spans="2:17" x14ac:dyDescent="0.25">
      <c r="B229" s="122">
        <v>42194.291666666664</v>
      </c>
      <c r="C229" s="121">
        <v>159</v>
      </c>
      <c r="D229" s="121">
        <v>109.44999694824219</v>
      </c>
      <c r="E229" s="185">
        <v>11.399999618530273</v>
      </c>
      <c r="F229" s="122">
        <v>42194</v>
      </c>
      <c r="G229" s="185">
        <v>39.890033392994496</v>
      </c>
      <c r="H229" s="185">
        <v>46.877855725862361</v>
      </c>
      <c r="I229" s="185">
        <v>30.580190802812577</v>
      </c>
      <c r="J229" s="119">
        <f t="shared" si="21"/>
        <v>39.890033392994496</v>
      </c>
      <c r="K229" s="119">
        <f t="shared" si="22"/>
        <v>46.877855725862361</v>
      </c>
      <c r="L229" s="119">
        <f t="shared" si="23"/>
        <v>30.580190802812577</v>
      </c>
      <c r="M229" s="122">
        <v>42680.291666666664</v>
      </c>
      <c r="N229" s="118">
        <f t="shared" si="24"/>
        <v>159</v>
      </c>
      <c r="O229" s="118">
        <f t="shared" si="25"/>
        <v>109.44999694824219</v>
      </c>
      <c r="P229" s="119">
        <f t="shared" si="26"/>
        <v>2.8360102806683347</v>
      </c>
      <c r="Q229" s="119">
        <f t="shared" si="27"/>
        <v>20</v>
      </c>
    </row>
    <row r="230" spans="2:17" x14ac:dyDescent="0.25">
      <c r="B230" s="122">
        <v>42195.291666666664</v>
      </c>
      <c r="C230" s="121">
        <v>159</v>
      </c>
      <c r="D230" s="121">
        <v>109.44999694824219</v>
      </c>
      <c r="E230" s="185">
        <v>11.399999618530273</v>
      </c>
      <c r="F230" s="122">
        <v>42195</v>
      </c>
      <c r="G230" s="185">
        <v>40.029647576499876</v>
      </c>
      <c r="H230" s="185">
        <v>51.870884732096307</v>
      </c>
      <c r="I230" s="185">
        <v>29.679104763578479</v>
      </c>
      <c r="J230" s="119">
        <f t="shared" si="21"/>
        <v>40.029647576499876</v>
      </c>
      <c r="K230" s="119">
        <f t="shared" si="22"/>
        <v>51.870884732096307</v>
      </c>
      <c r="L230" s="119">
        <f t="shared" si="23"/>
        <v>29.679104763578479</v>
      </c>
      <c r="M230" s="122">
        <v>42681.291666666664</v>
      </c>
      <c r="N230" s="118">
        <f t="shared" si="24"/>
        <v>159</v>
      </c>
      <c r="O230" s="118">
        <f t="shared" si="25"/>
        <v>109.44999694824219</v>
      </c>
      <c r="P230" s="119">
        <f t="shared" si="26"/>
        <v>2.8360102806683347</v>
      </c>
      <c r="Q230" s="119">
        <f t="shared" si="27"/>
        <v>20</v>
      </c>
    </row>
    <row r="231" spans="2:17" x14ac:dyDescent="0.25">
      <c r="B231" s="122">
        <v>42196.291666666664</v>
      </c>
      <c r="C231" s="121">
        <v>159</v>
      </c>
      <c r="D231" s="121">
        <v>109.44999694824219</v>
      </c>
      <c r="E231" s="185">
        <v>11.399999618530273</v>
      </c>
      <c r="F231" s="122">
        <v>42196</v>
      </c>
      <c r="G231" s="185">
        <v>40.0199293272142</v>
      </c>
      <c r="H231" s="185">
        <v>53.145475632857384</v>
      </c>
      <c r="I231" s="185">
        <v>29.435208467598308</v>
      </c>
      <c r="J231" s="119">
        <f t="shared" si="21"/>
        <v>40.0199293272142</v>
      </c>
      <c r="K231" s="119">
        <f t="shared" si="22"/>
        <v>53.145475632857384</v>
      </c>
      <c r="L231" s="119">
        <f t="shared" si="23"/>
        <v>29.435208467598308</v>
      </c>
      <c r="M231" s="122">
        <v>42682.291666666664</v>
      </c>
      <c r="N231" s="118">
        <f t="shared" si="24"/>
        <v>159</v>
      </c>
      <c r="O231" s="118">
        <f t="shared" si="25"/>
        <v>109.44999694824219</v>
      </c>
      <c r="P231" s="119">
        <f t="shared" si="26"/>
        <v>2.8360102806683347</v>
      </c>
      <c r="Q231" s="119">
        <f t="shared" si="27"/>
        <v>20</v>
      </c>
    </row>
    <row r="232" spans="2:17" x14ac:dyDescent="0.25">
      <c r="B232" s="122">
        <v>42197.291666666664</v>
      </c>
      <c r="C232" s="121">
        <v>159</v>
      </c>
      <c r="D232" s="121">
        <v>109.44999694824219</v>
      </c>
      <c r="E232" s="185">
        <v>11.100000381469727</v>
      </c>
      <c r="F232" s="122">
        <v>42197</v>
      </c>
      <c r="G232" s="185">
        <v>40.336934433601527</v>
      </c>
      <c r="H232" s="185">
        <v>53.031562530972302</v>
      </c>
      <c r="I232" s="185">
        <v>31.429500771628561</v>
      </c>
      <c r="J232" s="119">
        <f t="shared" si="21"/>
        <v>40.336934433601527</v>
      </c>
      <c r="K232" s="119">
        <f t="shared" si="22"/>
        <v>53.031562530972302</v>
      </c>
      <c r="L232" s="119">
        <f t="shared" si="23"/>
        <v>31.429500771628561</v>
      </c>
      <c r="M232" s="122">
        <v>42683.291666666664</v>
      </c>
      <c r="N232" s="118">
        <f t="shared" si="24"/>
        <v>159</v>
      </c>
      <c r="O232" s="118">
        <f t="shared" si="25"/>
        <v>109.44999694824219</v>
      </c>
      <c r="P232" s="119">
        <f t="shared" si="26"/>
        <v>2.8360102806683347</v>
      </c>
      <c r="Q232" s="119">
        <f t="shared" si="27"/>
        <v>20</v>
      </c>
    </row>
    <row r="233" spans="2:17" x14ac:dyDescent="0.25">
      <c r="B233" s="122">
        <v>42198.291666666664</v>
      </c>
      <c r="C233" s="121">
        <v>159</v>
      </c>
      <c r="D233" s="121">
        <v>109.44999694824219</v>
      </c>
      <c r="E233" s="185">
        <v>10.600000381469727</v>
      </c>
      <c r="F233" s="122">
        <v>42198</v>
      </c>
      <c r="G233" s="185">
        <v>40.081104494156662</v>
      </c>
      <c r="H233" s="185">
        <v>52.492760708376174</v>
      </c>
      <c r="I233" s="185">
        <v>31.238271534818239</v>
      </c>
      <c r="J233" s="119">
        <f t="shared" si="21"/>
        <v>40.081104494156662</v>
      </c>
      <c r="K233" s="119">
        <f t="shared" si="22"/>
        <v>52.492760708376174</v>
      </c>
      <c r="L233" s="119">
        <f t="shared" si="23"/>
        <v>31.238271534818239</v>
      </c>
      <c r="M233" s="122">
        <v>42684.291666666664</v>
      </c>
      <c r="N233" s="118">
        <f t="shared" si="24"/>
        <v>159</v>
      </c>
      <c r="O233" s="118">
        <f t="shared" si="25"/>
        <v>109.44999694824219</v>
      </c>
      <c r="P233" s="119">
        <f t="shared" si="26"/>
        <v>2.8360102806683347</v>
      </c>
      <c r="Q233" s="119">
        <f t="shared" si="27"/>
        <v>20</v>
      </c>
    </row>
    <row r="234" spans="2:17" x14ac:dyDescent="0.25">
      <c r="B234" s="122">
        <v>42199.291666666664</v>
      </c>
      <c r="C234" s="121">
        <v>159</v>
      </c>
      <c r="D234" s="121">
        <v>109.44999694824219</v>
      </c>
      <c r="E234" s="185">
        <v>10.600000381469727</v>
      </c>
      <c r="F234" s="122">
        <v>42199</v>
      </c>
      <c r="G234" s="185">
        <v>40.05603759491887</v>
      </c>
      <c r="H234" s="185">
        <v>53.502940540998047</v>
      </c>
      <c r="I234" s="185">
        <v>32.455505181904194</v>
      </c>
      <c r="J234" s="119">
        <f t="shared" si="21"/>
        <v>40.05603759491887</v>
      </c>
      <c r="K234" s="119">
        <f t="shared" si="22"/>
        <v>53.502940540998047</v>
      </c>
      <c r="L234" s="119">
        <f t="shared" si="23"/>
        <v>32.455505181904194</v>
      </c>
      <c r="M234" s="122">
        <v>42685.291666666664</v>
      </c>
      <c r="N234" s="118">
        <f t="shared" si="24"/>
        <v>159</v>
      </c>
      <c r="O234" s="118">
        <f t="shared" si="25"/>
        <v>109.44999694824219</v>
      </c>
      <c r="P234" s="119">
        <f t="shared" si="26"/>
        <v>2.8360102806683347</v>
      </c>
      <c r="Q234" s="119">
        <f t="shared" si="27"/>
        <v>20</v>
      </c>
    </row>
    <row r="235" spans="2:17" x14ac:dyDescent="0.25">
      <c r="B235" s="122">
        <v>42200.291666666664</v>
      </c>
      <c r="C235" s="121">
        <v>159</v>
      </c>
      <c r="D235" s="121">
        <v>109.44999694824219</v>
      </c>
      <c r="E235" s="185">
        <v>10.600000381469727</v>
      </c>
      <c r="F235" s="122">
        <v>42200</v>
      </c>
      <c r="G235" s="185">
        <v>39.999650855152716</v>
      </c>
      <c r="H235" s="185">
        <v>54.312772604469856</v>
      </c>
      <c r="I235" s="185">
        <v>33.030063425147979</v>
      </c>
      <c r="J235" s="119">
        <f t="shared" si="21"/>
        <v>39.999650855152716</v>
      </c>
      <c r="K235" s="119">
        <f t="shared" si="22"/>
        <v>54.312772604469856</v>
      </c>
      <c r="L235" s="119">
        <f t="shared" si="23"/>
        <v>33.030063425147979</v>
      </c>
      <c r="M235" s="122">
        <v>42686.291666666664</v>
      </c>
      <c r="N235" s="118">
        <f t="shared" si="24"/>
        <v>159</v>
      </c>
      <c r="O235" s="118">
        <f t="shared" si="25"/>
        <v>109.44999694824219</v>
      </c>
      <c r="P235" s="119">
        <f t="shared" si="26"/>
        <v>2.8360102806683347</v>
      </c>
      <c r="Q235" s="119">
        <f t="shared" si="27"/>
        <v>20</v>
      </c>
    </row>
    <row r="236" spans="2:17" x14ac:dyDescent="0.25">
      <c r="B236" s="122">
        <v>42201.291666666664</v>
      </c>
      <c r="C236" s="121">
        <v>159</v>
      </c>
      <c r="D236" s="121">
        <v>109.44999694824219</v>
      </c>
      <c r="E236" s="185">
        <v>11.5</v>
      </c>
      <c r="F236" s="122">
        <v>42201</v>
      </c>
      <c r="G236" s="185">
        <v>40.00031849565331</v>
      </c>
      <c r="H236" s="185">
        <v>53.728952204563008</v>
      </c>
      <c r="I236" s="185">
        <v>33.308514093867032</v>
      </c>
      <c r="J236" s="119">
        <f t="shared" si="21"/>
        <v>40.00031849565331</v>
      </c>
      <c r="K236" s="119">
        <f t="shared" si="22"/>
        <v>53.728952204563008</v>
      </c>
      <c r="L236" s="119">
        <f t="shared" si="23"/>
        <v>33.308514093867032</v>
      </c>
      <c r="M236" s="122">
        <v>42687.291666666664</v>
      </c>
      <c r="N236" s="118">
        <f t="shared" si="24"/>
        <v>159</v>
      </c>
      <c r="O236" s="118">
        <f t="shared" si="25"/>
        <v>109.44999694824219</v>
      </c>
      <c r="P236" s="119">
        <f t="shared" si="26"/>
        <v>2.8360102806683347</v>
      </c>
      <c r="Q236" s="119">
        <f t="shared" si="27"/>
        <v>20</v>
      </c>
    </row>
    <row r="237" spans="2:17" x14ac:dyDescent="0.25">
      <c r="B237" s="122">
        <v>42202.291666666664</v>
      </c>
      <c r="C237" s="121">
        <v>159</v>
      </c>
      <c r="D237" s="121">
        <v>109.44999694824219</v>
      </c>
      <c r="E237" s="185">
        <v>11.5</v>
      </c>
      <c r="F237" s="122">
        <v>42202</v>
      </c>
      <c r="G237" s="185">
        <v>40.016700220284633</v>
      </c>
      <c r="H237" s="185">
        <v>53.866825998381422</v>
      </c>
      <c r="I237" s="185">
        <v>31.436001228712271</v>
      </c>
      <c r="J237" s="119">
        <f t="shared" si="21"/>
        <v>40.016700220284633</v>
      </c>
      <c r="K237" s="119">
        <f t="shared" si="22"/>
        <v>53.866825998381422</v>
      </c>
      <c r="L237" s="119">
        <f t="shared" si="23"/>
        <v>31.436001228712271</v>
      </c>
      <c r="M237" s="122">
        <v>42688.291666666664</v>
      </c>
      <c r="N237" s="118">
        <f t="shared" si="24"/>
        <v>159</v>
      </c>
      <c r="O237" s="118">
        <f t="shared" si="25"/>
        <v>109.44999694824219</v>
      </c>
      <c r="P237" s="119">
        <f t="shared" si="26"/>
        <v>2.8360102806683347</v>
      </c>
      <c r="Q237" s="119">
        <f t="shared" si="27"/>
        <v>20</v>
      </c>
    </row>
    <row r="238" spans="2:17" x14ac:dyDescent="0.25">
      <c r="B238" s="122">
        <v>42203.291666666664</v>
      </c>
      <c r="C238" s="121">
        <v>159</v>
      </c>
      <c r="D238" s="121">
        <v>109.44999694824219</v>
      </c>
      <c r="E238" s="185">
        <v>11.600000381469727</v>
      </c>
      <c r="F238" s="122">
        <v>42203</v>
      </c>
      <c r="G238" s="185">
        <v>40.001034874651161</v>
      </c>
      <c r="H238" s="185">
        <v>51.855969766003049</v>
      </c>
      <c r="I238" s="185">
        <v>32.503428708049974</v>
      </c>
      <c r="J238" s="119">
        <f t="shared" si="21"/>
        <v>40.001034874651161</v>
      </c>
      <c r="K238" s="119">
        <f t="shared" si="22"/>
        <v>51.855969766003049</v>
      </c>
      <c r="L238" s="119">
        <f t="shared" si="23"/>
        <v>32.503428708049974</v>
      </c>
      <c r="M238" s="122">
        <v>42689.291666666664</v>
      </c>
      <c r="N238" s="118">
        <f t="shared" si="24"/>
        <v>159</v>
      </c>
      <c r="O238" s="118">
        <f t="shared" si="25"/>
        <v>109.44999694824219</v>
      </c>
      <c r="P238" s="119">
        <f t="shared" si="26"/>
        <v>2.8360102806683347</v>
      </c>
      <c r="Q238" s="119">
        <f t="shared" si="27"/>
        <v>20</v>
      </c>
    </row>
    <row r="239" spans="2:17" x14ac:dyDescent="0.25">
      <c r="B239" s="122">
        <v>42204.291666666664</v>
      </c>
      <c r="C239" s="121">
        <v>159</v>
      </c>
      <c r="D239" s="121">
        <v>109.44999694824219</v>
      </c>
      <c r="E239" s="185">
        <v>11.600000381469727</v>
      </c>
      <c r="F239" s="122">
        <v>42204</v>
      </c>
      <c r="G239" s="185">
        <v>39.926339541541225</v>
      </c>
      <c r="H239" s="185">
        <v>49.412589483018301</v>
      </c>
      <c r="I239" s="185">
        <v>34.236682418540632</v>
      </c>
      <c r="J239" s="119">
        <f t="shared" si="21"/>
        <v>39.926339541541225</v>
      </c>
      <c r="K239" s="119">
        <f t="shared" si="22"/>
        <v>49.412589483018301</v>
      </c>
      <c r="L239" s="119">
        <f t="shared" si="23"/>
        <v>34.236682418540632</v>
      </c>
      <c r="M239" s="122">
        <v>42690.291666666664</v>
      </c>
      <c r="N239" s="118">
        <f t="shared" si="24"/>
        <v>159</v>
      </c>
      <c r="O239" s="118">
        <f t="shared" si="25"/>
        <v>109.44999694824219</v>
      </c>
      <c r="P239" s="119">
        <f t="shared" si="26"/>
        <v>2.8360102806683347</v>
      </c>
      <c r="Q239" s="119">
        <f t="shared" si="27"/>
        <v>20</v>
      </c>
    </row>
    <row r="240" spans="2:17" x14ac:dyDescent="0.25">
      <c r="B240" s="122">
        <v>42205.291666666664</v>
      </c>
      <c r="C240" s="121">
        <v>159</v>
      </c>
      <c r="D240" s="121">
        <v>109.44999694824219</v>
      </c>
      <c r="E240" s="185">
        <v>11.600000381469727</v>
      </c>
      <c r="F240" s="122">
        <v>42205</v>
      </c>
      <c r="G240" s="185">
        <v>40.008596647447987</v>
      </c>
      <c r="H240" s="185">
        <v>47.780374219638318</v>
      </c>
      <c r="I240" s="185">
        <v>34.79649188408149</v>
      </c>
      <c r="J240" s="119">
        <f t="shared" si="21"/>
        <v>40.008596647447987</v>
      </c>
      <c r="K240" s="119">
        <f t="shared" si="22"/>
        <v>47.780374219638318</v>
      </c>
      <c r="L240" s="119">
        <f t="shared" si="23"/>
        <v>34.79649188408149</v>
      </c>
      <c r="M240" s="122">
        <v>42691.291666666664</v>
      </c>
      <c r="N240" s="118">
        <f t="shared" si="24"/>
        <v>159</v>
      </c>
      <c r="O240" s="118">
        <f t="shared" si="25"/>
        <v>109.44999694824219</v>
      </c>
      <c r="P240" s="119">
        <f t="shared" si="26"/>
        <v>2.8360102806683347</v>
      </c>
      <c r="Q240" s="119">
        <f t="shared" si="27"/>
        <v>20</v>
      </c>
    </row>
    <row r="241" spans="2:17" x14ac:dyDescent="0.25">
      <c r="B241" s="122">
        <v>42206.291666666664</v>
      </c>
      <c r="C241" s="121">
        <v>159</v>
      </c>
      <c r="D241" s="121">
        <v>109.44999694824219</v>
      </c>
      <c r="E241" s="185">
        <v>11.5</v>
      </c>
      <c r="F241" s="122">
        <v>42206</v>
      </c>
      <c r="G241" s="185">
        <v>39.999628845011785</v>
      </c>
      <c r="H241" s="185">
        <v>47.75198246108156</v>
      </c>
      <c r="I241" s="185">
        <v>36.707775042344032</v>
      </c>
      <c r="J241" s="119">
        <f t="shared" si="21"/>
        <v>39.999628845011785</v>
      </c>
      <c r="K241" s="119">
        <f t="shared" si="22"/>
        <v>47.75198246108156</v>
      </c>
      <c r="L241" s="119">
        <f t="shared" si="23"/>
        <v>36.707775042344032</v>
      </c>
      <c r="M241" s="122">
        <v>42692.291666666664</v>
      </c>
      <c r="N241" s="118">
        <f t="shared" si="24"/>
        <v>159</v>
      </c>
      <c r="O241" s="118">
        <f t="shared" si="25"/>
        <v>109.44999694824219</v>
      </c>
      <c r="P241" s="119">
        <f t="shared" si="26"/>
        <v>2.8360102806683347</v>
      </c>
      <c r="Q241" s="119">
        <f t="shared" si="27"/>
        <v>20</v>
      </c>
    </row>
    <row r="242" spans="2:17" x14ac:dyDescent="0.25">
      <c r="B242" s="122">
        <v>42207.291666666664</v>
      </c>
      <c r="C242" s="121">
        <v>159</v>
      </c>
      <c r="D242" s="121">
        <v>109.44999694824219</v>
      </c>
      <c r="E242" s="185">
        <v>11.399999618530273</v>
      </c>
      <c r="F242" s="122">
        <v>42207</v>
      </c>
      <c r="G242" s="185">
        <v>40.004758944246504</v>
      </c>
      <c r="H242" s="185">
        <v>46.123087172773253</v>
      </c>
      <c r="I242" s="185">
        <v>41.261727697010414</v>
      </c>
      <c r="J242" s="119">
        <f t="shared" si="21"/>
        <v>40.004758944246504</v>
      </c>
      <c r="K242" s="119">
        <f t="shared" si="22"/>
        <v>46.123087172773253</v>
      </c>
      <c r="L242" s="119">
        <f t="shared" si="23"/>
        <v>41.261727697010414</v>
      </c>
      <c r="M242" s="122">
        <v>42693.291666666664</v>
      </c>
      <c r="N242" s="118">
        <f t="shared" si="24"/>
        <v>159</v>
      </c>
      <c r="O242" s="118">
        <f t="shared" si="25"/>
        <v>109.44999694824219</v>
      </c>
      <c r="P242" s="119">
        <f t="shared" si="26"/>
        <v>2.8360102806683347</v>
      </c>
      <c r="Q242" s="119">
        <f t="shared" si="27"/>
        <v>20</v>
      </c>
    </row>
    <row r="243" spans="2:17" x14ac:dyDescent="0.25">
      <c r="B243" s="122">
        <v>42208.291666666664</v>
      </c>
      <c r="C243" s="121">
        <v>159</v>
      </c>
      <c r="D243" s="121">
        <v>109.44999694824219</v>
      </c>
      <c r="E243" s="185">
        <v>11.300000190734863</v>
      </c>
      <c r="F243" s="122">
        <v>42208</v>
      </c>
      <c r="G243" s="185">
        <v>40.027690690976627</v>
      </c>
      <c r="H243" s="185">
        <v>49.739283460709771</v>
      </c>
      <c r="I243" s="185">
        <v>39.324708483881388</v>
      </c>
      <c r="J243" s="119">
        <f t="shared" si="21"/>
        <v>40.027690690976627</v>
      </c>
      <c r="K243" s="119">
        <f t="shared" si="22"/>
        <v>49.739283460709771</v>
      </c>
      <c r="L243" s="119">
        <f t="shared" si="23"/>
        <v>39.324708483881388</v>
      </c>
      <c r="M243" s="122">
        <v>42694.291666666664</v>
      </c>
      <c r="N243" s="118">
        <f t="shared" si="24"/>
        <v>159</v>
      </c>
      <c r="O243" s="118">
        <f t="shared" si="25"/>
        <v>109.44999694824219</v>
      </c>
      <c r="P243" s="119">
        <f t="shared" si="26"/>
        <v>2.8360102806683347</v>
      </c>
      <c r="Q243" s="119">
        <f t="shared" si="27"/>
        <v>20</v>
      </c>
    </row>
    <row r="244" spans="2:17" x14ac:dyDescent="0.25">
      <c r="B244" s="122">
        <v>42209.291666666664</v>
      </c>
      <c r="C244" s="121">
        <v>159</v>
      </c>
      <c r="D244" s="121">
        <v>109.44999694824219</v>
      </c>
      <c r="E244" s="185">
        <v>11.699999809265137</v>
      </c>
      <c r="F244" s="122">
        <v>42209</v>
      </c>
      <c r="G244" s="185">
        <v>40.043778154805821</v>
      </c>
      <c r="H244" s="185">
        <v>53.579007130817168</v>
      </c>
      <c r="I244" s="185">
        <v>39.302898455195972</v>
      </c>
      <c r="J244" s="119">
        <f t="shared" si="21"/>
        <v>40.043778154805821</v>
      </c>
      <c r="K244" s="119">
        <f t="shared" si="22"/>
        <v>53.579007130817168</v>
      </c>
      <c r="L244" s="119">
        <f t="shared" si="23"/>
        <v>39.302898455195972</v>
      </c>
      <c r="M244" s="122">
        <v>42695.291666666664</v>
      </c>
      <c r="N244" s="118">
        <f t="shared" si="24"/>
        <v>159</v>
      </c>
      <c r="O244" s="118">
        <f t="shared" si="25"/>
        <v>109.44999694824219</v>
      </c>
      <c r="P244" s="119">
        <f t="shared" si="26"/>
        <v>2.8360102806683347</v>
      </c>
      <c r="Q244" s="119">
        <f t="shared" si="27"/>
        <v>20</v>
      </c>
    </row>
    <row r="245" spans="2:17" x14ac:dyDescent="0.25">
      <c r="B245" s="122">
        <v>42210.291666666664</v>
      </c>
      <c r="C245" s="121">
        <v>159</v>
      </c>
      <c r="D245" s="121">
        <v>109.44999694824219</v>
      </c>
      <c r="E245" s="185">
        <v>11.699999809265137</v>
      </c>
      <c r="F245" s="122">
        <v>42210</v>
      </c>
      <c r="G245" s="185">
        <v>39.996818932206558</v>
      </c>
      <c r="H245" s="185">
        <v>52.91935913856382</v>
      </c>
      <c r="I245" s="185">
        <v>38.393546162534648</v>
      </c>
      <c r="J245" s="119">
        <f t="shared" si="21"/>
        <v>39.996818932206558</v>
      </c>
      <c r="K245" s="119">
        <f t="shared" si="22"/>
        <v>52.91935913856382</v>
      </c>
      <c r="L245" s="119">
        <f t="shared" si="23"/>
        <v>38.393546162534648</v>
      </c>
      <c r="M245" s="122">
        <v>42696.291666666664</v>
      </c>
      <c r="N245" s="118">
        <f t="shared" si="24"/>
        <v>159</v>
      </c>
      <c r="O245" s="118">
        <f t="shared" si="25"/>
        <v>109.44999694824219</v>
      </c>
      <c r="P245" s="119">
        <f t="shared" si="26"/>
        <v>2.8360102806683347</v>
      </c>
      <c r="Q245" s="119">
        <f t="shared" si="27"/>
        <v>20</v>
      </c>
    </row>
    <row r="246" spans="2:17" x14ac:dyDescent="0.25">
      <c r="B246" s="122">
        <v>42211.291666666664</v>
      </c>
      <c r="C246" s="121">
        <v>159</v>
      </c>
      <c r="D246" s="121">
        <v>109.44999694824219</v>
      </c>
      <c r="E246" s="185">
        <v>11.699999809265137</v>
      </c>
      <c r="F246" s="122">
        <v>42211</v>
      </c>
      <c r="G246" s="185">
        <v>40.004102281641075</v>
      </c>
      <c r="H246" s="185">
        <v>52.726602371070079</v>
      </c>
      <c r="I246" s="185">
        <v>37.744875107738707</v>
      </c>
      <c r="J246" s="119">
        <f t="shared" si="21"/>
        <v>40.004102281641075</v>
      </c>
      <c r="K246" s="119">
        <f t="shared" si="22"/>
        <v>52.726602371070079</v>
      </c>
      <c r="L246" s="119">
        <f t="shared" si="23"/>
        <v>37.744875107738707</v>
      </c>
      <c r="M246" s="122">
        <v>42697.291666666664</v>
      </c>
      <c r="N246" s="118">
        <f t="shared" si="24"/>
        <v>159</v>
      </c>
      <c r="O246" s="118">
        <f t="shared" si="25"/>
        <v>109.44999694824219</v>
      </c>
      <c r="P246" s="119">
        <f t="shared" si="26"/>
        <v>2.8360102806683347</v>
      </c>
      <c r="Q246" s="119">
        <f t="shared" si="27"/>
        <v>20</v>
      </c>
    </row>
    <row r="247" spans="2:17" x14ac:dyDescent="0.25">
      <c r="B247" s="122">
        <v>42212.291666666664</v>
      </c>
      <c r="C247" s="121">
        <v>159</v>
      </c>
      <c r="D247" s="121">
        <v>109.44999694824219</v>
      </c>
      <c r="E247" s="185">
        <v>11.699999809265137</v>
      </c>
      <c r="F247" s="122">
        <v>42212</v>
      </c>
      <c r="G247" s="185">
        <v>40.023793818509176</v>
      </c>
      <c r="H247" s="185">
        <v>52.812957918003768</v>
      </c>
      <c r="I247" s="185">
        <v>36.787832794586762</v>
      </c>
      <c r="J247" s="119">
        <f t="shared" si="21"/>
        <v>40.023793818509176</v>
      </c>
      <c r="K247" s="119">
        <f t="shared" si="22"/>
        <v>52.812957918003768</v>
      </c>
      <c r="L247" s="119">
        <f t="shared" si="23"/>
        <v>36.787832794586762</v>
      </c>
      <c r="M247" s="122">
        <v>42698.291666666664</v>
      </c>
      <c r="N247" s="118">
        <f t="shared" si="24"/>
        <v>159</v>
      </c>
      <c r="O247" s="118">
        <f t="shared" si="25"/>
        <v>109.44999694824219</v>
      </c>
      <c r="P247" s="119">
        <f t="shared" si="26"/>
        <v>2.8360102806683347</v>
      </c>
      <c r="Q247" s="119">
        <f t="shared" si="27"/>
        <v>20</v>
      </c>
    </row>
    <row r="248" spans="2:17" x14ac:dyDescent="0.25">
      <c r="B248" s="122">
        <v>42213.291666666664</v>
      </c>
      <c r="C248" s="121">
        <v>159</v>
      </c>
      <c r="D248" s="121">
        <v>109.44999694824219</v>
      </c>
      <c r="E248" s="185">
        <v>11.699999809265137</v>
      </c>
      <c r="F248" s="122">
        <v>42213</v>
      </c>
      <c r="G248" s="185">
        <v>40.078748294424138</v>
      </c>
      <c r="H248" s="185">
        <v>53.04802181789163</v>
      </c>
      <c r="I248" s="185">
        <v>36.836420376477406</v>
      </c>
      <c r="J248" s="119">
        <f t="shared" si="21"/>
        <v>40.078748294424138</v>
      </c>
      <c r="K248" s="119">
        <f t="shared" si="22"/>
        <v>53.04802181789163</v>
      </c>
      <c r="L248" s="119">
        <f t="shared" si="23"/>
        <v>36.836420376477406</v>
      </c>
      <c r="M248" s="122">
        <v>42699.291666666664</v>
      </c>
      <c r="N248" s="118">
        <f t="shared" si="24"/>
        <v>159</v>
      </c>
      <c r="O248" s="118">
        <f t="shared" si="25"/>
        <v>109.44999694824219</v>
      </c>
      <c r="P248" s="119">
        <f t="shared" si="26"/>
        <v>2.8360102806683347</v>
      </c>
      <c r="Q248" s="119">
        <f t="shared" si="27"/>
        <v>20</v>
      </c>
    </row>
    <row r="249" spans="2:17" x14ac:dyDescent="0.25">
      <c r="B249" s="122">
        <v>42214.291666666664</v>
      </c>
      <c r="C249" s="121">
        <v>159</v>
      </c>
      <c r="D249" s="121">
        <v>109.44999694824219</v>
      </c>
      <c r="E249" s="185">
        <v>11.5</v>
      </c>
      <c r="F249" s="122">
        <v>42214</v>
      </c>
      <c r="G249" s="185">
        <v>40.005836954028517</v>
      </c>
      <c r="H249" s="185">
        <v>52.597149304659382</v>
      </c>
      <c r="I249" s="185">
        <v>37.691228975984771</v>
      </c>
      <c r="J249" s="119">
        <f t="shared" si="21"/>
        <v>40.005836954028517</v>
      </c>
      <c r="K249" s="119">
        <f t="shared" si="22"/>
        <v>52.597149304659382</v>
      </c>
      <c r="L249" s="119">
        <f t="shared" si="23"/>
        <v>37.691228975984771</v>
      </c>
      <c r="M249" s="122">
        <v>42700.291666666664</v>
      </c>
      <c r="N249" s="118">
        <f t="shared" si="24"/>
        <v>159</v>
      </c>
      <c r="O249" s="118">
        <f t="shared" si="25"/>
        <v>109.44999694824219</v>
      </c>
      <c r="P249" s="119">
        <f t="shared" si="26"/>
        <v>2.8360102806683347</v>
      </c>
      <c r="Q249" s="119">
        <f t="shared" si="27"/>
        <v>20</v>
      </c>
    </row>
    <row r="250" spans="2:17" x14ac:dyDescent="0.25">
      <c r="B250" s="122">
        <v>42215.291666666664</v>
      </c>
      <c r="C250" s="121">
        <v>159</v>
      </c>
      <c r="D250" s="121">
        <v>109.44999694824219</v>
      </c>
      <c r="E250" s="185">
        <v>11.5</v>
      </c>
      <c r="F250" s="122">
        <v>42215</v>
      </c>
      <c r="G250" s="185">
        <v>40.017973952072616</v>
      </c>
      <c r="H250" s="185">
        <v>51.621806460795497</v>
      </c>
      <c r="I250" s="185">
        <v>38.653388388951626</v>
      </c>
      <c r="J250" s="119">
        <f t="shared" si="21"/>
        <v>40.017973952072616</v>
      </c>
      <c r="K250" s="119">
        <f t="shared" si="22"/>
        <v>51.621806460795497</v>
      </c>
      <c r="L250" s="119">
        <f t="shared" si="23"/>
        <v>38.653388388951626</v>
      </c>
      <c r="M250" s="122">
        <v>42701.291666666664</v>
      </c>
      <c r="N250" s="118">
        <f t="shared" si="24"/>
        <v>159</v>
      </c>
      <c r="O250" s="118">
        <f t="shared" si="25"/>
        <v>109.44999694824219</v>
      </c>
      <c r="P250" s="119">
        <f t="shared" si="26"/>
        <v>2.8360102806683347</v>
      </c>
      <c r="Q250" s="119">
        <f t="shared" si="27"/>
        <v>20</v>
      </c>
    </row>
    <row r="251" spans="2:17" x14ac:dyDescent="0.25">
      <c r="B251" s="122">
        <v>42216.291666666664</v>
      </c>
      <c r="C251" s="121">
        <v>159</v>
      </c>
      <c r="D251" s="121">
        <v>109.44999694824219</v>
      </c>
      <c r="E251" s="185">
        <v>11.5</v>
      </c>
      <c r="F251" s="122">
        <v>42216</v>
      </c>
      <c r="G251" s="185">
        <v>40.088646716497557</v>
      </c>
      <c r="H251" s="185">
        <v>52.979862934306738</v>
      </c>
      <c r="I251" s="185">
        <v>34.645540440546135</v>
      </c>
      <c r="J251" s="119">
        <f t="shared" si="21"/>
        <v>40.088646716497557</v>
      </c>
      <c r="K251" s="119">
        <f t="shared" si="22"/>
        <v>52.979862934306738</v>
      </c>
      <c r="L251" s="119">
        <f t="shared" si="23"/>
        <v>34.645540440546135</v>
      </c>
      <c r="M251" s="122">
        <v>42702.291666666664</v>
      </c>
      <c r="N251" s="118">
        <f t="shared" si="24"/>
        <v>159</v>
      </c>
      <c r="O251" s="118">
        <f t="shared" si="25"/>
        <v>109.44999694824219</v>
      </c>
      <c r="P251" s="119">
        <f t="shared" si="26"/>
        <v>2.8360102806683347</v>
      </c>
      <c r="Q251" s="119">
        <f t="shared" si="27"/>
        <v>20</v>
      </c>
    </row>
    <row r="252" spans="2:17" x14ac:dyDescent="0.25">
      <c r="B252" s="122">
        <v>42217.291666666664</v>
      </c>
      <c r="C252" s="121">
        <v>159</v>
      </c>
      <c r="D252" s="121">
        <v>109.44999694824219</v>
      </c>
      <c r="E252" s="185">
        <v>11.199999809265137</v>
      </c>
      <c r="F252" s="122">
        <v>42217</v>
      </c>
      <c r="G252" s="185">
        <v>40.045485219955488</v>
      </c>
      <c r="H252" s="185">
        <v>49.85758547400988</v>
      </c>
      <c r="I252" s="185">
        <v>34.750472209276985</v>
      </c>
      <c r="J252" s="119">
        <f t="shared" si="21"/>
        <v>40.045485219955488</v>
      </c>
      <c r="K252" s="119">
        <f t="shared" si="22"/>
        <v>49.85758547400988</v>
      </c>
      <c r="L252" s="119">
        <f t="shared" si="23"/>
        <v>34.750472209276985</v>
      </c>
      <c r="M252" s="122">
        <v>42703.291666666664</v>
      </c>
      <c r="N252" s="118">
        <f t="shared" si="24"/>
        <v>159</v>
      </c>
      <c r="O252" s="118">
        <f t="shared" si="25"/>
        <v>109.44999694824219</v>
      </c>
      <c r="P252" s="119">
        <f t="shared" si="26"/>
        <v>2.8360102806683347</v>
      </c>
      <c r="Q252" s="119">
        <f t="shared" si="27"/>
        <v>20</v>
      </c>
    </row>
    <row r="253" spans="2:17" x14ac:dyDescent="0.25">
      <c r="B253" s="122">
        <v>42218.291666666664</v>
      </c>
      <c r="C253" s="121">
        <v>159</v>
      </c>
      <c r="D253" s="121">
        <v>109.44999694824219</v>
      </c>
      <c r="E253" s="185">
        <v>11.199999809265137</v>
      </c>
      <c r="F253" s="122">
        <v>42218</v>
      </c>
      <c r="G253" s="185">
        <v>40.04718484776992</v>
      </c>
      <c r="H253" s="185">
        <v>49.553666638047581</v>
      </c>
      <c r="I253" s="185">
        <v>34.530778133869205</v>
      </c>
      <c r="J253" s="119">
        <f t="shared" si="21"/>
        <v>40.04718484776992</v>
      </c>
      <c r="K253" s="119">
        <f t="shared" si="22"/>
        <v>49.553666638047581</v>
      </c>
      <c r="L253" s="119">
        <f t="shared" si="23"/>
        <v>34.530778133869205</v>
      </c>
      <c r="M253" s="122">
        <v>42704.291666666664</v>
      </c>
      <c r="N253" s="118">
        <f t="shared" si="24"/>
        <v>159</v>
      </c>
      <c r="O253" s="118">
        <f t="shared" si="25"/>
        <v>109.44999694824219</v>
      </c>
      <c r="P253" s="119">
        <f t="shared" si="26"/>
        <v>2.8360102806683347</v>
      </c>
      <c r="Q253" s="119">
        <f t="shared" si="27"/>
        <v>20</v>
      </c>
    </row>
    <row r="254" spans="2:17" x14ac:dyDescent="0.25">
      <c r="B254" s="122">
        <v>42219.291666666664</v>
      </c>
      <c r="C254" s="121">
        <v>159</v>
      </c>
      <c r="D254" s="121">
        <v>109.44999694824219</v>
      </c>
      <c r="E254" s="185">
        <v>11.399999618530273</v>
      </c>
      <c r="F254" s="122">
        <v>42219</v>
      </c>
      <c r="G254" s="185">
        <v>40.084625991671153</v>
      </c>
      <c r="H254" s="185">
        <v>48.174209824712158</v>
      </c>
      <c r="I254" s="185">
        <v>33.529130338629066</v>
      </c>
      <c r="J254" s="119">
        <f t="shared" si="21"/>
        <v>40.084625991671153</v>
      </c>
      <c r="K254" s="119">
        <f t="shared" si="22"/>
        <v>48.174209824712158</v>
      </c>
      <c r="L254" s="119">
        <f t="shared" si="23"/>
        <v>33.529130338629066</v>
      </c>
      <c r="M254" s="122">
        <v>42705.291666666664</v>
      </c>
      <c r="N254" s="118">
        <f t="shared" si="24"/>
        <v>159</v>
      </c>
      <c r="O254" s="118">
        <f t="shared" si="25"/>
        <v>109.44999694824219</v>
      </c>
      <c r="P254" s="119">
        <f t="shared" si="26"/>
        <v>2.8360102806683347</v>
      </c>
      <c r="Q254" s="119">
        <f t="shared" si="27"/>
        <v>20</v>
      </c>
    </row>
    <row r="255" spans="2:17" x14ac:dyDescent="0.25">
      <c r="B255" s="122">
        <v>42220.291666666664</v>
      </c>
      <c r="C255" s="121">
        <v>159</v>
      </c>
      <c r="D255" s="121">
        <v>109.44999694824219</v>
      </c>
      <c r="E255" s="185">
        <v>10.899999618530273</v>
      </c>
      <c r="F255" s="122">
        <v>42220</v>
      </c>
      <c r="G255" s="185">
        <v>40.039071075209897</v>
      </c>
      <c r="H255" s="185">
        <v>48.373757065115072</v>
      </c>
      <c r="I255" s="185">
        <v>34.067561904699673</v>
      </c>
      <c r="J255" s="119">
        <f t="shared" si="21"/>
        <v>40.039071075209897</v>
      </c>
      <c r="K255" s="119">
        <f t="shared" si="22"/>
        <v>48.373757065115072</v>
      </c>
      <c r="L255" s="119">
        <f t="shared" si="23"/>
        <v>34.067561904699673</v>
      </c>
      <c r="M255" s="122">
        <v>42706.291666666664</v>
      </c>
      <c r="N255" s="118">
        <f t="shared" si="24"/>
        <v>159</v>
      </c>
      <c r="O255" s="118">
        <f t="shared" si="25"/>
        <v>109.44999694824219</v>
      </c>
      <c r="P255" s="119">
        <f t="shared" si="26"/>
        <v>2.8360102806683347</v>
      </c>
      <c r="Q255" s="119">
        <f t="shared" si="27"/>
        <v>20</v>
      </c>
    </row>
    <row r="256" spans="2:17" x14ac:dyDescent="0.25">
      <c r="B256" s="122">
        <v>42221.291666666664</v>
      </c>
      <c r="C256" s="121">
        <v>159</v>
      </c>
      <c r="D256" s="121">
        <v>109.44999694824219</v>
      </c>
      <c r="E256" s="185">
        <v>10.899999618530273</v>
      </c>
      <c r="F256" s="122">
        <v>42221</v>
      </c>
      <c r="G256" s="185">
        <v>40.113299419482559</v>
      </c>
      <c r="H256" s="185">
        <v>47.878200884019876</v>
      </c>
      <c r="I256" s="185">
        <v>34.012972346809207</v>
      </c>
      <c r="J256" s="119">
        <f t="shared" si="21"/>
        <v>40.113299419482559</v>
      </c>
      <c r="K256" s="119">
        <f t="shared" si="22"/>
        <v>47.878200884019876</v>
      </c>
      <c r="L256" s="119">
        <f t="shared" si="23"/>
        <v>34.012972346809207</v>
      </c>
      <c r="M256" s="122">
        <v>42707.291666666664</v>
      </c>
      <c r="N256" s="118">
        <f t="shared" si="24"/>
        <v>159</v>
      </c>
      <c r="O256" s="118">
        <f t="shared" si="25"/>
        <v>109.44999694824219</v>
      </c>
      <c r="P256" s="119">
        <f t="shared" si="26"/>
        <v>2.8360102806683347</v>
      </c>
      <c r="Q256" s="119">
        <f t="shared" si="27"/>
        <v>20</v>
      </c>
    </row>
    <row r="257" spans="2:17" x14ac:dyDescent="0.25">
      <c r="B257" s="122">
        <v>42222.291666666664</v>
      </c>
      <c r="C257" s="121">
        <v>159</v>
      </c>
      <c r="D257" s="121">
        <v>109.44999694824219</v>
      </c>
      <c r="E257" s="185">
        <v>10.899999618530273</v>
      </c>
      <c r="F257" s="122">
        <v>42222</v>
      </c>
      <c r="G257" s="185">
        <v>40.195294353343826</v>
      </c>
      <c r="H257" s="185">
        <v>51.969501690224327</v>
      </c>
      <c r="I257" s="185">
        <v>33.575814912297112</v>
      </c>
      <c r="J257" s="119">
        <f t="shared" si="21"/>
        <v>40.195294353343826</v>
      </c>
      <c r="K257" s="119">
        <f t="shared" si="22"/>
        <v>51.969501690224327</v>
      </c>
      <c r="L257" s="119">
        <f t="shared" si="23"/>
        <v>33.575814912297112</v>
      </c>
      <c r="M257" s="122">
        <v>42708.291666666664</v>
      </c>
      <c r="N257" s="118">
        <f t="shared" si="24"/>
        <v>159</v>
      </c>
      <c r="O257" s="118">
        <f t="shared" si="25"/>
        <v>109.44999694824219</v>
      </c>
      <c r="P257" s="119">
        <f t="shared" si="26"/>
        <v>2.8360102806683347</v>
      </c>
      <c r="Q257" s="119">
        <f t="shared" si="27"/>
        <v>20</v>
      </c>
    </row>
    <row r="258" spans="2:17" x14ac:dyDescent="0.25">
      <c r="B258" s="122">
        <v>42223.291666666664</v>
      </c>
      <c r="C258" s="121">
        <v>159</v>
      </c>
      <c r="D258" s="121">
        <v>109.44999694824219</v>
      </c>
      <c r="E258" s="185">
        <v>11.699999809265137</v>
      </c>
      <c r="F258" s="122">
        <v>42223</v>
      </c>
      <c r="G258" s="185">
        <v>40.036441740724797</v>
      </c>
      <c r="H258" s="185">
        <v>48.88771036605042</v>
      </c>
      <c r="I258" s="185">
        <v>34.015599410467672</v>
      </c>
      <c r="J258" s="119">
        <f t="shared" si="21"/>
        <v>40.036441740724797</v>
      </c>
      <c r="K258" s="119">
        <f t="shared" si="22"/>
        <v>48.88771036605042</v>
      </c>
      <c r="L258" s="119">
        <f t="shared" si="23"/>
        <v>34.015599410467672</v>
      </c>
      <c r="M258" s="122">
        <v>42709.291666666664</v>
      </c>
      <c r="N258" s="118">
        <f t="shared" si="24"/>
        <v>159</v>
      </c>
      <c r="O258" s="118">
        <f t="shared" si="25"/>
        <v>109.44999694824219</v>
      </c>
      <c r="P258" s="119">
        <f t="shared" si="26"/>
        <v>2.8360102806683347</v>
      </c>
      <c r="Q258" s="119">
        <f t="shared" si="27"/>
        <v>20</v>
      </c>
    </row>
    <row r="259" spans="2:17" x14ac:dyDescent="0.25">
      <c r="B259" s="122">
        <v>42224.291666666664</v>
      </c>
      <c r="C259" s="121">
        <v>159</v>
      </c>
      <c r="D259" s="121">
        <v>109.44999694824219</v>
      </c>
      <c r="E259" s="185">
        <v>11.699999809265137</v>
      </c>
      <c r="F259" s="122">
        <v>42224</v>
      </c>
      <c r="G259" s="185">
        <v>40.032951918840389</v>
      </c>
      <c r="H259" s="185">
        <v>49.32274829317025</v>
      </c>
      <c r="I259" s="185">
        <v>34.7446473194493</v>
      </c>
      <c r="J259" s="119">
        <f t="shared" si="21"/>
        <v>40.032951918840389</v>
      </c>
      <c r="K259" s="119">
        <f t="shared" si="22"/>
        <v>49.32274829317025</v>
      </c>
      <c r="L259" s="119">
        <f t="shared" si="23"/>
        <v>34.7446473194493</v>
      </c>
      <c r="M259" s="122">
        <v>42710.291666666664</v>
      </c>
      <c r="N259" s="118">
        <f t="shared" si="24"/>
        <v>159</v>
      </c>
      <c r="O259" s="118">
        <f t="shared" si="25"/>
        <v>109.44999694824219</v>
      </c>
      <c r="P259" s="119">
        <f t="shared" si="26"/>
        <v>2.8360102806683347</v>
      </c>
      <c r="Q259" s="119">
        <f t="shared" si="27"/>
        <v>20</v>
      </c>
    </row>
    <row r="260" spans="2:17" x14ac:dyDescent="0.25">
      <c r="B260" s="122">
        <v>42225.291666666664</v>
      </c>
      <c r="C260" s="121">
        <v>159</v>
      </c>
      <c r="D260" s="121">
        <v>109.44999694824219</v>
      </c>
      <c r="E260" s="185">
        <v>11.300000190734863</v>
      </c>
      <c r="F260" s="122">
        <v>42225</v>
      </c>
      <c r="G260" s="185">
        <v>39.975058246232855</v>
      </c>
      <c r="H260" s="185">
        <v>49.108445967192992</v>
      </c>
      <c r="I260" s="185">
        <v>33.143908793771665</v>
      </c>
      <c r="J260" s="119">
        <f t="shared" si="21"/>
        <v>39.975058246232855</v>
      </c>
      <c r="K260" s="119">
        <f t="shared" si="22"/>
        <v>49.108445967192992</v>
      </c>
      <c r="L260" s="119">
        <f t="shared" si="23"/>
        <v>33.143908793771665</v>
      </c>
      <c r="M260" s="122">
        <v>42711.291666666664</v>
      </c>
      <c r="N260" s="118">
        <f t="shared" si="24"/>
        <v>159</v>
      </c>
      <c r="O260" s="118">
        <f t="shared" si="25"/>
        <v>109.44999694824219</v>
      </c>
      <c r="P260" s="119">
        <f t="shared" si="26"/>
        <v>2.8360102806683347</v>
      </c>
      <c r="Q260" s="119">
        <f t="shared" si="27"/>
        <v>20</v>
      </c>
    </row>
    <row r="261" spans="2:17" x14ac:dyDescent="0.25">
      <c r="B261" s="122">
        <v>42226.291666666664</v>
      </c>
      <c r="C261" s="121">
        <v>159</v>
      </c>
      <c r="D261" s="121">
        <v>109.44999694824219</v>
      </c>
      <c r="E261" s="185">
        <v>11.399999618530273</v>
      </c>
      <c r="F261" s="122">
        <v>42226</v>
      </c>
      <c r="G261" s="185">
        <v>39.941192198506151</v>
      </c>
      <c r="H261" s="185">
        <v>42.214574219474009</v>
      </c>
      <c r="I261" s="185">
        <v>32.046100235206104</v>
      </c>
      <c r="J261" s="119">
        <f t="shared" si="21"/>
        <v>39.941192198506151</v>
      </c>
      <c r="K261" s="119">
        <f t="shared" si="22"/>
        <v>42.214574219474009</v>
      </c>
      <c r="L261" s="119">
        <f t="shared" si="23"/>
        <v>32.046100235206104</v>
      </c>
      <c r="M261" s="122">
        <v>42712.291666666664</v>
      </c>
      <c r="N261" s="118">
        <f t="shared" si="24"/>
        <v>159</v>
      </c>
      <c r="O261" s="118">
        <f t="shared" si="25"/>
        <v>109.44999694824219</v>
      </c>
      <c r="P261" s="119">
        <f t="shared" si="26"/>
        <v>2.8360102806683347</v>
      </c>
      <c r="Q261" s="119">
        <f t="shared" si="27"/>
        <v>20</v>
      </c>
    </row>
    <row r="262" spans="2:17" x14ac:dyDescent="0.25">
      <c r="B262" s="122">
        <v>42227.291666666664</v>
      </c>
      <c r="C262" s="121">
        <v>159</v>
      </c>
      <c r="D262" s="121">
        <v>109.44999694824219</v>
      </c>
      <c r="E262" s="185">
        <v>11.399999618530273</v>
      </c>
      <c r="F262" s="122">
        <v>42227</v>
      </c>
      <c r="G262" s="185">
        <v>39.834900276616764</v>
      </c>
      <c r="H262" s="185">
        <v>48.61717317027076</v>
      </c>
      <c r="I262" s="185">
        <v>32.381853223774151</v>
      </c>
      <c r="J262" s="119">
        <f t="shared" si="21"/>
        <v>39.834900276616764</v>
      </c>
      <c r="K262" s="119">
        <f t="shared" si="22"/>
        <v>48.61717317027076</v>
      </c>
      <c r="L262" s="119">
        <f t="shared" si="23"/>
        <v>32.381853223774151</v>
      </c>
      <c r="M262" s="122">
        <v>42713.291666666664</v>
      </c>
      <c r="N262" s="118">
        <f t="shared" si="24"/>
        <v>159</v>
      </c>
      <c r="O262" s="118">
        <f t="shared" si="25"/>
        <v>109.44999694824219</v>
      </c>
      <c r="P262" s="119">
        <f t="shared" si="26"/>
        <v>2.8360102806683347</v>
      </c>
      <c r="Q262" s="119">
        <f t="shared" si="27"/>
        <v>20</v>
      </c>
    </row>
    <row r="263" spans="2:17" x14ac:dyDescent="0.25">
      <c r="B263" s="122">
        <v>42228.291666666664</v>
      </c>
      <c r="C263" s="121">
        <v>159</v>
      </c>
      <c r="D263" s="121">
        <v>109.44999694824219</v>
      </c>
      <c r="E263" s="185">
        <v>11.399999618530273</v>
      </c>
      <c r="F263" s="122">
        <v>42228</v>
      </c>
      <c r="G263" s="185">
        <v>39.948593246760197</v>
      </c>
      <c r="H263" s="185">
        <v>60.914596966858198</v>
      </c>
      <c r="I263" s="185">
        <v>32.297848132892859</v>
      </c>
      <c r="J263" s="119">
        <f t="shared" si="21"/>
        <v>39.948593246760197</v>
      </c>
      <c r="K263" s="119">
        <f t="shared" si="22"/>
        <v>60.914596966858198</v>
      </c>
      <c r="L263" s="119">
        <f t="shared" si="23"/>
        <v>32.297848132892859</v>
      </c>
      <c r="M263" s="122">
        <v>42714.291666666664</v>
      </c>
      <c r="N263" s="118">
        <f t="shared" si="24"/>
        <v>159</v>
      </c>
      <c r="O263" s="118">
        <f t="shared" si="25"/>
        <v>109.44999694824219</v>
      </c>
      <c r="P263" s="119">
        <f t="shared" si="26"/>
        <v>2.8360102806683347</v>
      </c>
      <c r="Q263" s="119">
        <f t="shared" si="27"/>
        <v>20</v>
      </c>
    </row>
    <row r="264" spans="2:17" x14ac:dyDescent="0.25">
      <c r="B264" s="122">
        <v>42229.291666666664</v>
      </c>
      <c r="C264" s="121">
        <v>159</v>
      </c>
      <c r="D264" s="121">
        <v>109.44999694824219</v>
      </c>
      <c r="E264" s="185">
        <v>11.5</v>
      </c>
      <c r="F264" s="122">
        <v>42229</v>
      </c>
      <c r="G264" s="185">
        <v>39.949335775154609</v>
      </c>
      <c r="H264" s="185">
        <v>56.381908256830918</v>
      </c>
      <c r="I264" s="185">
        <v>32.033024420914757</v>
      </c>
      <c r="J264" s="119">
        <f t="shared" si="21"/>
        <v>39.949335775154609</v>
      </c>
      <c r="K264" s="119">
        <f t="shared" si="22"/>
        <v>56.381908256830918</v>
      </c>
      <c r="L264" s="119">
        <f t="shared" si="23"/>
        <v>32.033024420914757</v>
      </c>
      <c r="M264" s="122">
        <v>42715.291666666664</v>
      </c>
      <c r="N264" s="118">
        <f t="shared" si="24"/>
        <v>159</v>
      </c>
      <c r="O264" s="118">
        <f t="shared" si="25"/>
        <v>109.44999694824219</v>
      </c>
      <c r="P264" s="119">
        <f t="shared" si="26"/>
        <v>2.8360102806683347</v>
      </c>
      <c r="Q264" s="119">
        <f t="shared" si="27"/>
        <v>20</v>
      </c>
    </row>
    <row r="265" spans="2:17" x14ac:dyDescent="0.25">
      <c r="B265" s="122">
        <v>42230.291666666664</v>
      </c>
      <c r="C265" s="121">
        <v>159</v>
      </c>
      <c r="D265" s="121">
        <v>109.44999694824219</v>
      </c>
      <c r="E265" s="185">
        <v>12</v>
      </c>
      <c r="F265" s="122">
        <v>42230</v>
      </c>
      <c r="G265" s="185">
        <v>39.981981682468337</v>
      </c>
      <c r="H265" s="185">
        <v>51.791518692263793</v>
      </c>
      <c r="I265" s="185">
        <v>34.322830284039199</v>
      </c>
      <c r="J265" s="119">
        <f t="shared" si="21"/>
        <v>39.981981682468337</v>
      </c>
      <c r="K265" s="119">
        <f t="shared" si="22"/>
        <v>51.791518692263793</v>
      </c>
      <c r="L265" s="119">
        <f t="shared" si="23"/>
        <v>34.322830284039199</v>
      </c>
      <c r="M265" s="122">
        <v>42716.291666666664</v>
      </c>
      <c r="N265" s="118">
        <f t="shared" si="24"/>
        <v>159</v>
      </c>
      <c r="O265" s="118">
        <f t="shared" si="25"/>
        <v>109.44999694824219</v>
      </c>
      <c r="P265" s="119">
        <f t="shared" si="26"/>
        <v>2.8360102806683347</v>
      </c>
      <c r="Q265" s="119">
        <f t="shared" si="27"/>
        <v>20</v>
      </c>
    </row>
    <row r="266" spans="2:17" x14ac:dyDescent="0.25">
      <c r="B266" s="122">
        <v>42231.291666666664</v>
      </c>
      <c r="C266" s="121">
        <v>159</v>
      </c>
      <c r="D266" s="121">
        <v>109.44999694824219</v>
      </c>
      <c r="E266" s="185">
        <v>11.600000381469727</v>
      </c>
      <c r="F266" s="122">
        <v>42231</v>
      </c>
      <c r="G266" s="185">
        <v>39.360420750379561</v>
      </c>
      <c r="H266" s="185">
        <v>47.511296794988496</v>
      </c>
      <c r="I266" s="185">
        <v>34.200418921686939</v>
      </c>
      <c r="J266" s="119">
        <f t="shared" ref="J266:J329" si="28">IF(G266&lt;0,0,G266)</f>
        <v>39.360420750379561</v>
      </c>
      <c r="K266" s="119">
        <f t="shared" ref="K266:K329" si="29">IF(H266&lt;0,0,H266)</f>
        <v>47.511296794988496</v>
      </c>
      <c r="L266" s="119">
        <f t="shared" ref="L266:L329" si="30">IF(I266&lt;0,0,I266)</f>
        <v>34.200418921686939</v>
      </c>
      <c r="M266" s="122">
        <v>42717.291666666664</v>
      </c>
      <c r="N266" s="118">
        <f t="shared" ref="N266:N329" si="31">C266</f>
        <v>159</v>
      </c>
      <c r="O266" s="118">
        <f t="shared" ref="O266:O329" si="32">D266</f>
        <v>109.44999694824219</v>
      </c>
      <c r="P266" s="119">
        <f t="shared" ref="P266:P329" si="33">ABS((N266-O266)*(1/1000)*0.36*158.987)</f>
        <v>2.8360102806683347</v>
      </c>
      <c r="Q266" s="119">
        <f t="shared" si="27"/>
        <v>20</v>
      </c>
    </row>
    <row r="267" spans="2:17" x14ac:dyDescent="0.25">
      <c r="B267" s="122">
        <v>42232.291666666664</v>
      </c>
      <c r="C267" s="121">
        <v>159</v>
      </c>
      <c r="D267" s="121">
        <v>109.44999694824219</v>
      </c>
      <c r="E267" s="185">
        <v>11.699999809265137</v>
      </c>
      <c r="F267" s="122">
        <v>42232</v>
      </c>
      <c r="G267" s="185">
        <v>39.500426854557475</v>
      </c>
      <c r="H267" s="185">
        <v>41.716140918864092</v>
      </c>
      <c r="I267" s="185">
        <v>35.300620875844238</v>
      </c>
      <c r="J267" s="119">
        <f t="shared" si="28"/>
        <v>39.500426854557475</v>
      </c>
      <c r="K267" s="119">
        <f t="shared" si="29"/>
        <v>41.716140918864092</v>
      </c>
      <c r="L267" s="119">
        <f t="shared" si="30"/>
        <v>35.300620875844238</v>
      </c>
      <c r="M267" s="122">
        <v>42718.291666666664</v>
      </c>
      <c r="N267" s="118">
        <f t="shared" si="31"/>
        <v>159</v>
      </c>
      <c r="O267" s="118">
        <f t="shared" si="32"/>
        <v>109.44999694824219</v>
      </c>
      <c r="P267" s="119">
        <f t="shared" si="33"/>
        <v>2.8360102806683347</v>
      </c>
      <c r="Q267" s="119">
        <f t="shared" ref="Q267:Q330" si="34">IF(P267=P266, 20, P267)</f>
        <v>20</v>
      </c>
    </row>
    <row r="268" spans="2:17" x14ac:dyDescent="0.25">
      <c r="B268" s="122">
        <v>42233.291666666664</v>
      </c>
      <c r="C268" s="121">
        <v>159</v>
      </c>
      <c r="D268" s="121">
        <v>109.44999694824219</v>
      </c>
      <c r="E268" s="185">
        <v>11.699999809265137</v>
      </c>
      <c r="F268" s="122">
        <v>42233</v>
      </c>
      <c r="G268" s="185">
        <v>39.682755248237555</v>
      </c>
      <c r="H268" s="185">
        <v>39.412866169479159</v>
      </c>
      <c r="I268" s="185">
        <v>35.178616373119539</v>
      </c>
      <c r="J268" s="119">
        <f t="shared" si="28"/>
        <v>39.682755248237555</v>
      </c>
      <c r="K268" s="119">
        <f t="shared" si="29"/>
        <v>39.412866169479159</v>
      </c>
      <c r="L268" s="119">
        <f t="shared" si="30"/>
        <v>35.178616373119539</v>
      </c>
      <c r="M268" s="122">
        <v>42719.291666666664</v>
      </c>
      <c r="N268" s="118">
        <f t="shared" si="31"/>
        <v>159</v>
      </c>
      <c r="O268" s="118">
        <f t="shared" si="32"/>
        <v>109.44999694824219</v>
      </c>
      <c r="P268" s="119">
        <f t="shared" si="33"/>
        <v>2.8360102806683347</v>
      </c>
      <c r="Q268" s="119">
        <f t="shared" si="34"/>
        <v>20</v>
      </c>
    </row>
    <row r="269" spans="2:17" x14ac:dyDescent="0.25">
      <c r="B269" s="122">
        <v>42234.291666666664</v>
      </c>
      <c r="C269" s="121">
        <v>159</v>
      </c>
      <c r="D269" s="121">
        <v>109.44999694824219</v>
      </c>
      <c r="E269" s="185">
        <v>11.699999809265137</v>
      </c>
      <c r="F269" s="122">
        <v>42234</v>
      </c>
      <c r="G269" s="185">
        <v>39.584488400618241</v>
      </c>
      <c r="H269" s="185">
        <v>50.208060574112039</v>
      </c>
      <c r="I269" s="185">
        <v>35.579008286970648</v>
      </c>
      <c r="J269" s="119">
        <f t="shared" si="28"/>
        <v>39.584488400618241</v>
      </c>
      <c r="K269" s="119">
        <f t="shared" si="29"/>
        <v>50.208060574112039</v>
      </c>
      <c r="L269" s="119">
        <f t="shared" si="30"/>
        <v>35.579008286970648</v>
      </c>
      <c r="M269" s="122">
        <v>42720.291666666664</v>
      </c>
      <c r="N269" s="118">
        <f t="shared" si="31"/>
        <v>159</v>
      </c>
      <c r="O269" s="118">
        <f t="shared" si="32"/>
        <v>109.44999694824219</v>
      </c>
      <c r="P269" s="119">
        <f t="shared" si="33"/>
        <v>2.8360102806683347</v>
      </c>
      <c r="Q269" s="119">
        <f t="shared" si="34"/>
        <v>20</v>
      </c>
    </row>
    <row r="270" spans="2:17" x14ac:dyDescent="0.25">
      <c r="B270" s="122">
        <v>42235.291666666664</v>
      </c>
      <c r="C270" s="121">
        <v>159</v>
      </c>
      <c r="D270" s="121">
        <v>109.44999694824219</v>
      </c>
      <c r="E270" s="185">
        <v>12.100000381469727</v>
      </c>
      <c r="F270" s="122">
        <v>42235</v>
      </c>
      <c r="G270" s="185">
        <v>39.307402661641383</v>
      </c>
      <c r="H270" s="185">
        <v>47.787217137526476</v>
      </c>
      <c r="I270" s="185">
        <v>34.732064444665539</v>
      </c>
      <c r="J270" s="119">
        <f t="shared" si="28"/>
        <v>39.307402661641383</v>
      </c>
      <c r="K270" s="119">
        <f t="shared" si="29"/>
        <v>47.787217137526476</v>
      </c>
      <c r="L270" s="119">
        <f t="shared" si="30"/>
        <v>34.732064444665539</v>
      </c>
      <c r="M270" s="122">
        <v>42721.291666666664</v>
      </c>
      <c r="N270" s="118">
        <f t="shared" si="31"/>
        <v>159</v>
      </c>
      <c r="O270" s="118">
        <f t="shared" si="32"/>
        <v>109.44999694824219</v>
      </c>
      <c r="P270" s="119">
        <f t="shared" si="33"/>
        <v>2.8360102806683347</v>
      </c>
      <c r="Q270" s="119">
        <f t="shared" si="34"/>
        <v>20</v>
      </c>
    </row>
    <row r="271" spans="2:17" x14ac:dyDescent="0.25">
      <c r="B271" s="122">
        <v>42236.291666666664</v>
      </c>
      <c r="C271" s="121">
        <v>159</v>
      </c>
      <c r="D271" s="121">
        <v>109.44999694824219</v>
      </c>
      <c r="E271" s="185">
        <v>12.100000381469727</v>
      </c>
      <c r="F271" s="122">
        <v>42236</v>
      </c>
      <c r="G271" s="185">
        <v>38.265895015089576</v>
      </c>
      <c r="H271" s="185">
        <v>42.756961423291131</v>
      </c>
      <c r="I271" s="185">
        <v>33.164771721385108</v>
      </c>
      <c r="J271" s="119">
        <f t="shared" si="28"/>
        <v>38.265895015089576</v>
      </c>
      <c r="K271" s="119">
        <f t="shared" si="29"/>
        <v>42.756961423291131</v>
      </c>
      <c r="L271" s="119">
        <f t="shared" si="30"/>
        <v>33.164771721385108</v>
      </c>
      <c r="M271" s="122">
        <v>42722.291666666664</v>
      </c>
      <c r="N271" s="118">
        <f t="shared" si="31"/>
        <v>159</v>
      </c>
      <c r="O271" s="118">
        <f t="shared" si="32"/>
        <v>109.44999694824219</v>
      </c>
      <c r="P271" s="119">
        <f t="shared" si="33"/>
        <v>2.8360102806683347</v>
      </c>
      <c r="Q271" s="119">
        <f t="shared" si="34"/>
        <v>20</v>
      </c>
    </row>
    <row r="272" spans="2:17" x14ac:dyDescent="0.25">
      <c r="B272" s="122">
        <v>42237.291666666664</v>
      </c>
      <c r="C272" s="121">
        <v>159</v>
      </c>
      <c r="D272" s="121">
        <v>109.44999694824219</v>
      </c>
      <c r="E272" s="185">
        <v>12.100000381469727</v>
      </c>
      <c r="F272" s="122">
        <v>42237</v>
      </c>
      <c r="G272" s="185">
        <v>39.34110706739957</v>
      </c>
      <c r="H272" s="185">
        <v>48.183585197660669</v>
      </c>
      <c r="I272" s="185">
        <v>31.977296508219499</v>
      </c>
      <c r="J272" s="119">
        <f t="shared" si="28"/>
        <v>39.34110706739957</v>
      </c>
      <c r="K272" s="119">
        <f t="shared" si="29"/>
        <v>48.183585197660669</v>
      </c>
      <c r="L272" s="119">
        <f t="shared" si="30"/>
        <v>31.977296508219499</v>
      </c>
      <c r="M272" s="122">
        <v>42723.291666666664</v>
      </c>
      <c r="N272" s="118">
        <f t="shared" si="31"/>
        <v>159</v>
      </c>
      <c r="O272" s="118">
        <f t="shared" si="32"/>
        <v>109.44999694824219</v>
      </c>
      <c r="P272" s="119">
        <f t="shared" si="33"/>
        <v>2.8360102806683347</v>
      </c>
      <c r="Q272" s="119">
        <f t="shared" si="34"/>
        <v>20</v>
      </c>
    </row>
    <row r="273" spans="2:17" x14ac:dyDescent="0.25">
      <c r="B273" s="122">
        <v>42238.291666666664</v>
      </c>
      <c r="C273" s="121">
        <v>159</v>
      </c>
      <c r="D273" s="121">
        <v>109.44999694824219</v>
      </c>
      <c r="E273" s="185">
        <v>12.100000381469727</v>
      </c>
      <c r="F273" s="122">
        <v>42238</v>
      </c>
      <c r="G273" s="185">
        <v>37.909679871841654</v>
      </c>
      <c r="H273" s="185">
        <v>43.274788245404196</v>
      </c>
      <c r="I273" s="185">
        <v>31.244280550104609</v>
      </c>
      <c r="J273" s="119">
        <f t="shared" si="28"/>
        <v>37.909679871841654</v>
      </c>
      <c r="K273" s="119">
        <f t="shared" si="29"/>
        <v>43.274788245404196</v>
      </c>
      <c r="L273" s="119">
        <f t="shared" si="30"/>
        <v>31.244280550104609</v>
      </c>
      <c r="M273" s="122">
        <v>42724.291666666664</v>
      </c>
      <c r="N273" s="118">
        <f t="shared" si="31"/>
        <v>159</v>
      </c>
      <c r="O273" s="118">
        <f t="shared" si="32"/>
        <v>109.44999694824219</v>
      </c>
      <c r="P273" s="119">
        <f t="shared" si="33"/>
        <v>2.8360102806683347</v>
      </c>
      <c r="Q273" s="119">
        <f t="shared" si="34"/>
        <v>20</v>
      </c>
    </row>
    <row r="274" spans="2:17" x14ac:dyDescent="0.25">
      <c r="B274" s="122">
        <v>42239.291666666664</v>
      </c>
      <c r="C274" s="121">
        <v>159</v>
      </c>
      <c r="D274" s="121">
        <v>109.44999694824219</v>
      </c>
      <c r="E274" s="185">
        <v>12.100000381469727</v>
      </c>
      <c r="F274" s="122">
        <v>42239</v>
      </c>
      <c r="G274" s="185">
        <v>39.158604261654425</v>
      </c>
      <c r="H274" s="185">
        <v>48.102557046369213</v>
      </c>
      <c r="I274" s="185">
        <v>31.21630094190435</v>
      </c>
      <c r="J274" s="119">
        <f t="shared" si="28"/>
        <v>39.158604261654425</v>
      </c>
      <c r="K274" s="119">
        <f t="shared" si="29"/>
        <v>48.102557046369213</v>
      </c>
      <c r="L274" s="119">
        <f t="shared" si="30"/>
        <v>31.21630094190435</v>
      </c>
      <c r="M274" s="122">
        <v>42725.291666666664</v>
      </c>
      <c r="N274" s="118">
        <f t="shared" si="31"/>
        <v>159</v>
      </c>
      <c r="O274" s="118">
        <f t="shared" si="32"/>
        <v>109.44999694824219</v>
      </c>
      <c r="P274" s="119">
        <f t="shared" si="33"/>
        <v>2.8360102806683347</v>
      </c>
      <c r="Q274" s="119">
        <f t="shared" si="34"/>
        <v>20</v>
      </c>
    </row>
    <row r="275" spans="2:17" x14ac:dyDescent="0.25">
      <c r="B275" s="122">
        <v>42240.291666666664</v>
      </c>
      <c r="C275" s="121">
        <v>159</v>
      </c>
      <c r="D275" s="121">
        <v>109.44999694824219</v>
      </c>
      <c r="E275" s="185">
        <v>11.899999618530273</v>
      </c>
      <c r="F275" s="122">
        <v>42240</v>
      </c>
      <c r="G275" s="185">
        <v>39.724674641953577</v>
      </c>
      <c r="H275" s="185">
        <v>36.517044755043798</v>
      </c>
      <c r="I275" s="185">
        <v>30.45074749670647</v>
      </c>
      <c r="J275" s="119">
        <f t="shared" si="28"/>
        <v>39.724674641953577</v>
      </c>
      <c r="K275" s="119">
        <f t="shared" si="29"/>
        <v>36.517044755043798</v>
      </c>
      <c r="L275" s="119">
        <f t="shared" si="30"/>
        <v>30.45074749670647</v>
      </c>
      <c r="M275" s="122">
        <v>42726.291666666664</v>
      </c>
      <c r="N275" s="118">
        <f t="shared" si="31"/>
        <v>159</v>
      </c>
      <c r="O275" s="118">
        <f t="shared" si="32"/>
        <v>109.44999694824219</v>
      </c>
      <c r="P275" s="119">
        <f t="shared" si="33"/>
        <v>2.8360102806683347</v>
      </c>
      <c r="Q275" s="119">
        <f t="shared" si="34"/>
        <v>20</v>
      </c>
    </row>
    <row r="276" spans="2:17" x14ac:dyDescent="0.25">
      <c r="B276" s="122">
        <v>42241.291666666664</v>
      </c>
      <c r="C276" s="121">
        <v>159</v>
      </c>
      <c r="D276" s="121">
        <v>109.44999694824219</v>
      </c>
      <c r="E276" s="185">
        <v>11.899999618530273</v>
      </c>
      <c r="F276" s="122">
        <v>42241</v>
      </c>
      <c r="G276" s="185">
        <v>39.641047252725677</v>
      </c>
      <c r="H276" s="185">
        <v>40.390622791846596</v>
      </c>
      <c r="I276" s="185">
        <v>31.261927731279933</v>
      </c>
      <c r="J276" s="119">
        <f t="shared" si="28"/>
        <v>39.641047252725677</v>
      </c>
      <c r="K276" s="119">
        <f t="shared" si="29"/>
        <v>40.390622791846596</v>
      </c>
      <c r="L276" s="119">
        <f t="shared" si="30"/>
        <v>31.261927731279933</v>
      </c>
      <c r="M276" s="122">
        <v>42727.291666666664</v>
      </c>
      <c r="N276" s="118">
        <f t="shared" si="31"/>
        <v>159</v>
      </c>
      <c r="O276" s="118">
        <f t="shared" si="32"/>
        <v>109.44999694824219</v>
      </c>
      <c r="P276" s="119">
        <f t="shared" si="33"/>
        <v>2.8360102806683347</v>
      </c>
      <c r="Q276" s="119">
        <f t="shared" si="34"/>
        <v>20</v>
      </c>
    </row>
    <row r="277" spans="2:17" x14ac:dyDescent="0.25">
      <c r="B277" s="122">
        <v>42242.291666666664</v>
      </c>
      <c r="C277" s="121">
        <v>159</v>
      </c>
      <c r="D277" s="121">
        <v>109.44999694824219</v>
      </c>
      <c r="E277" s="185">
        <v>11.5</v>
      </c>
      <c r="F277" s="122">
        <v>42242</v>
      </c>
      <c r="G277" s="185">
        <v>39.564765635022432</v>
      </c>
      <c r="H277" s="185">
        <v>40.134840155265969</v>
      </c>
      <c r="I277" s="185">
        <v>31.738755484709102</v>
      </c>
      <c r="J277" s="119">
        <f t="shared" si="28"/>
        <v>39.564765635022432</v>
      </c>
      <c r="K277" s="119">
        <f t="shared" si="29"/>
        <v>40.134840155265969</v>
      </c>
      <c r="L277" s="119">
        <f t="shared" si="30"/>
        <v>31.738755484709102</v>
      </c>
      <c r="M277" s="122">
        <v>42728.291666666664</v>
      </c>
      <c r="N277" s="118">
        <f t="shared" si="31"/>
        <v>159</v>
      </c>
      <c r="O277" s="118">
        <f t="shared" si="32"/>
        <v>109.44999694824219</v>
      </c>
      <c r="P277" s="119">
        <f t="shared" si="33"/>
        <v>2.8360102806683347</v>
      </c>
      <c r="Q277" s="119">
        <f t="shared" si="34"/>
        <v>20</v>
      </c>
    </row>
    <row r="278" spans="2:17" x14ac:dyDescent="0.25">
      <c r="B278" s="122">
        <v>42243.291666666664</v>
      </c>
      <c r="C278" s="121">
        <v>159</v>
      </c>
      <c r="D278" s="121">
        <v>109.44999694824219</v>
      </c>
      <c r="E278" s="185">
        <v>12</v>
      </c>
      <c r="F278" s="122">
        <v>42243</v>
      </c>
      <c r="G278" s="185">
        <v>39.267229078654893</v>
      </c>
      <c r="H278" s="185">
        <v>46.469363646286411</v>
      </c>
      <c r="I278" s="185">
        <v>31.67648885314113</v>
      </c>
      <c r="J278" s="119">
        <f t="shared" si="28"/>
        <v>39.267229078654893</v>
      </c>
      <c r="K278" s="119">
        <f t="shared" si="29"/>
        <v>46.469363646286411</v>
      </c>
      <c r="L278" s="119">
        <f t="shared" si="30"/>
        <v>31.67648885314113</v>
      </c>
      <c r="M278" s="122">
        <v>42729.291666666664</v>
      </c>
      <c r="N278" s="118">
        <f t="shared" si="31"/>
        <v>159</v>
      </c>
      <c r="O278" s="118">
        <f t="shared" si="32"/>
        <v>109.44999694824219</v>
      </c>
      <c r="P278" s="119">
        <f t="shared" si="33"/>
        <v>2.8360102806683347</v>
      </c>
      <c r="Q278" s="119">
        <f t="shared" si="34"/>
        <v>20</v>
      </c>
    </row>
    <row r="279" spans="2:17" x14ac:dyDescent="0.25">
      <c r="B279" s="122">
        <v>42244.291666666664</v>
      </c>
      <c r="C279" s="121">
        <v>159</v>
      </c>
      <c r="D279" s="121">
        <v>109.44999694824219</v>
      </c>
      <c r="E279" s="185">
        <v>11.899999618530273</v>
      </c>
      <c r="F279" s="122">
        <v>42244</v>
      </c>
      <c r="G279" s="185">
        <v>39.390844853586621</v>
      </c>
      <c r="H279" s="185">
        <v>33.934638809252696</v>
      </c>
      <c r="I279" s="185">
        <v>32.30777637488314</v>
      </c>
      <c r="J279" s="119">
        <f t="shared" si="28"/>
        <v>39.390844853586621</v>
      </c>
      <c r="K279" s="119">
        <f t="shared" si="29"/>
        <v>33.934638809252696</v>
      </c>
      <c r="L279" s="119">
        <f t="shared" si="30"/>
        <v>32.30777637488314</v>
      </c>
      <c r="M279" s="122">
        <v>42730.291666666664</v>
      </c>
      <c r="N279" s="118">
        <f t="shared" si="31"/>
        <v>159</v>
      </c>
      <c r="O279" s="118">
        <f t="shared" si="32"/>
        <v>109.44999694824219</v>
      </c>
      <c r="P279" s="119">
        <f t="shared" si="33"/>
        <v>2.8360102806683347</v>
      </c>
      <c r="Q279" s="119">
        <f t="shared" si="34"/>
        <v>20</v>
      </c>
    </row>
    <row r="280" spans="2:17" x14ac:dyDescent="0.25">
      <c r="B280" s="122">
        <v>42245.291666666664</v>
      </c>
      <c r="C280" s="121">
        <v>159</v>
      </c>
      <c r="D280" s="121">
        <v>109.44999694824219</v>
      </c>
      <c r="E280" s="185">
        <v>11.5</v>
      </c>
      <c r="F280" s="122">
        <v>42245</v>
      </c>
      <c r="G280" s="185">
        <v>39.187078576043817</v>
      </c>
      <c r="H280" s="185">
        <v>49.268607005410786</v>
      </c>
      <c r="I280" s="185">
        <v>32.258082715074238</v>
      </c>
      <c r="J280" s="119">
        <f t="shared" si="28"/>
        <v>39.187078576043817</v>
      </c>
      <c r="K280" s="119">
        <f t="shared" si="29"/>
        <v>49.268607005410786</v>
      </c>
      <c r="L280" s="119">
        <f t="shared" si="30"/>
        <v>32.258082715074238</v>
      </c>
      <c r="M280" s="122">
        <v>42731.291666666664</v>
      </c>
      <c r="N280" s="118">
        <f t="shared" si="31"/>
        <v>159</v>
      </c>
      <c r="O280" s="118">
        <f t="shared" si="32"/>
        <v>109.44999694824219</v>
      </c>
      <c r="P280" s="119">
        <f t="shared" si="33"/>
        <v>2.8360102806683347</v>
      </c>
      <c r="Q280" s="119">
        <f t="shared" si="34"/>
        <v>20</v>
      </c>
    </row>
    <row r="281" spans="2:17" x14ac:dyDescent="0.25">
      <c r="B281" s="122">
        <v>42246.291666666664</v>
      </c>
      <c r="C281" s="121">
        <v>159</v>
      </c>
      <c r="D281" s="121">
        <v>109.44999694824219</v>
      </c>
      <c r="E281" s="185">
        <v>11.399999618530273</v>
      </c>
      <c r="F281" s="122">
        <v>42246</v>
      </c>
      <c r="G281" s="185">
        <v>39.148728401616765</v>
      </c>
      <c r="H281" s="185">
        <v>42.206478968549654</v>
      </c>
      <c r="I281" s="185">
        <v>32.010559969434006</v>
      </c>
      <c r="J281" s="119">
        <f t="shared" si="28"/>
        <v>39.148728401616765</v>
      </c>
      <c r="K281" s="119">
        <f t="shared" si="29"/>
        <v>42.206478968549654</v>
      </c>
      <c r="L281" s="119">
        <f t="shared" si="30"/>
        <v>32.010559969434006</v>
      </c>
      <c r="M281" s="122">
        <v>42732.291666666664</v>
      </c>
      <c r="N281" s="118">
        <f t="shared" si="31"/>
        <v>159</v>
      </c>
      <c r="O281" s="118">
        <f t="shared" si="32"/>
        <v>109.44999694824219</v>
      </c>
      <c r="P281" s="119">
        <f t="shared" si="33"/>
        <v>2.8360102806683347</v>
      </c>
      <c r="Q281" s="119">
        <f t="shared" si="34"/>
        <v>20</v>
      </c>
    </row>
    <row r="282" spans="2:17" x14ac:dyDescent="0.25">
      <c r="B282" s="122">
        <v>42247.291666666664</v>
      </c>
      <c r="C282" s="121">
        <v>159</v>
      </c>
      <c r="D282" s="121">
        <v>109.44999694824219</v>
      </c>
      <c r="E282" s="185">
        <v>11.399999618530273</v>
      </c>
      <c r="F282" s="122">
        <v>42247</v>
      </c>
      <c r="G282" s="185">
        <v>39.219512578072354</v>
      </c>
      <c r="H282" s="185">
        <v>40.739182079787646</v>
      </c>
      <c r="I282" s="185">
        <v>32.169979766695569</v>
      </c>
      <c r="J282" s="119">
        <f t="shared" si="28"/>
        <v>39.219512578072354</v>
      </c>
      <c r="K282" s="119">
        <f t="shared" si="29"/>
        <v>40.739182079787646</v>
      </c>
      <c r="L282" s="119">
        <f t="shared" si="30"/>
        <v>32.169979766695569</v>
      </c>
      <c r="M282" s="122">
        <v>42733.291666666664</v>
      </c>
      <c r="N282" s="118">
        <f t="shared" si="31"/>
        <v>159</v>
      </c>
      <c r="O282" s="118">
        <f t="shared" si="32"/>
        <v>109.44999694824219</v>
      </c>
      <c r="P282" s="119">
        <f t="shared" si="33"/>
        <v>2.8360102806683347</v>
      </c>
      <c r="Q282" s="119">
        <f t="shared" si="34"/>
        <v>20</v>
      </c>
    </row>
    <row r="283" spans="2:17" x14ac:dyDescent="0.25">
      <c r="B283" s="122">
        <v>42248.291666666664</v>
      </c>
      <c r="C283" s="121">
        <v>159</v>
      </c>
      <c r="D283" s="121">
        <v>109.44999694824219</v>
      </c>
      <c r="E283" s="185">
        <v>11.5</v>
      </c>
      <c r="F283" s="122">
        <v>42248</v>
      </c>
      <c r="G283" s="185">
        <v>38.927756809835053</v>
      </c>
      <c r="H283" s="185">
        <v>32.679249971795969</v>
      </c>
      <c r="I283" s="185">
        <v>32.335218613280205</v>
      </c>
      <c r="J283" s="119">
        <f t="shared" si="28"/>
        <v>38.927756809835053</v>
      </c>
      <c r="K283" s="119">
        <f t="shared" si="29"/>
        <v>32.679249971795969</v>
      </c>
      <c r="L283" s="119">
        <f t="shared" si="30"/>
        <v>32.335218613280205</v>
      </c>
      <c r="M283" s="122">
        <v>42734.291666666664</v>
      </c>
      <c r="N283" s="118">
        <f t="shared" si="31"/>
        <v>159</v>
      </c>
      <c r="O283" s="118">
        <f t="shared" si="32"/>
        <v>109.44999694824219</v>
      </c>
      <c r="P283" s="119">
        <f t="shared" si="33"/>
        <v>2.8360102806683347</v>
      </c>
      <c r="Q283" s="119">
        <f t="shared" si="34"/>
        <v>20</v>
      </c>
    </row>
    <row r="284" spans="2:17" x14ac:dyDescent="0.25">
      <c r="B284" s="122">
        <v>42249.291666666664</v>
      </c>
      <c r="C284" s="121">
        <v>159</v>
      </c>
      <c r="D284" s="121">
        <v>109.44999694824219</v>
      </c>
      <c r="E284" s="185">
        <v>11.699999809265137</v>
      </c>
      <c r="F284" s="122">
        <v>42249</v>
      </c>
      <c r="G284" s="185">
        <v>39.494300791731575</v>
      </c>
      <c r="H284" s="185">
        <v>41.331309718555829</v>
      </c>
      <c r="I284" s="185">
        <v>32.953605520482398</v>
      </c>
      <c r="J284" s="119">
        <f t="shared" si="28"/>
        <v>39.494300791731575</v>
      </c>
      <c r="K284" s="119">
        <f t="shared" si="29"/>
        <v>41.331309718555829</v>
      </c>
      <c r="L284" s="119">
        <f t="shared" si="30"/>
        <v>32.953605520482398</v>
      </c>
      <c r="M284" s="122">
        <v>42735.291666666664</v>
      </c>
      <c r="N284" s="118">
        <f t="shared" si="31"/>
        <v>159</v>
      </c>
      <c r="O284" s="118">
        <f t="shared" si="32"/>
        <v>109.44999694824219</v>
      </c>
      <c r="P284" s="119">
        <f t="shared" si="33"/>
        <v>2.8360102806683347</v>
      </c>
      <c r="Q284" s="119">
        <f t="shared" si="34"/>
        <v>20</v>
      </c>
    </row>
    <row r="285" spans="2:17" x14ac:dyDescent="0.25">
      <c r="B285" s="122">
        <v>42250.291666666664</v>
      </c>
      <c r="C285" s="121">
        <v>159</v>
      </c>
      <c r="D285" s="121">
        <v>109.44999694824219</v>
      </c>
      <c r="E285" s="185">
        <v>11.699999809265137</v>
      </c>
      <c r="F285" s="122">
        <v>42250</v>
      </c>
      <c r="G285" s="185">
        <v>39.625108665846014</v>
      </c>
      <c r="H285" s="185">
        <v>36.567907511768496</v>
      </c>
      <c r="I285" s="185">
        <v>32.737456017909189</v>
      </c>
      <c r="J285" s="119">
        <f t="shared" si="28"/>
        <v>39.625108665846014</v>
      </c>
      <c r="K285" s="119">
        <f t="shared" si="29"/>
        <v>36.567907511768496</v>
      </c>
      <c r="L285" s="119">
        <f t="shared" si="30"/>
        <v>32.737456017909189</v>
      </c>
      <c r="M285" s="122">
        <v>42736.291666666664</v>
      </c>
      <c r="N285" s="118">
        <f t="shared" si="31"/>
        <v>159</v>
      </c>
      <c r="O285" s="118">
        <f t="shared" si="32"/>
        <v>109.44999694824219</v>
      </c>
      <c r="P285" s="119">
        <f t="shared" si="33"/>
        <v>2.8360102806683347</v>
      </c>
      <c r="Q285" s="119">
        <f t="shared" si="34"/>
        <v>20</v>
      </c>
    </row>
    <row r="286" spans="2:17" x14ac:dyDescent="0.25">
      <c r="B286" s="122">
        <v>42251.291666666664</v>
      </c>
      <c r="C286" s="121">
        <v>159</v>
      </c>
      <c r="D286" s="121">
        <v>109.44999694824219</v>
      </c>
      <c r="E286" s="185">
        <v>11.800000190734863</v>
      </c>
      <c r="F286" s="122">
        <v>42251</v>
      </c>
      <c r="G286" s="185">
        <v>38.891669370774871</v>
      </c>
      <c r="H286" s="185">
        <v>58.661301524131481</v>
      </c>
      <c r="I286" s="185">
        <v>32.859307617037366</v>
      </c>
      <c r="J286" s="119">
        <f t="shared" si="28"/>
        <v>38.891669370774871</v>
      </c>
      <c r="K286" s="119">
        <f t="shared" si="29"/>
        <v>58.661301524131481</v>
      </c>
      <c r="L286" s="119">
        <f t="shared" si="30"/>
        <v>32.859307617037366</v>
      </c>
      <c r="M286" s="122">
        <v>42737.291666666664</v>
      </c>
      <c r="N286" s="118">
        <f t="shared" si="31"/>
        <v>159</v>
      </c>
      <c r="O286" s="118">
        <f t="shared" si="32"/>
        <v>109.44999694824219</v>
      </c>
      <c r="P286" s="119">
        <f t="shared" si="33"/>
        <v>2.8360102806683347</v>
      </c>
      <c r="Q286" s="119">
        <f t="shared" si="34"/>
        <v>20</v>
      </c>
    </row>
    <row r="287" spans="2:17" x14ac:dyDescent="0.25">
      <c r="B287" s="122">
        <v>42252.291666666664</v>
      </c>
      <c r="C287" s="121">
        <v>159</v>
      </c>
      <c r="D287" s="121">
        <v>109.44999694824219</v>
      </c>
      <c r="E287" s="185">
        <v>11.300000190734863</v>
      </c>
      <c r="F287" s="122">
        <v>42252</v>
      </c>
      <c r="G287" s="185">
        <v>38.043216014747252</v>
      </c>
      <c r="H287" s="185">
        <v>63.108066236950776</v>
      </c>
      <c r="I287" s="185">
        <v>33.015262396578478</v>
      </c>
      <c r="J287" s="119">
        <f t="shared" si="28"/>
        <v>38.043216014747252</v>
      </c>
      <c r="K287" s="119">
        <f t="shared" si="29"/>
        <v>63.108066236950776</v>
      </c>
      <c r="L287" s="119">
        <f t="shared" si="30"/>
        <v>33.015262396578478</v>
      </c>
      <c r="M287" s="122">
        <v>42738.291666666664</v>
      </c>
      <c r="N287" s="118">
        <f t="shared" si="31"/>
        <v>159</v>
      </c>
      <c r="O287" s="118">
        <f t="shared" si="32"/>
        <v>109.44999694824219</v>
      </c>
      <c r="P287" s="119">
        <f t="shared" si="33"/>
        <v>2.8360102806683347</v>
      </c>
      <c r="Q287" s="119">
        <f t="shared" si="34"/>
        <v>20</v>
      </c>
    </row>
    <row r="288" spans="2:17" x14ac:dyDescent="0.25">
      <c r="B288" s="122">
        <v>42253.291666666664</v>
      </c>
      <c r="C288" s="121">
        <v>159</v>
      </c>
      <c r="D288" s="121">
        <v>109.44999694824219</v>
      </c>
      <c r="E288" s="185">
        <v>11.300000190734863</v>
      </c>
      <c r="F288" s="122">
        <v>42253</v>
      </c>
      <c r="G288" s="185">
        <v>39.085981526551407</v>
      </c>
      <c r="H288" s="185">
        <v>60.053630976500322</v>
      </c>
      <c r="I288" s="185">
        <v>31.899142585705807</v>
      </c>
      <c r="J288" s="119">
        <f t="shared" si="28"/>
        <v>39.085981526551407</v>
      </c>
      <c r="K288" s="119">
        <f t="shared" si="29"/>
        <v>60.053630976500322</v>
      </c>
      <c r="L288" s="119">
        <f t="shared" si="30"/>
        <v>31.899142585705807</v>
      </c>
      <c r="M288" s="122">
        <v>42739.291666666664</v>
      </c>
      <c r="N288" s="118">
        <f t="shared" si="31"/>
        <v>159</v>
      </c>
      <c r="O288" s="118">
        <f t="shared" si="32"/>
        <v>109.44999694824219</v>
      </c>
      <c r="P288" s="119">
        <f t="shared" si="33"/>
        <v>2.8360102806683347</v>
      </c>
      <c r="Q288" s="119">
        <f t="shared" si="34"/>
        <v>20</v>
      </c>
    </row>
    <row r="289" spans="2:17" x14ac:dyDescent="0.25">
      <c r="B289" s="122">
        <v>42254.291666666664</v>
      </c>
      <c r="C289" s="121">
        <v>159</v>
      </c>
      <c r="D289" s="121">
        <v>109.44999694824219</v>
      </c>
      <c r="E289" s="185">
        <v>11.300000190734863</v>
      </c>
      <c r="F289" s="122">
        <v>42254</v>
      </c>
      <c r="G289" s="185">
        <v>39.313716126547895</v>
      </c>
      <c r="H289" s="185">
        <v>83.124728063808533</v>
      </c>
      <c r="I289" s="185">
        <v>33.064947151166407</v>
      </c>
      <c r="J289" s="119">
        <f t="shared" si="28"/>
        <v>39.313716126547895</v>
      </c>
      <c r="K289" s="119">
        <f t="shared" si="29"/>
        <v>83.124728063808533</v>
      </c>
      <c r="L289" s="119">
        <f t="shared" si="30"/>
        <v>33.064947151166407</v>
      </c>
      <c r="M289" s="122">
        <v>42740.291666666664</v>
      </c>
      <c r="N289" s="118">
        <f t="shared" si="31"/>
        <v>159</v>
      </c>
      <c r="O289" s="118">
        <f t="shared" si="32"/>
        <v>109.44999694824219</v>
      </c>
      <c r="P289" s="119">
        <f t="shared" si="33"/>
        <v>2.8360102806683347</v>
      </c>
      <c r="Q289" s="119">
        <f t="shared" si="34"/>
        <v>20</v>
      </c>
    </row>
    <row r="290" spans="2:17" x14ac:dyDescent="0.25">
      <c r="B290" s="122">
        <v>42255.291666666664</v>
      </c>
      <c r="C290" s="121">
        <v>159</v>
      </c>
      <c r="D290" s="121">
        <v>109.44999694824219</v>
      </c>
      <c r="E290" s="185">
        <v>11.699999809265137</v>
      </c>
      <c r="F290" s="122">
        <v>42255</v>
      </c>
      <c r="G290" s="185">
        <v>38.66048608042577</v>
      </c>
      <c r="H290" s="185">
        <v>51.1480127475659</v>
      </c>
      <c r="I290" s="185">
        <v>33.855563131968218</v>
      </c>
      <c r="J290" s="119">
        <f t="shared" si="28"/>
        <v>38.66048608042577</v>
      </c>
      <c r="K290" s="119">
        <f t="shared" si="29"/>
        <v>51.1480127475659</v>
      </c>
      <c r="L290" s="119">
        <f t="shared" si="30"/>
        <v>33.855563131968218</v>
      </c>
      <c r="M290" s="122">
        <v>42741.291666666664</v>
      </c>
      <c r="N290" s="118">
        <f t="shared" si="31"/>
        <v>159</v>
      </c>
      <c r="O290" s="118">
        <f t="shared" si="32"/>
        <v>109.44999694824219</v>
      </c>
      <c r="P290" s="119">
        <f t="shared" si="33"/>
        <v>2.8360102806683347</v>
      </c>
      <c r="Q290" s="119">
        <f t="shared" si="34"/>
        <v>20</v>
      </c>
    </row>
    <row r="291" spans="2:17" x14ac:dyDescent="0.25">
      <c r="B291" s="122">
        <v>42256.291666666664</v>
      </c>
      <c r="C291" s="121">
        <v>159</v>
      </c>
      <c r="D291" s="121">
        <v>109.44999694824219</v>
      </c>
      <c r="E291" s="185">
        <v>11.699999809265137</v>
      </c>
      <c r="F291" s="122">
        <v>42256</v>
      </c>
      <c r="G291" s="185">
        <v>37.942252502573858</v>
      </c>
      <c r="H291" s="185">
        <v>22.063633146639273</v>
      </c>
      <c r="I291" s="185">
        <v>33.872822263792813</v>
      </c>
      <c r="J291" s="119">
        <f t="shared" si="28"/>
        <v>37.942252502573858</v>
      </c>
      <c r="K291" s="119">
        <f t="shared" si="29"/>
        <v>22.063633146639273</v>
      </c>
      <c r="L291" s="119">
        <f t="shared" si="30"/>
        <v>33.872822263792813</v>
      </c>
      <c r="M291" s="122">
        <v>42742.291666666664</v>
      </c>
      <c r="N291" s="118">
        <f t="shared" si="31"/>
        <v>159</v>
      </c>
      <c r="O291" s="118">
        <f t="shared" si="32"/>
        <v>109.44999694824219</v>
      </c>
      <c r="P291" s="119">
        <f t="shared" si="33"/>
        <v>2.8360102806683347</v>
      </c>
      <c r="Q291" s="119">
        <f t="shared" si="34"/>
        <v>20</v>
      </c>
    </row>
    <row r="292" spans="2:17" x14ac:dyDescent="0.25">
      <c r="B292" s="122">
        <v>42257.291666666664</v>
      </c>
      <c r="C292" s="121">
        <v>159</v>
      </c>
      <c r="D292" s="121">
        <v>109.44999694824219</v>
      </c>
      <c r="E292" s="185">
        <v>11.699999809265137</v>
      </c>
      <c r="F292" s="122">
        <v>42257</v>
      </c>
      <c r="G292" s="185">
        <v>37.089872576130745</v>
      </c>
      <c r="H292" s="185">
        <v>23.843173231151379</v>
      </c>
      <c r="I292" s="185">
        <v>32.771086598502258</v>
      </c>
      <c r="J292" s="119">
        <f t="shared" si="28"/>
        <v>37.089872576130745</v>
      </c>
      <c r="K292" s="119">
        <f t="shared" si="29"/>
        <v>23.843173231151379</v>
      </c>
      <c r="L292" s="119">
        <f t="shared" si="30"/>
        <v>32.771086598502258</v>
      </c>
      <c r="M292" s="122">
        <v>42743.291666666664</v>
      </c>
      <c r="N292" s="118">
        <f t="shared" si="31"/>
        <v>159</v>
      </c>
      <c r="O292" s="118">
        <f t="shared" si="32"/>
        <v>109.44999694824219</v>
      </c>
      <c r="P292" s="119">
        <f t="shared" si="33"/>
        <v>2.8360102806683347</v>
      </c>
      <c r="Q292" s="119">
        <f t="shared" si="34"/>
        <v>20</v>
      </c>
    </row>
    <row r="293" spans="2:17" x14ac:dyDescent="0.25">
      <c r="B293" s="122">
        <v>42258.291666666664</v>
      </c>
      <c r="C293" s="121">
        <v>159</v>
      </c>
      <c r="D293" s="121">
        <v>109.44999694824219</v>
      </c>
      <c r="E293" s="185">
        <v>11.699999809265137</v>
      </c>
      <c r="F293" s="122">
        <v>42258</v>
      </c>
      <c r="G293" s="185">
        <v>37.69282070535202</v>
      </c>
      <c r="H293" s="185">
        <v>21.491391359810471</v>
      </c>
      <c r="I293" s="185">
        <v>32.536173161776006</v>
      </c>
      <c r="J293" s="119">
        <f t="shared" si="28"/>
        <v>37.69282070535202</v>
      </c>
      <c r="K293" s="119">
        <f t="shared" si="29"/>
        <v>21.491391359810471</v>
      </c>
      <c r="L293" s="119">
        <f t="shared" si="30"/>
        <v>32.536173161776006</v>
      </c>
      <c r="M293" s="122">
        <v>42744.291666666664</v>
      </c>
      <c r="N293" s="118">
        <f t="shared" si="31"/>
        <v>159</v>
      </c>
      <c r="O293" s="118">
        <f t="shared" si="32"/>
        <v>109.44999694824219</v>
      </c>
      <c r="P293" s="119">
        <f t="shared" si="33"/>
        <v>2.8360102806683347</v>
      </c>
      <c r="Q293" s="119">
        <f t="shared" si="34"/>
        <v>20</v>
      </c>
    </row>
    <row r="294" spans="2:17" x14ac:dyDescent="0.25">
      <c r="B294" s="122">
        <v>42259.291666666664</v>
      </c>
      <c r="C294" s="121">
        <v>159</v>
      </c>
      <c r="D294" s="121">
        <v>109.44999694824219</v>
      </c>
      <c r="E294" s="185">
        <v>11.699999809265137</v>
      </c>
      <c r="F294" s="122">
        <v>42259</v>
      </c>
      <c r="G294" s="185">
        <v>38.674188900170492</v>
      </c>
      <c r="H294" s="185">
        <v>40.952281373661947</v>
      </c>
      <c r="I294" s="185">
        <v>30.607741899998114</v>
      </c>
      <c r="J294" s="119">
        <f t="shared" si="28"/>
        <v>38.674188900170492</v>
      </c>
      <c r="K294" s="119">
        <f t="shared" si="29"/>
        <v>40.952281373661947</v>
      </c>
      <c r="L294" s="119">
        <f t="shared" si="30"/>
        <v>30.607741899998114</v>
      </c>
      <c r="M294" s="122">
        <v>42745.291666666664</v>
      </c>
      <c r="N294" s="118">
        <f t="shared" si="31"/>
        <v>159</v>
      </c>
      <c r="O294" s="118">
        <f t="shared" si="32"/>
        <v>109.44999694824219</v>
      </c>
      <c r="P294" s="119">
        <f t="shared" si="33"/>
        <v>2.8360102806683347</v>
      </c>
      <c r="Q294" s="119">
        <f t="shared" si="34"/>
        <v>20</v>
      </c>
    </row>
    <row r="295" spans="2:17" x14ac:dyDescent="0.25">
      <c r="B295" s="122">
        <v>42260.291666666664</v>
      </c>
      <c r="C295" s="121">
        <v>159</v>
      </c>
      <c r="D295" s="121">
        <v>109.44999694824219</v>
      </c>
      <c r="E295" s="185">
        <v>11.600000381469727</v>
      </c>
      <c r="F295" s="122">
        <v>42260</v>
      </c>
      <c r="G295" s="185">
        <v>36.926077926203064</v>
      </c>
      <c r="H295" s="185">
        <v>59.39805181176574</v>
      </c>
      <c r="I295" s="185">
        <v>33.050738642679356</v>
      </c>
      <c r="J295" s="119">
        <f t="shared" si="28"/>
        <v>36.926077926203064</v>
      </c>
      <c r="K295" s="119">
        <f t="shared" si="29"/>
        <v>59.39805181176574</v>
      </c>
      <c r="L295" s="119">
        <f t="shared" si="30"/>
        <v>33.050738642679356</v>
      </c>
      <c r="M295" s="122">
        <v>42746.291666666664</v>
      </c>
      <c r="N295" s="118">
        <f t="shared" si="31"/>
        <v>159</v>
      </c>
      <c r="O295" s="118">
        <f t="shared" si="32"/>
        <v>109.44999694824219</v>
      </c>
      <c r="P295" s="119">
        <f t="shared" si="33"/>
        <v>2.8360102806683347</v>
      </c>
      <c r="Q295" s="119">
        <f t="shared" si="34"/>
        <v>20</v>
      </c>
    </row>
    <row r="296" spans="2:17" x14ac:dyDescent="0.25">
      <c r="B296" s="122">
        <v>42261.291666666664</v>
      </c>
      <c r="C296" s="121">
        <v>159</v>
      </c>
      <c r="D296" s="121">
        <v>109.44999694824219</v>
      </c>
      <c r="E296" s="185">
        <v>11.300000190734863</v>
      </c>
      <c r="F296" s="122">
        <v>42261</v>
      </c>
      <c r="G296" s="185">
        <v>37.559558443007667</v>
      </c>
      <c r="H296" s="185">
        <v>57.657235644261029</v>
      </c>
      <c r="I296" s="185">
        <v>33.176069203968446</v>
      </c>
      <c r="J296" s="119">
        <f t="shared" si="28"/>
        <v>37.559558443007667</v>
      </c>
      <c r="K296" s="119">
        <f t="shared" si="29"/>
        <v>57.657235644261029</v>
      </c>
      <c r="L296" s="119">
        <f t="shared" si="30"/>
        <v>33.176069203968446</v>
      </c>
      <c r="M296" s="122">
        <v>42747.291666666664</v>
      </c>
      <c r="N296" s="118">
        <f t="shared" si="31"/>
        <v>159</v>
      </c>
      <c r="O296" s="118">
        <f t="shared" si="32"/>
        <v>109.44999694824219</v>
      </c>
      <c r="P296" s="119">
        <f t="shared" si="33"/>
        <v>2.8360102806683347</v>
      </c>
      <c r="Q296" s="119">
        <f t="shared" si="34"/>
        <v>20</v>
      </c>
    </row>
    <row r="297" spans="2:17" x14ac:dyDescent="0.25">
      <c r="B297" s="122">
        <v>42262.291666666664</v>
      </c>
      <c r="C297" s="121">
        <v>159</v>
      </c>
      <c r="D297" s="121">
        <v>109.44999694824219</v>
      </c>
      <c r="E297" s="185">
        <v>11.199999809265137</v>
      </c>
      <c r="F297" s="122">
        <v>42262</v>
      </c>
      <c r="G297" s="185">
        <v>38.728543091129389</v>
      </c>
      <c r="H297" s="185">
        <v>56.635585038485381</v>
      </c>
      <c r="I297" s="185">
        <v>33.241342438746415</v>
      </c>
      <c r="J297" s="119">
        <f t="shared" si="28"/>
        <v>38.728543091129389</v>
      </c>
      <c r="K297" s="119">
        <f t="shared" si="29"/>
        <v>56.635585038485381</v>
      </c>
      <c r="L297" s="119">
        <f t="shared" si="30"/>
        <v>33.241342438746415</v>
      </c>
      <c r="M297" s="122">
        <v>42748.291666666664</v>
      </c>
      <c r="N297" s="118">
        <f t="shared" si="31"/>
        <v>159</v>
      </c>
      <c r="O297" s="118">
        <f t="shared" si="32"/>
        <v>109.44999694824219</v>
      </c>
      <c r="P297" s="119">
        <f t="shared" si="33"/>
        <v>2.8360102806683347</v>
      </c>
      <c r="Q297" s="119">
        <f t="shared" si="34"/>
        <v>20</v>
      </c>
    </row>
    <row r="298" spans="2:17" x14ac:dyDescent="0.25">
      <c r="B298" s="122">
        <v>42263.291666666664</v>
      </c>
      <c r="C298" s="121">
        <v>159</v>
      </c>
      <c r="D298" s="121">
        <v>109.44999694824219</v>
      </c>
      <c r="E298" s="185">
        <v>11.300000190734863</v>
      </c>
      <c r="F298" s="122">
        <v>42263</v>
      </c>
      <c r="G298" s="185">
        <v>38.382980844135645</v>
      </c>
      <c r="H298" s="185">
        <v>59.944730363156985</v>
      </c>
      <c r="I298" s="185">
        <v>32.973532191007244</v>
      </c>
      <c r="J298" s="119">
        <f t="shared" si="28"/>
        <v>38.382980844135645</v>
      </c>
      <c r="K298" s="119">
        <f t="shared" si="29"/>
        <v>59.944730363156985</v>
      </c>
      <c r="L298" s="119">
        <f t="shared" si="30"/>
        <v>32.973532191007244</v>
      </c>
      <c r="M298" s="122">
        <v>42749.291666666664</v>
      </c>
      <c r="N298" s="118">
        <f t="shared" si="31"/>
        <v>159</v>
      </c>
      <c r="O298" s="118">
        <f t="shared" si="32"/>
        <v>109.44999694824219</v>
      </c>
      <c r="P298" s="119">
        <f t="shared" si="33"/>
        <v>2.8360102806683347</v>
      </c>
      <c r="Q298" s="119">
        <f t="shared" si="34"/>
        <v>20</v>
      </c>
    </row>
    <row r="299" spans="2:17" x14ac:dyDescent="0.25">
      <c r="B299" s="122">
        <v>42264.291666666664</v>
      </c>
      <c r="C299" s="121">
        <v>159</v>
      </c>
      <c r="D299" s="121">
        <v>109.44999694824219</v>
      </c>
      <c r="E299" s="185">
        <v>11.199999809265137</v>
      </c>
      <c r="F299" s="122">
        <v>42264</v>
      </c>
      <c r="G299" s="185">
        <v>37.520072354519819</v>
      </c>
      <c r="H299" s="185">
        <v>55.969294910651591</v>
      </c>
      <c r="I299" s="185">
        <v>32.605040091960518</v>
      </c>
      <c r="J299" s="119">
        <f t="shared" si="28"/>
        <v>37.520072354519819</v>
      </c>
      <c r="K299" s="119">
        <f t="shared" si="29"/>
        <v>55.969294910651591</v>
      </c>
      <c r="L299" s="119">
        <f t="shared" si="30"/>
        <v>32.605040091960518</v>
      </c>
      <c r="M299" s="122">
        <v>42750.291666666664</v>
      </c>
      <c r="N299" s="118">
        <f t="shared" si="31"/>
        <v>159</v>
      </c>
      <c r="O299" s="118">
        <f t="shared" si="32"/>
        <v>109.44999694824219</v>
      </c>
      <c r="P299" s="119">
        <f t="shared" si="33"/>
        <v>2.8360102806683347</v>
      </c>
      <c r="Q299" s="119">
        <f t="shared" si="34"/>
        <v>20</v>
      </c>
    </row>
    <row r="300" spans="2:17" x14ac:dyDescent="0.25">
      <c r="B300" s="122">
        <v>42265.291666666664</v>
      </c>
      <c r="C300" s="121">
        <v>159</v>
      </c>
      <c r="D300" s="121">
        <v>109.44999694824219</v>
      </c>
      <c r="E300" s="185">
        <v>11.199999809265137</v>
      </c>
      <c r="F300" s="122">
        <v>42265</v>
      </c>
      <c r="G300" s="185">
        <v>36.258738452019507</v>
      </c>
      <c r="H300" s="185">
        <v>56.384168453084087</v>
      </c>
      <c r="I300" s="185">
        <v>33.26689696941105</v>
      </c>
      <c r="J300" s="119">
        <f t="shared" si="28"/>
        <v>36.258738452019507</v>
      </c>
      <c r="K300" s="119">
        <f t="shared" si="29"/>
        <v>56.384168453084087</v>
      </c>
      <c r="L300" s="119">
        <f t="shared" si="30"/>
        <v>33.26689696941105</v>
      </c>
      <c r="M300" s="122">
        <v>42751.291666666664</v>
      </c>
      <c r="N300" s="118">
        <f t="shared" si="31"/>
        <v>159</v>
      </c>
      <c r="O300" s="118">
        <f t="shared" si="32"/>
        <v>109.44999694824219</v>
      </c>
      <c r="P300" s="119">
        <f t="shared" si="33"/>
        <v>2.8360102806683347</v>
      </c>
      <c r="Q300" s="119">
        <f t="shared" si="34"/>
        <v>20</v>
      </c>
    </row>
    <row r="301" spans="2:17" x14ac:dyDescent="0.25">
      <c r="B301" s="122">
        <v>42266.291666666664</v>
      </c>
      <c r="C301" s="121">
        <v>159</v>
      </c>
      <c r="D301" s="121">
        <v>109.44999694824219</v>
      </c>
      <c r="E301" s="185">
        <v>11.199999809265137</v>
      </c>
      <c r="F301" s="122">
        <v>42266</v>
      </c>
      <c r="G301" s="185">
        <v>36.066391009004029</v>
      </c>
      <c r="H301" s="185">
        <v>57.623377891072394</v>
      </c>
      <c r="I301" s="185">
        <v>33.291121954652965</v>
      </c>
      <c r="J301" s="119">
        <f t="shared" si="28"/>
        <v>36.066391009004029</v>
      </c>
      <c r="K301" s="119">
        <f t="shared" si="29"/>
        <v>57.623377891072394</v>
      </c>
      <c r="L301" s="119">
        <f t="shared" si="30"/>
        <v>33.291121954652965</v>
      </c>
      <c r="M301" s="122">
        <v>42752.291666666664</v>
      </c>
      <c r="N301" s="118">
        <f t="shared" si="31"/>
        <v>159</v>
      </c>
      <c r="O301" s="118">
        <f t="shared" si="32"/>
        <v>109.44999694824219</v>
      </c>
      <c r="P301" s="119">
        <f t="shared" si="33"/>
        <v>2.8360102806683347</v>
      </c>
      <c r="Q301" s="119">
        <f t="shared" si="34"/>
        <v>20</v>
      </c>
    </row>
    <row r="302" spans="2:17" x14ac:dyDescent="0.25">
      <c r="B302" s="122">
        <v>42267.291666666664</v>
      </c>
      <c r="C302" s="121">
        <v>159</v>
      </c>
      <c r="D302" s="121">
        <v>109.44999694824219</v>
      </c>
      <c r="E302" s="185">
        <v>11.199999809265137</v>
      </c>
      <c r="F302" s="122">
        <v>42267</v>
      </c>
      <c r="G302" s="185">
        <v>36.886702513518145</v>
      </c>
      <c r="H302" s="185">
        <v>56.934001616813603</v>
      </c>
      <c r="I302" s="185">
        <v>32.687835900341994</v>
      </c>
      <c r="J302" s="119">
        <f t="shared" si="28"/>
        <v>36.886702513518145</v>
      </c>
      <c r="K302" s="119">
        <f t="shared" si="29"/>
        <v>56.934001616813603</v>
      </c>
      <c r="L302" s="119">
        <f t="shared" si="30"/>
        <v>32.687835900341994</v>
      </c>
      <c r="M302" s="122">
        <v>42753.291666666664</v>
      </c>
      <c r="N302" s="118">
        <f t="shared" si="31"/>
        <v>159</v>
      </c>
      <c r="O302" s="118">
        <f t="shared" si="32"/>
        <v>109.44999694824219</v>
      </c>
      <c r="P302" s="119">
        <f t="shared" si="33"/>
        <v>2.8360102806683347</v>
      </c>
      <c r="Q302" s="119">
        <f t="shared" si="34"/>
        <v>20</v>
      </c>
    </row>
    <row r="303" spans="2:17" x14ac:dyDescent="0.25">
      <c r="B303" s="122">
        <v>42268.291666666664</v>
      </c>
      <c r="C303" s="121">
        <v>159</v>
      </c>
      <c r="D303" s="121">
        <v>109.44999694824219</v>
      </c>
      <c r="E303" s="185">
        <v>11.199999809265137</v>
      </c>
      <c r="F303" s="122">
        <v>42268</v>
      </c>
      <c r="G303" s="185">
        <v>37.613513800788802</v>
      </c>
      <c r="H303" s="185">
        <v>57.051249837566353</v>
      </c>
      <c r="I303" s="185">
        <v>32.485135011562583</v>
      </c>
      <c r="J303" s="119">
        <f t="shared" si="28"/>
        <v>37.613513800788802</v>
      </c>
      <c r="K303" s="119">
        <f t="shared" si="29"/>
        <v>57.051249837566353</v>
      </c>
      <c r="L303" s="119">
        <f t="shared" si="30"/>
        <v>32.485135011562583</v>
      </c>
      <c r="M303" s="122">
        <v>42754.291666666664</v>
      </c>
      <c r="N303" s="118">
        <f t="shared" si="31"/>
        <v>159</v>
      </c>
      <c r="O303" s="118">
        <f t="shared" si="32"/>
        <v>109.44999694824219</v>
      </c>
      <c r="P303" s="119">
        <f t="shared" si="33"/>
        <v>2.8360102806683347</v>
      </c>
      <c r="Q303" s="119">
        <f t="shared" si="34"/>
        <v>20</v>
      </c>
    </row>
    <row r="304" spans="2:17" x14ac:dyDescent="0.25">
      <c r="B304" s="122">
        <v>42269.291666666664</v>
      </c>
      <c r="C304" s="121">
        <v>159</v>
      </c>
      <c r="D304" s="121">
        <v>109.44999694824219</v>
      </c>
      <c r="E304" s="185">
        <v>11.199999809265137</v>
      </c>
      <c r="F304" s="122">
        <v>42269</v>
      </c>
      <c r="G304" s="185">
        <v>38.682682463107312</v>
      </c>
      <c r="H304" s="185">
        <v>57.675023975019009</v>
      </c>
      <c r="I304" s="185">
        <v>32.521976251182728</v>
      </c>
      <c r="J304" s="119">
        <f t="shared" si="28"/>
        <v>38.682682463107312</v>
      </c>
      <c r="K304" s="119">
        <f t="shared" si="29"/>
        <v>57.675023975019009</v>
      </c>
      <c r="L304" s="119">
        <f t="shared" si="30"/>
        <v>32.521976251182728</v>
      </c>
      <c r="M304" s="122">
        <v>42755.291666666664</v>
      </c>
      <c r="N304" s="118">
        <f t="shared" si="31"/>
        <v>159</v>
      </c>
      <c r="O304" s="118">
        <f t="shared" si="32"/>
        <v>109.44999694824219</v>
      </c>
      <c r="P304" s="119">
        <f t="shared" si="33"/>
        <v>2.8360102806683347</v>
      </c>
      <c r="Q304" s="119">
        <f t="shared" si="34"/>
        <v>20</v>
      </c>
    </row>
    <row r="305" spans="2:17" x14ac:dyDescent="0.25">
      <c r="B305" s="122">
        <v>42270.291666666664</v>
      </c>
      <c r="C305" s="121">
        <v>159</v>
      </c>
      <c r="D305" s="121">
        <v>109.44999694824219</v>
      </c>
      <c r="E305" s="185">
        <v>11.199999809265137</v>
      </c>
      <c r="F305" s="122">
        <v>42270</v>
      </c>
      <c r="G305" s="185">
        <v>37.570402705404504</v>
      </c>
      <c r="H305" s="185">
        <v>55.736728862656484</v>
      </c>
      <c r="I305" s="185">
        <v>32.694436749595148</v>
      </c>
      <c r="J305" s="119">
        <f t="shared" si="28"/>
        <v>37.570402705404504</v>
      </c>
      <c r="K305" s="119">
        <f t="shared" si="29"/>
        <v>55.736728862656484</v>
      </c>
      <c r="L305" s="119">
        <f t="shared" si="30"/>
        <v>32.694436749595148</v>
      </c>
      <c r="M305" s="122">
        <v>42756.291666666664</v>
      </c>
      <c r="N305" s="118">
        <f t="shared" si="31"/>
        <v>159</v>
      </c>
      <c r="O305" s="118">
        <f t="shared" si="32"/>
        <v>109.44999694824219</v>
      </c>
      <c r="P305" s="119">
        <f t="shared" si="33"/>
        <v>2.8360102806683347</v>
      </c>
      <c r="Q305" s="119">
        <f t="shared" si="34"/>
        <v>20</v>
      </c>
    </row>
    <row r="306" spans="2:17" x14ac:dyDescent="0.25">
      <c r="B306" s="122">
        <v>42271.291666666664</v>
      </c>
      <c r="C306" s="121">
        <v>159</v>
      </c>
      <c r="D306" s="121">
        <v>109.44999694824219</v>
      </c>
      <c r="E306" s="185">
        <v>11.199999809265137</v>
      </c>
      <c r="F306" s="122">
        <v>42271</v>
      </c>
      <c r="G306" s="185">
        <v>35.630924495281981</v>
      </c>
      <c r="H306" s="185">
        <v>57.076554099409634</v>
      </c>
      <c r="I306" s="185">
        <v>32.613723785590238</v>
      </c>
      <c r="J306" s="119">
        <f t="shared" si="28"/>
        <v>35.630924495281981</v>
      </c>
      <c r="K306" s="119">
        <f t="shared" si="29"/>
        <v>57.076554099409634</v>
      </c>
      <c r="L306" s="119">
        <f t="shared" si="30"/>
        <v>32.613723785590238</v>
      </c>
      <c r="M306" s="122">
        <v>42757.291666666664</v>
      </c>
      <c r="N306" s="118">
        <f t="shared" si="31"/>
        <v>159</v>
      </c>
      <c r="O306" s="118">
        <f t="shared" si="32"/>
        <v>109.44999694824219</v>
      </c>
      <c r="P306" s="119">
        <f t="shared" si="33"/>
        <v>2.8360102806683347</v>
      </c>
      <c r="Q306" s="119">
        <f t="shared" si="34"/>
        <v>20</v>
      </c>
    </row>
    <row r="307" spans="2:17" x14ac:dyDescent="0.25">
      <c r="B307" s="122">
        <v>42272.291666666664</v>
      </c>
      <c r="C307" s="121">
        <v>159</v>
      </c>
      <c r="D307" s="121">
        <v>109.44999694824219</v>
      </c>
      <c r="E307" s="185">
        <v>11.199999809265137</v>
      </c>
      <c r="F307" s="122">
        <v>42272</v>
      </c>
      <c r="G307" s="185">
        <v>35.305795912345253</v>
      </c>
      <c r="H307" s="185">
        <v>52.631310913165407</v>
      </c>
      <c r="I307" s="185">
        <v>32.401234943072005</v>
      </c>
      <c r="J307" s="119">
        <f t="shared" si="28"/>
        <v>35.305795912345253</v>
      </c>
      <c r="K307" s="119">
        <f t="shared" si="29"/>
        <v>52.631310913165407</v>
      </c>
      <c r="L307" s="119">
        <f t="shared" si="30"/>
        <v>32.401234943072005</v>
      </c>
      <c r="M307" s="122">
        <v>42758.291666666664</v>
      </c>
      <c r="N307" s="118">
        <f t="shared" si="31"/>
        <v>159</v>
      </c>
      <c r="O307" s="118">
        <f t="shared" si="32"/>
        <v>109.44999694824219</v>
      </c>
      <c r="P307" s="119">
        <f t="shared" si="33"/>
        <v>2.8360102806683347</v>
      </c>
      <c r="Q307" s="119">
        <f t="shared" si="34"/>
        <v>20</v>
      </c>
    </row>
    <row r="308" spans="2:17" x14ac:dyDescent="0.25">
      <c r="B308" s="122">
        <v>42273.291666666664</v>
      </c>
      <c r="C308" s="121">
        <v>159</v>
      </c>
      <c r="D308" s="121">
        <v>109.44999694824219</v>
      </c>
      <c r="E308" s="185">
        <v>11.199999809265137</v>
      </c>
      <c r="F308" s="122">
        <v>42273</v>
      </c>
      <c r="G308" s="185">
        <v>35.297386518236728</v>
      </c>
      <c r="H308" s="185">
        <v>55.841706666504898</v>
      </c>
      <c r="I308" s="185">
        <v>34.150060801329445</v>
      </c>
      <c r="J308" s="119">
        <f t="shared" si="28"/>
        <v>35.297386518236728</v>
      </c>
      <c r="K308" s="119">
        <f t="shared" si="29"/>
        <v>55.841706666504898</v>
      </c>
      <c r="L308" s="119">
        <f t="shared" si="30"/>
        <v>34.150060801329445</v>
      </c>
      <c r="M308" s="122">
        <v>42759.291666666664</v>
      </c>
      <c r="N308" s="118">
        <f t="shared" si="31"/>
        <v>159</v>
      </c>
      <c r="O308" s="118">
        <f t="shared" si="32"/>
        <v>109.44999694824219</v>
      </c>
      <c r="P308" s="119">
        <f t="shared" si="33"/>
        <v>2.8360102806683347</v>
      </c>
      <c r="Q308" s="119">
        <f t="shared" si="34"/>
        <v>20</v>
      </c>
    </row>
    <row r="309" spans="2:17" x14ac:dyDescent="0.25">
      <c r="B309" s="122">
        <v>42274.291666666664</v>
      </c>
      <c r="C309" s="121">
        <v>159</v>
      </c>
      <c r="D309" s="121">
        <v>109.44999694824219</v>
      </c>
      <c r="E309" s="185">
        <v>11.399999618530273</v>
      </c>
      <c r="F309" s="122">
        <v>42274</v>
      </c>
      <c r="G309" s="185">
        <v>37.256041268419352</v>
      </c>
      <c r="H309" s="185">
        <v>54.670931664352125</v>
      </c>
      <c r="I309" s="185">
        <v>34.680919811284113</v>
      </c>
      <c r="J309" s="119">
        <f t="shared" si="28"/>
        <v>37.256041268419352</v>
      </c>
      <c r="K309" s="119">
        <f t="shared" si="29"/>
        <v>54.670931664352125</v>
      </c>
      <c r="L309" s="119">
        <f t="shared" si="30"/>
        <v>34.680919811284113</v>
      </c>
      <c r="M309" s="122">
        <v>42760.291666666664</v>
      </c>
      <c r="N309" s="118">
        <f t="shared" si="31"/>
        <v>159</v>
      </c>
      <c r="O309" s="118">
        <f t="shared" si="32"/>
        <v>109.44999694824219</v>
      </c>
      <c r="P309" s="119">
        <f t="shared" si="33"/>
        <v>2.8360102806683347</v>
      </c>
      <c r="Q309" s="119">
        <f t="shared" si="34"/>
        <v>20</v>
      </c>
    </row>
    <row r="310" spans="2:17" x14ac:dyDescent="0.25">
      <c r="B310" s="122">
        <v>42275.291666666664</v>
      </c>
      <c r="C310" s="121">
        <v>159</v>
      </c>
      <c r="D310" s="121">
        <v>109.44999694824219</v>
      </c>
      <c r="E310" s="185">
        <v>12.199999809265137</v>
      </c>
      <c r="F310" s="122">
        <v>42275</v>
      </c>
      <c r="G310" s="185">
        <v>35.976917066353309</v>
      </c>
      <c r="H310" s="185">
        <v>56.402559224543793</v>
      </c>
      <c r="I310" s="185">
        <v>33.550034467489567</v>
      </c>
      <c r="J310" s="119">
        <f t="shared" si="28"/>
        <v>35.976917066353309</v>
      </c>
      <c r="K310" s="119">
        <f t="shared" si="29"/>
        <v>56.402559224543793</v>
      </c>
      <c r="L310" s="119">
        <f t="shared" si="30"/>
        <v>33.550034467489567</v>
      </c>
      <c r="M310" s="122">
        <v>42761.291666666664</v>
      </c>
      <c r="N310" s="118">
        <f t="shared" si="31"/>
        <v>159</v>
      </c>
      <c r="O310" s="118">
        <f t="shared" si="32"/>
        <v>109.44999694824219</v>
      </c>
      <c r="P310" s="119">
        <f t="shared" si="33"/>
        <v>2.8360102806683347</v>
      </c>
      <c r="Q310" s="119">
        <f t="shared" si="34"/>
        <v>20</v>
      </c>
    </row>
    <row r="311" spans="2:17" x14ac:dyDescent="0.25">
      <c r="B311" s="122">
        <v>42276.291666666664</v>
      </c>
      <c r="C311" s="121">
        <v>159</v>
      </c>
      <c r="D311" s="121">
        <v>109.44999694824219</v>
      </c>
      <c r="E311" s="185">
        <v>11.600000381469727</v>
      </c>
      <c r="F311" s="122">
        <v>42276</v>
      </c>
      <c r="G311" s="185">
        <v>34.737092637447304</v>
      </c>
      <c r="H311" s="185">
        <v>57.626219585869087</v>
      </c>
      <c r="I311" s="185">
        <v>32.314214445131803</v>
      </c>
      <c r="J311" s="119">
        <f t="shared" si="28"/>
        <v>34.737092637447304</v>
      </c>
      <c r="K311" s="119">
        <f t="shared" si="29"/>
        <v>57.626219585869087</v>
      </c>
      <c r="L311" s="119">
        <f t="shared" si="30"/>
        <v>32.314214445131803</v>
      </c>
      <c r="M311" s="122">
        <v>42762.291666666664</v>
      </c>
      <c r="N311" s="118">
        <f t="shared" si="31"/>
        <v>159</v>
      </c>
      <c r="O311" s="118">
        <f t="shared" si="32"/>
        <v>109.44999694824219</v>
      </c>
      <c r="P311" s="119">
        <f t="shared" si="33"/>
        <v>2.8360102806683347</v>
      </c>
      <c r="Q311" s="119">
        <f t="shared" si="34"/>
        <v>20</v>
      </c>
    </row>
    <row r="312" spans="2:17" x14ac:dyDescent="0.25">
      <c r="B312" s="173">
        <v>42277.291666666664</v>
      </c>
      <c r="C312" s="121">
        <v>159</v>
      </c>
      <c r="D312" s="121">
        <v>109.44999694824219</v>
      </c>
      <c r="E312" s="185">
        <v>11.699999809265137</v>
      </c>
      <c r="F312" s="122">
        <v>42277</v>
      </c>
      <c r="G312" s="185">
        <v>32.83383438728476</v>
      </c>
      <c r="H312" s="185">
        <v>53.201955799438366</v>
      </c>
      <c r="I312" s="185">
        <v>33.431079010742572</v>
      </c>
      <c r="J312" s="119">
        <f t="shared" si="28"/>
        <v>32.83383438728476</v>
      </c>
      <c r="K312" s="119">
        <f t="shared" si="29"/>
        <v>53.201955799438366</v>
      </c>
      <c r="L312" s="119">
        <f t="shared" si="30"/>
        <v>33.431079010742572</v>
      </c>
      <c r="M312" s="173">
        <v>42763.291666666664</v>
      </c>
      <c r="N312" s="118">
        <f t="shared" si="31"/>
        <v>159</v>
      </c>
      <c r="O312" s="118">
        <f t="shared" si="32"/>
        <v>109.44999694824219</v>
      </c>
      <c r="P312" s="119">
        <f t="shared" si="33"/>
        <v>2.8360102806683347</v>
      </c>
      <c r="Q312" s="119">
        <f t="shared" si="34"/>
        <v>20</v>
      </c>
    </row>
    <row r="313" spans="2:17" x14ac:dyDescent="0.25">
      <c r="B313" s="173">
        <v>42278.291666666664</v>
      </c>
      <c r="C313" s="121">
        <v>159</v>
      </c>
      <c r="D313" s="121">
        <v>109.44999694824219</v>
      </c>
      <c r="E313" s="185">
        <v>11.199999809265137</v>
      </c>
      <c r="F313" s="122">
        <v>42278</v>
      </c>
      <c r="G313" s="185">
        <v>26.467889995464578</v>
      </c>
      <c r="H313" s="185">
        <v>54.690804221100244</v>
      </c>
      <c r="I313" s="185">
        <v>34.157355338864882</v>
      </c>
      <c r="J313" s="119">
        <f t="shared" si="28"/>
        <v>26.467889995464578</v>
      </c>
      <c r="K313" s="119">
        <f t="shared" si="29"/>
        <v>54.690804221100244</v>
      </c>
      <c r="L313" s="119">
        <f t="shared" si="30"/>
        <v>34.157355338864882</v>
      </c>
      <c r="M313" s="173">
        <v>42764.291666666664</v>
      </c>
      <c r="N313" s="118">
        <f t="shared" si="31"/>
        <v>159</v>
      </c>
      <c r="O313" s="118">
        <f t="shared" si="32"/>
        <v>109.44999694824219</v>
      </c>
      <c r="P313" s="119">
        <f t="shared" si="33"/>
        <v>2.8360102806683347</v>
      </c>
      <c r="Q313" s="119">
        <f t="shared" si="34"/>
        <v>20</v>
      </c>
    </row>
    <row r="314" spans="2:17" x14ac:dyDescent="0.25">
      <c r="B314" s="173">
        <v>42279.291666666664</v>
      </c>
      <c r="C314" s="121">
        <v>159</v>
      </c>
      <c r="D314" s="121">
        <v>109.44999694824219</v>
      </c>
      <c r="E314" s="185">
        <v>11.199999809265137</v>
      </c>
      <c r="F314" s="122">
        <v>42279</v>
      </c>
      <c r="G314" s="185">
        <v>25.61790408070441</v>
      </c>
      <c r="H314" s="185">
        <v>49.558814166011622</v>
      </c>
      <c r="I314" s="185">
        <v>29.920115204895055</v>
      </c>
      <c r="J314" s="119">
        <f t="shared" si="28"/>
        <v>25.61790408070441</v>
      </c>
      <c r="K314" s="119">
        <f t="shared" si="29"/>
        <v>49.558814166011622</v>
      </c>
      <c r="L314" s="119">
        <f t="shared" si="30"/>
        <v>29.920115204895055</v>
      </c>
      <c r="M314" s="173">
        <v>42765.291666666664</v>
      </c>
      <c r="N314" s="118">
        <f t="shared" si="31"/>
        <v>159</v>
      </c>
      <c r="O314" s="118">
        <f t="shared" si="32"/>
        <v>109.44999694824219</v>
      </c>
      <c r="P314" s="119">
        <f t="shared" si="33"/>
        <v>2.8360102806683347</v>
      </c>
      <c r="Q314" s="119">
        <f t="shared" si="34"/>
        <v>20</v>
      </c>
    </row>
    <row r="315" spans="2:17" x14ac:dyDescent="0.25">
      <c r="B315" s="173">
        <v>42280.291666666664</v>
      </c>
      <c r="C315" s="121">
        <v>159</v>
      </c>
      <c r="D315" s="121">
        <v>109.44999694824219</v>
      </c>
      <c r="E315" s="185">
        <v>11.199999809265137</v>
      </c>
      <c r="F315" s="122">
        <v>42280</v>
      </c>
      <c r="G315" s="185">
        <v>30.193488909425582</v>
      </c>
      <c r="H315" s="185">
        <v>0</v>
      </c>
      <c r="I315" s="185">
        <v>24.98612767440305</v>
      </c>
      <c r="J315" s="119">
        <f t="shared" si="28"/>
        <v>30.193488909425582</v>
      </c>
      <c r="K315" s="119">
        <f t="shared" si="29"/>
        <v>0</v>
      </c>
      <c r="L315" s="119">
        <f t="shared" si="30"/>
        <v>24.98612767440305</v>
      </c>
      <c r="M315" s="173">
        <v>42766.291666666664</v>
      </c>
      <c r="N315" s="118">
        <f t="shared" si="31"/>
        <v>159</v>
      </c>
      <c r="O315" s="118">
        <f t="shared" si="32"/>
        <v>109.44999694824219</v>
      </c>
      <c r="P315" s="119">
        <f t="shared" si="33"/>
        <v>2.8360102806683347</v>
      </c>
      <c r="Q315" s="119">
        <f t="shared" si="34"/>
        <v>20</v>
      </c>
    </row>
    <row r="316" spans="2:17" x14ac:dyDescent="0.25">
      <c r="B316" s="173">
        <v>42281.291666666664</v>
      </c>
      <c r="C316" s="121">
        <v>159</v>
      </c>
      <c r="D316" s="121">
        <v>109.44999694824219</v>
      </c>
      <c r="E316" s="185">
        <v>11.300000190734863</v>
      </c>
      <c r="F316" s="122">
        <v>42281</v>
      </c>
      <c r="G316" s="185">
        <v>30.267648809795041</v>
      </c>
      <c r="H316" s="185">
        <v>2.3187139835953721</v>
      </c>
      <c r="I316" s="185">
        <v>30.042756854295746</v>
      </c>
      <c r="J316" s="119">
        <f t="shared" si="28"/>
        <v>30.267648809795041</v>
      </c>
      <c r="K316" s="119">
        <f t="shared" si="29"/>
        <v>2.3187139835953721</v>
      </c>
      <c r="L316" s="119">
        <f t="shared" si="30"/>
        <v>30.042756854295746</v>
      </c>
      <c r="M316" s="173">
        <v>42767.291666666664</v>
      </c>
      <c r="N316" s="118">
        <f t="shared" si="31"/>
        <v>159</v>
      </c>
      <c r="O316" s="118">
        <f t="shared" si="32"/>
        <v>109.44999694824219</v>
      </c>
      <c r="P316" s="119">
        <f t="shared" si="33"/>
        <v>2.8360102806683347</v>
      </c>
      <c r="Q316" s="119">
        <f t="shared" si="34"/>
        <v>20</v>
      </c>
    </row>
    <row r="317" spans="2:17" x14ac:dyDescent="0.25">
      <c r="B317" s="173">
        <v>42282.291666666664</v>
      </c>
      <c r="C317" s="121">
        <v>159</v>
      </c>
      <c r="D317" s="121">
        <v>109.44999694824219</v>
      </c>
      <c r="E317" s="185">
        <v>11.300000190734863</v>
      </c>
      <c r="F317" s="122">
        <v>42282</v>
      </c>
      <c r="G317" s="185">
        <v>27.357749483011375</v>
      </c>
      <c r="H317" s="185">
        <v>19.386973615200439</v>
      </c>
      <c r="I317" s="185">
        <v>30.69691123728397</v>
      </c>
      <c r="J317" s="119">
        <f t="shared" si="28"/>
        <v>27.357749483011375</v>
      </c>
      <c r="K317" s="119">
        <f t="shared" si="29"/>
        <v>19.386973615200439</v>
      </c>
      <c r="L317" s="119">
        <f t="shared" si="30"/>
        <v>30.69691123728397</v>
      </c>
      <c r="M317" s="173">
        <v>42768.291666666664</v>
      </c>
      <c r="N317" s="118">
        <f t="shared" si="31"/>
        <v>159</v>
      </c>
      <c r="O317" s="118">
        <f t="shared" si="32"/>
        <v>109.44999694824219</v>
      </c>
      <c r="P317" s="119">
        <f t="shared" si="33"/>
        <v>2.8360102806683347</v>
      </c>
      <c r="Q317" s="119">
        <f t="shared" si="34"/>
        <v>20</v>
      </c>
    </row>
    <row r="318" spans="2:17" x14ac:dyDescent="0.25">
      <c r="B318" s="173">
        <v>42283.291666666664</v>
      </c>
      <c r="C318" s="121">
        <v>159</v>
      </c>
      <c r="D318" s="121">
        <v>109.44999694824219</v>
      </c>
      <c r="E318" s="185">
        <v>11.199999809265137</v>
      </c>
      <c r="F318" s="122">
        <v>42283</v>
      </c>
      <c r="G318" s="185">
        <v>28.618549425050059</v>
      </c>
      <c r="H318" s="185">
        <v>20.251025702997488</v>
      </c>
      <c r="I318" s="185">
        <v>32.03552237974273</v>
      </c>
      <c r="J318" s="119">
        <f t="shared" si="28"/>
        <v>28.618549425050059</v>
      </c>
      <c r="K318" s="119">
        <f t="shared" si="29"/>
        <v>20.251025702997488</v>
      </c>
      <c r="L318" s="119">
        <f t="shared" si="30"/>
        <v>32.03552237974273</v>
      </c>
      <c r="M318" s="173">
        <v>42769.291666666664</v>
      </c>
      <c r="N318" s="118">
        <f t="shared" si="31"/>
        <v>159</v>
      </c>
      <c r="O318" s="118">
        <f t="shared" si="32"/>
        <v>109.44999694824219</v>
      </c>
      <c r="P318" s="119">
        <f t="shared" si="33"/>
        <v>2.8360102806683347</v>
      </c>
      <c r="Q318" s="119">
        <f t="shared" si="34"/>
        <v>20</v>
      </c>
    </row>
    <row r="319" spans="2:17" x14ac:dyDescent="0.25">
      <c r="B319" s="173">
        <v>42284.291666666664</v>
      </c>
      <c r="C319" s="121">
        <v>159</v>
      </c>
      <c r="D319" s="121">
        <v>109.44999694824219</v>
      </c>
      <c r="E319" s="185">
        <v>11.699999809265137</v>
      </c>
      <c r="F319" s="122">
        <v>42284</v>
      </c>
      <c r="G319" s="185">
        <v>23.473324313252057</v>
      </c>
      <c r="H319" s="185">
        <v>40.434646559622578</v>
      </c>
      <c r="I319" s="185">
        <v>32.738885623304931</v>
      </c>
      <c r="J319" s="119">
        <f t="shared" si="28"/>
        <v>23.473324313252057</v>
      </c>
      <c r="K319" s="119">
        <f t="shared" si="29"/>
        <v>40.434646559622578</v>
      </c>
      <c r="L319" s="119">
        <f t="shared" si="30"/>
        <v>32.738885623304931</v>
      </c>
      <c r="M319" s="173">
        <v>42770.291666666664</v>
      </c>
      <c r="N319" s="118">
        <f t="shared" si="31"/>
        <v>159</v>
      </c>
      <c r="O319" s="118">
        <f t="shared" si="32"/>
        <v>109.44999694824219</v>
      </c>
      <c r="P319" s="119">
        <f t="shared" si="33"/>
        <v>2.8360102806683347</v>
      </c>
      <c r="Q319" s="119">
        <f t="shared" si="34"/>
        <v>20</v>
      </c>
    </row>
    <row r="320" spans="2:17" x14ac:dyDescent="0.25">
      <c r="B320" s="173">
        <v>42285.291666666664</v>
      </c>
      <c r="C320" s="121">
        <v>159</v>
      </c>
      <c r="D320" s="121">
        <v>109.44999694824219</v>
      </c>
      <c r="E320" s="185">
        <v>11.699999809265137</v>
      </c>
      <c r="F320" s="122">
        <v>42285</v>
      </c>
      <c r="G320" s="185">
        <v>30.614359389299334</v>
      </c>
      <c r="H320" s="185">
        <v>61.477979721978812</v>
      </c>
      <c r="I320" s="185">
        <v>33.379449403308008</v>
      </c>
      <c r="J320" s="119">
        <f t="shared" si="28"/>
        <v>30.614359389299334</v>
      </c>
      <c r="K320" s="119">
        <f t="shared" si="29"/>
        <v>61.477979721978812</v>
      </c>
      <c r="L320" s="119">
        <f t="shared" si="30"/>
        <v>33.379449403308008</v>
      </c>
      <c r="M320" s="173">
        <v>42771.291666666664</v>
      </c>
      <c r="N320" s="118">
        <f t="shared" si="31"/>
        <v>159</v>
      </c>
      <c r="O320" s="118">
        <f t="shared" si="32"/>
        <v>109.44999694824219</v>
      </c>
      <c r="P320" s="119">
        <f t="shared" si="33"/>
        <v>2.8360102806683347</v>
      </c>
      <c r="Q320" s="119">
        <f t="shared" si="34"/>
        <v>20</v>
      </c>
    </row>
    <row r="321" spans="2:17" x14ac:dyDescent="0.25">
      <c r="B321" s="173">
        <v>42286.291666666664</v>
      </c>
      <c r="C321" s="121">
        <v>159</v>
      </c>
      <c r="D321" s="121">
        <v>109.44999694824219</v>
      </c>
      <c r="E321" s="185">
        <v>11.899999618530273</v>
      </c>
      <c r="F321" s="122">
        <v>42286</v>
      </c>
      <c r="G321" s="185">
        <v>36.514296114356441</v>
      </c>
      <c r="H321" s="185">
        <v>62.707495722682381</v>
      </c>
      <c r="I321" s="185">
        <v>32.480435311286584</v>
      </c>
      <c r="J321" s="119">
        <f t="shared" si="28"/>
        <v>36.514296114356441</v>
      </c>
      <c r="K321" s="119">
        <f t="shared" si="29"/>
        <v>62.707495722682381</v>
      </c>
      <c r="L321" s="119">
        <f t="shared" si="30"/>
        <v>32.480435311286584</v>
      </c>
      <c r="M321" s="173">
        <v>42772.291666666664</v>
      </c>
      <c r="N321" s="118">
        <f t="shared" si="31"/>
        <v>159</v>
      </c>
      <c r="O321" s="118">
        <f t="shared" si="32"/>
        <v>109.44999694824219</v>
      </c>
      <c r="P321" s="119">
        <f t="shared" si="33"/>
        <v>2.8360102806683347</v>
      </c>
      <c r="Q321" s="119">
        <f t="shared" si="34"/>
        <v>20</v>
      </c>
    </row>
    <row r="322" spans="2:17" x14ac:dyDescent="0.25">
      <c r="B322" s="173">
        <v>42287.291666666664</v>
      </c>
      <c r="C322" s="121">
        <v>159</v>
      </c>
      <c r="D322" s="121">
        <v>109.44999694824219</v>
      </c>
      <c r="E322" s="185">
        <v>11.899999618530273</v>
      </c>
      <c r="F322" s="122">
        <v>42287</v>
      </c>
      <c r="G322" s="185">
        <v>36.956844132388063</v>
      </c>
      <c r="H322" s="185">
        <v>61.52047063836342</v>
      </c>
      <c r="I322" s="185">
        <v>32.396011745002525</v>
      </c>
      <c r="J322" s="119">
        <f t="shared" si="28"/>
        <v>36.956844132388063</v>
      </c>
      <c r="K322" s="119">
        <f t="shared" si="29"/>
        <v>61.52047063836342</v>
      </c>
      <c r="L322" s="119">
        <f t="shared" si="30"/>
        <v>32.396011745002525</v>
      </c>
      <c r="M322" s="173">
        <v>42773.291666666664</v>
      </c>
      <c r="N322" s="118">
        <f t="shared" si="31"/>
        <v>159</v>
      </c>
      <c r="O322" s="118">
        <f t="shared" si="32"/>
        <v>109.44999694824219</v>
      </c>
      <c r="P322" s="119">
        <f t="shared" si="33"/>
        <v>2.8360102806683347</v>
      </c>
      <c r="Q322" s="119">
        <f t="shared" si="34"/>
        <v>20</v>
      </c>
    </row>
    <row r="323" spans="2:17" x14ac:dyDescent="0.25">
      <c r="B323" s="173">
        <v>42288.291666666664</v>
      </c>
      <c r="C323" s="121">
        <v>159</v>
      </c>
      <c r="D323" s="121">
        <v>109.44999694824219</v>
      </c>
      <c r="E323" s="185">
        <v>11.899999618530273</v>
      </c>
      <c r="F323" s="122">
        <v>42288</v>
      </c>
      <c r="G323" s="185">
        <v>38.24854204403028</v>
      </c>
      <c r="H323" s="185">
        <v>62.667094197847192</v>
      </c>
      <c r="I323" s="185">
        <v>32.880239249269167</v>
      </c>
      <c r="J323" s="119">
        <f t="shared" si="28"/>
        <v>38.24854204403028</v>
      </c>
      <c r="K323" s="119">
        <f t="shared" si="29"/>
        <v>62.667094197847192</v>
      </c>
      <c r="L323" s="119">
        <f t="shared" si="30"/>
        <v>32.880239249269167</v>
      </c>
      <c r="M323" s="173">
        <v>42774.291666666664</v>
      </c>
      <c r="N323" s="118">
        <f t="shared" si="31"/>
        <v>159</v>
      </c>
      <c r="O323" s="118">
        <f t="shared" si="32"/>
        <v>109.44999694824219</v>
      </c>
      <c r="P323" s="119">
        <f t="shared" si="33"/>
        <v>2.8360102806683347</v>
      </c>
      <c r="Q323" s="119">
        <f t="shared" si="34"/>
        <v>20</v>
      </c>
    </row>
    <row r="324" spans="2:17" x14ac:dyDescent="0.25">
      <c r="B324" s="173">
        <v>42289.291666666664</v>
      </c>
      <c r="C324" s="121">
        <v>159</v>
      </c>
      <c r="D324" s="121">
        <v>109.44999694824219</v>
      </c>
      <c r="E324" s="185">
        <v>12</v>
      </c>
      <c r="F324" s="122">
        <v>42289</v>
      </c>
      <c r="G324" s="185">
        <v>40.956605624490344</v>
      </c>
      <c r="H324" s="185">
        <v>62.83576217320222</v>
      </c>
      <c r="I324" s="185">
        <v>32.877288391148575</v>
      </c>
      <c r="J324" s="119">
        <f t="shared" si="28"/>
        <v>40.956605624490344</v>
      </c>
      <c r="K324" s="119">
        <f t="shared" si="29"/>
        <v>62.83576217320222</v>
      </c>
      <c r="L324" s="119">
        <f t="shared" si="30"/>
        <v>32.877288391148575</v>
      </c>
      <c r="M324" s="173">
        <v>42775.291666666664</v>
      </c>
      <c r="N324" s="118">
        <f t="shared" si="31"/>
        <v>159</v>
      </c>
      <c r="O324" s="118">
        <f t="shared" si="32"/>
        <v>109.44999694824219</v>
      </c>
      <c r="P324" s="119">
        <f t="shared" si="33"/>
        <v>2.8360102806683347</v>
      </c>
      <c r="Q324" s="119">
        <f t="shared" si="34"/>
        <v>20</v>
      </c>
    </row>
    <row r="325" spans="2:17" x14ac:dyDescent="0.25">
      <c r="B325" s="173">
        <v>42290.291666666664</v>
      </c>
      <c r="C325" s="121">
        <v>159</v>
      </c>
      <c r="D325" s="121">
        <v>109.44999694824219</v>
      </c>
      <c r="E325" s="185">
        <v>12</v>
      </c>
      <c r="F325" s="122">
        <v>42290</v>
      </c>
      <c r="G325" s="185">
        <v>43.191884380799735</v>
      </c>
      <c r="H325" s="185">
        <v>53.386702949780094</v>
      </c>
      <c r="I325" s="185">
        <v>32.706838440078336</v>
      </c>
      <c r="J325" s="119">
        <f t="shared" si="28"/>
        <v>43.191884380799735</v>
      </c>
      <c r="K325" s="119">
        <f t="shared" si="29"/>
        <v>53.386702949780094</v>
      </c>
      <c r="L325" s="119">
        <f t="shared" si="30"/>
        <v>32.706838440078336</v>
      </c>
      <c r="M325" s="173">
        <v>42776.291666666664</v>
      </c>
      <c r="N325" s="118">
        <f t="shared" si="31"/>
        <v>159</v>
      </c>
      <c r="O325" s="118">
        <f t="shared" si="32"/>
        <v>109.44999694824219</v>
      </c>
      <c r="P325" s="119">
        <f t="shared" si="33"/>
        <v>2.8360102806683347</v>
      </c>
      <c r="Q325" s="119">
        <f t="shared" si="34"/>
        <v>20</v>
      </c>
    </row>
    <row r="326" spans="2:17" x14ac:dyDescent="0.25">
      <c r="B326" s="173">
        <v>42291.291666666664</v>
      </c>
      <c r="C326" s="121">
        <v>159</v>
      </c>
      <c r="D326" s="121">
        <v>109.44999694824219</v>
      </c>
      <c r="E326" s="185">
        <v>12</v>
      </c>
      <c r="F326" s="122">
        <v>42291</v>
      </c>
      <c r="G326" s="185">
        <v>45.096171501874863</v>
      </c>
      <c r="H326" s="185">
        <v>36.872279312433982</v>
      </c>
      <c r="I326" s="185">
        <v>31.869615132963229</v>
      </c>
      <c r="J326" s="119">
        <f t="shared" si="28"/>
        <v>45.096171501874863</v>
      </c>
      <c r="K326" s="119">
        <f t="shared" si="29"/>
        <v>36.872279312433982</v>
      </c>
      <c r="L326" s="119">
        <f t="shared" si="30"/>
        <v>31.869615132963229</v>
      </c>
      <c r="M326" s="173">
        <v>42777.291666666664</v>
      </c>
      <c r="N326" s="118">
        <f t="shared" si="31"/>
        <v>159</v>
      </c>
      <c r="O326" s="118">
        <f t="shared" si="32"/>
        <v>109.44999694824219</v>
      </c>
      <c r="P326" s="119">
        <f t="shared" si="33"/>
        <v>2.8360102806683347</v>
      </c>
      <c r="Q326" s="119">
        <f t="shared" si="34"/>
        <v>20</v>
      </c>
    </row>
    <row r="327" spans="2:17" x14ac:dyDescent="0.25">
      <c r="B327" s="173">
        <v>42292.291666666664</v>
      </c>
      <c r="C327" s="121">
        <v>159</v>
      </c>
      <c r="D327" s="121">
        <v>109.44999694824219</v>
      </c>
      <c r="E327" s="185">
        <v>11.600000381469727</v>
      </c>
      <c r="F327" s="122">
        <v>42292</v>
      </c>
      <c r="G327" s="185">
        <v>45.007229748964292</v>
      </c>
      <c r="H327" s="185">
        <v>36.792227638959922</v>
      </c>
      <c r="I327" s="185">
        <v>31.728197184558251</v>
      </c>
      <c r="J327" s="119">
        <f t="shared" si="28"/>
        <v>45.007229748964292</v>
      </c>
      <c r="K327" s="119">
        <f t="shared" si="29"/>
        <v>36.792227638959922</v>
      </c>
      <c r="L327" s="119">
        <f t="shared" si="30"/>
        <v>31.728197184558251</v>
      </c>
      <c r="M327" s="173">
        <v>42778.291666666664</v>
      </c>
      <c r="N327" s="118">
        <f t="shared" si="31"/>
        <v>159</v>
      </c>
      <c r="O327" s="118">
        <f t="shared" si="32"/>
        <v>109.44999694824219</v>
      </c>
      <c r="P327" s="119">
        <f t="shared" si="33"/>
        <v>2.8360102806683347</v>
      </c>
      <c r="Q327" s="119">
        <f t="shared" si="34"/>
        <v>20</v>
      </c>
    </row>
    <row r="328" spans="2:17" x14ac:dyDescent="0.25">
      <c r="B328" s="173">
        <v>42293.291666666664</v>
      </c>
      <c r="C328" s="121">
        <v>159</v>
      </c>
      <c r="D328" s="121">
        <v>109.44999694824219</v>
      </c>
      <c r="E328" s="185">
        <v>11.800000190734863</v>
      </c>
      <c r="F328" s="122">
        <v>42293</v>
      </c>
      <c r="G328" s="185">
        <v>45.451184636354462</v>
      </c>
      <c r="H328" s="185">
        <v>36.91256631813669</v>
      </c>
      <c r="I328" s="185">
        <v>32.097041215212222</v>
      </c>
      <c r="J328" s="119">
        <f t="shared" si="28"/>
        <v>45.451184636354462</v>
      </c>
      <c r="K328" s="119">
        <f t="shared" si="29"/>
        <v>36.91256631813669</v>
      </c>
      <c r="L328" s="119">
        <f t="shared" si="30"/>
        <v>32.097041215212222</v>
      </c>
      <c r="M328" s="173">
        <v>42779.291666666664</v>
      </c>
      <c r="N328" s="118">
        <f t="shared" si="31"/>
        <v>159</v>
      </c>
      <c r="O328" s="118">
        <f t="shared" si="32"/>
        <v>109.44999694824219</v>
      </c>
      <c r="P328" s="119">
        <f t="shared" si="33"/>
        <v>2.8360102806683347</v>
      </c>
      <c r="Q328" s="119">
        <f t="shared" si="34"/>
        <v>20</v>
      </c>
    </row>
    <row r="329" spans="2:17" x14ac:dyDescent="0.25">
      <c r="B329" s="173">
        <v>42294.291666666664</v>
      </c>
      <c r="C329" s="121">
        <v>159</v>
      </c>
      <c r="D329" s="121">
        <v>109.44999694824219</v>
      </c>
      <c r="E329" s="185">
        <v>11.699999809265137</v>
      </c>
      <c r="F329" s="122">
        <v>42294</v>
      </c>
      <c r="G329" s="185">
        <v>46.432684972948557</v>
      </c>
      <c r="H329" s="185">
        <v>37.311297513599783</v>
      </c>
      <c r="I329" s="185">
        <v>31.445893534532271</v>
      </c>
      <c r="J329" s="119">
        <f t="shared" si="28"/>
        <v>46.432684972948557</v>
      </c>
      <c r="K329" s="119">
        <f t="shared" si="29"/>
        <v>37.311297513599783</v>
      </c>
      <c r="L329" s="119">
        <f t="shared" si="30"/>
        <v>31.445893534532271</v>
      </c>
      <c r="M329" s="173">
        <v>42780.291666666664</v>
      </c>
      <c r="N329" s="118">
        <f t="shared" si="31"/>
        <v>159</v>
      </c>
      <c r="O329" s="118">
        <f t="shared" si="32"/>
        <v>109.44999694824219</v>
      </c>
      <c r="P329" s="119">
        <f t="shared" si="33"/>
        <v>2.8360102806683347</v>
      </c>
      <c r="Q329" s="119">
        <f t="shared" si="34"/>
        <v>20</v>
      </c>
    </row>
    <row r="330" spans="2:17" x14ac:dyDescent="0.25">
      <c r="B330" s="173">
        <v>42295.291666666664</v>
      </c>
      <c r="C330" s="121">
        <v>159</v>
      </c>
      <c r="D330" s="121">
        <v>109.44999694824219</v>
      </c>
      <c r="E330" s="185">
        <v>11.899999618530273</v>
      </c>
      <c r="F330" s="122">
        <v>42295</v>
      </c>
      <c r="G330" s="185">
        <v>45.887868502272525</v>
      </c>
      <c r="H330" s="185">
        <v>37.723093554046422</v>
      </c>
      <c r="I330" s="185">
        <v>31.497549091732026</v>
      </c>
      <c r="J330" s="119">
        <f t="shared" ref="J330:J393" si="35">IF(G330&lt;0,0,G330)</f>
        <v>45.887868502272525</v>
      </c>
      <c r="K330" s="119">
        <f t="shared" ref="K330:K393" si="36">IF(H330&lt;0,0,H330)</f>
        <v>37.723093554046422</v>
      </c>
      <c r="L330" s="119">
        <f t="shared" ref="L330:L393" si="37">IF(I330&lt;0,0,I330)</f>
        <v>31.497549091732026</v>
      </c>
      <c r="M330" s="173">
        <v>42781.291666666664</v>
      </c>
      <c r="N330" s="118">
        <f t="shared" ref="N330:N393" si="38">C330</f>
        <v>159</v>
      </c>
      <c r="O330" s="118">
        <f t="shared" ref="O330:O393" si="39">D330</f>
        <v>109.44999694824219</v>
      </c>
      <c r="P330" s="119">
        <f t="shared" ref="P330:P393" si="40">ABS((N330-O330)*(1/1000)*0.36*158.987)</f>
        <v>2.8360102806683347</v>
      </c>
      <c r="Q330" s="119">
        <f t="shared" si="34"/>
        <v>20</v>
      </c>
    </row>
    <row r="331" spans="2:17" x14ac:dyDescent="0.25">
      <c r="B331" s="173">
        <v>42296.291666666664</v>
      </c>
      <c r="C331" s="121">
        <v>159</v>
      </c>
      <c r="D331" s="121">
        <v>109.44999694824219</v>
      </c>
      <c r="E331" s="185">
        <v>12.199999809265137</v>
      </c>
      <c r="F331" s="122">
        <v>42296</v>
      </c>
      <c r="G331" s="185">
        <v>46.582756098288087</v>
      </c>
      <c r="H331" s="185">
        <v>40.004472078438134</v>
      </c>
      <c r="I331" s="185">
        <v>30.088800633064064</v>
      </c>
      <c r="J331" s="119">
        <f t="shared" si="35"/>
        <v>46.582756098288087</v>
      </c>
      <c r="K331" s="119">
        <f t="shared" si="36"/>
        <v>40.004472078438134</v>
      </c>
      <c r="L331" s="119">
        <f t="shared" si="37"/>
        <v>30.088800633064064</v>
      </c>
      <c r="M331" s="173">
        <v>42782.291666666664</v>
      </c>
      <c r="N331" s="118">
        <f t="shared" si="38"/>
        <v>159</v>
      </c>
      <c r="O331" s="118">
        <f t="shared" si="39"/>
        <v>109.44999694824219</v>
      </c>
      <c r="P331" s="119">
        <f t="shared" si="40"/>
        <v>2.8360102806683347</v>
      </c>
      <c r="Q331" s="119">
        <f t="shared" ref="Q331:Q394" si="41">IF(P331=P330, 20, P331)</f>
        <v>20</v>
      </c>
    </row>
    <row r="332" spans="2:17" x14ac:dyDescent="0.25">
      <c r="B332" s="173">
        <v>42297.291666666664</v>
      </c>
      <c r="C332" s="121">
        <v>159</v>
      </c>
      <c r="D332" s="121">
        <v>109.44999694824219</v>
      </c>
      <c r="E332" s="185">
        <v>12.100000381469727</v>
      </c>
      <c r="F332" s="122">
        <v>42297</v>
      </c>
      <c r="G332" s="185">
        <v>45.526808680251811</v>
      </c>
      <c r="H332" s="185">
        <v>39.133852152382822</v>
      </c>
      <c r="I332" s="185">
        <v>30.013248182866317</v>
      </c>
      <c r="J332" s="119">
        <f t="shared" si="35"/>
        <v>45.526808680251811</v>
      </c>
      <c r="K332" s="119">
        <f t="shared" si="36"/>
        <v>39.133852152382822</v>
      </c>
      <c r="L332" s="119">
        <f t="shared" si="37"/>
        <v>30.013248182866317</v>
      </c>
      <c r="M332" s="173">
        <v>42783.291666666664</v>
      </c>
      <c r="N332" s="118">
        <f t="shared" si="38"/>
        <v>159</v>
      </c>
      <c r="O332" s="118">
        <f t="shared" si="39"/>
        <v>109.44999694824219</v>
      </c>
      <c r="P332" s="119">
        <f t="shared" si="40"/>
        <v>2.8360102806683347</v>
      </c>
      <c r="Q332" s="119">
        <f t="shared" si="41"/>
        <v>20</v>
      </c>
    </row>
    <row r="333" spans="2:17" x14ac:dyDescent="0.25">
      <c r="B333" s="173">
        <v>42298.291666666664</v>
      </c>
      <c r="C333" s="121">
        <v>159</v>
      </c>
      <c r="D333" s="121">
        <v>109.44999694824219</v>
      </c>
      <c r="E333" s="185">
        <v>11.199999809265137</v>
      </c>
      <c r="F333" s="122">
        <v>42298</v>
      </c>
      <c r="G333" s="185">
        <v>44.207126705734829</v>
      </c>
      <c r="H333" s="185">
        <v>39.857949489090167</v>
      </c>
      <c r="I333" s="185">
        <v>32.287609656519344</v>
      </c>
      <c r="J333" s="119">
        <f t="shared" si="35"/>
        <v>44.207126705734829</v>
      </c>
      <c r="K333" s="119">
        <f t="shared" si="36"/>
        <v>39.857949489090167</v>
      </c>
      <c r="L333" s="119">
        <f t="shared" si="37"/>
        <v>32.287609656519344</v>
      </c>
      <c r="M333" s="173">
        <v>42784.291666666664</v>
      </c>
      <c r="N333" s="118">
        <f t="shared" si="38"/>
        <v>159</v>
      </c>
      <c r="O333" s="118">
        <f t="shared" si="39"/>
        <v>109.44999694824219</v>
      </c>
      <c r="P333" s="119">
        <f t="shared" si="40"/>
        <v>2.8360102806683347</v>
      </c>
      <c r="Q333" s="119">
        <f t="shared" si="41"/>
        <v>20</v>
      </c>
    </row>
    <row r="334" spans="2:17" x14ac:dyDescent="0.25">
      <c r="B334" s="173">
        <v>42299.291666666664</v>
      </c>
      <c r="C334" s="121">
        <v>159</v>
      </c>
      <c r="D334" s="121">
        <v>109.44999694824219</v>
      </c>
      <c r="E334" s="185">
        <v>12.100000381469727</v>
      </c>
      <c r="F334" s="122">
        <v>42299</v>
      </c>
      <c r="G334" s="185">
        <v>46.329763748910665</v>
      </c>
      <c r="H334" s="185">
        <v>38.456878030874137</v>
      </c>
      <c r="I334" s="185">
        <v>32.553900110765746</v>
      </c>
      <c r="J334" s="119">
        <f t="shared" si="35"/>
        <v>46.329763748910665</v>
      </c>
      <c r="K334" s="119">
        <f t="shared" si="36"/>
        <v>38.456878030874137</v>
      </c>
      <c r="L334" s="119">
        <f t="shared" si="37"/>
        <v>32.553900110765746</v>
      </c>
      <c r="M334" s="173">
        <v>42785.291666666664</v>
      </c>
      <c r="N334" s="118">
        <f t="shared" si="38"/>
        <v>159</v>
      </c>
      <c r="O334" s="118">
        <f t="shared" si="39"/>
        <v>109.44999694824219</v>
      </c>
      <c r="P334" s="119">
        <f t="shared" si="40"/>
        <v>2.8360102806683347</v>
      </c>
      <c r="Q334" s="119">
        <f t="shared" si="41"/>
        <v>20</v>
      </c>
    </row>
    <row r="335" spans="2:17" x14ac:dyDescent="0.25">
      <c r="B335" s="173">
        <v>42300.291666666664</v>
      </c>
      <c r="C335" s="121">
        <v>159</v>
      </c>
      <c r="D335" s="121">
        <v>109.44999694824219</v>
      </c>
      <c r="E335" s="185">
        <v>12</v>
      </c>
      <c r="F335" s="122">
        <v>42300</v>
      </c>
      <c r="G335" s="185">
        <v>47.265111814781505</v>
      </c>
      <c r="H335" s="185">
        <v>38.133475578868811</v>
      </c>
      <c r="I335" s="185">
        <v>32.436282066702823</v>
      </c>
      <c r="J335" s="119">
        <f t="shared" si="35"/>
        <v>47.265111814781505</v>
      </c>
      <c r="K335" s="119">
        <f t="shared" si="36"/>
        <v>38.133475578868811</v>
      </c>
      <c r="L335" s="119">
        <f t="shared" si="37"/>
        <v>32.436282066702823</v>
      </c>
      <c r="M335" s="173">
        <v>42786.291666666664</v>
      </c>
      <c r="N335" s="118">
        <f t="shared" si="38"/>
        <v>159</v>
      </c>
      <c r="O335" s="118">
        <f t="shared" si="39"/>
        <v>109.44999694824219</v>
      </c>
      <c r="P335" s="119">
        <f t="shared" si="40"/>
        <v>2.8360102806683347</v>
      </c>
      <c r="Q335" s="119">
        <f t="shared" si="41"/>
        <v>20</v>
      </c>
    </row>
    <row r="336" spans="2:17" x14ac:dyDescent="0.25">
      <c r="B336" s="173">
        <v>42301.291666666664</v>
      </c>
      <c r="C336" s="121">
        <v>159</v>
      </c>
      <c r="D336" s="121">
        <v>109.44999694824219</v>
      </c>
      <c r="E336" s="185">
        <v>11.600000381469727</v>
      </c>
      <c r="F336" s="122">
        <v>42301</v>
      </c>
      <c r="G336" s="185">
        <v>45.168417816206251</v>
      </c>
      <c r="H336" s="185">
        <v>38.648470349687116</v>
      </c>
      <c r="I336" s="185">
        <v>31.958632501959809</v>
      </c>
      <c r="J336" s="119">
        <f t="shared" si="35"/>
        <v>45.168417816206251</v>
      </c>
      <c r="K336" s="119">
        <f t="shared" si="36"/>
        <v>38.648470349687116</v>
      </c>
      <c r="L336" s="119">
        <f t="shared" si="37"/>
        <v>31.958632501959809</v>
      </c>
      <c r="M336" s="173">
        <v>42787.291666666664</v>
      </c>
      <c r="N336" s="118">
        <f t="shared" si="38"/>
        <v>159</v>
      </c>
      <c r="O336" s="118">
        <f t="shared" si="39"/>
        <v>109.44999694824219</v>
      </c>
      <c r="P336" s="119">
        <f t="shared" si="40"/>
        <v>2.8360102806683347</v>
      </c>
      <c r="Q336" s="119">
        <f t="shared" si="41"/>
        <v>20</v>
      </c>
    </row>
    <row r="337" spans="2:17" x14ac:dyDescent="0.25">
      <c r="B337" s="173">
        <v>42302.291666666664</v>
      </c>
      <c r="C337" s="121">
        <v>159</v>
      </c>
      <c r="D337" s="121">
        <v>109.44999694824219</v>
      </c>
      <c r="E337" s="185">
        <v>12.100000381469727</v>
      </c>
      <c r="F337" s="122">
        <v>42302</v>
      </c>
      <c r="G337" s="185">
        <v>45.707563008202449</v>
      </c>
      <c r="H337" s="185">
        <v>39.256612944139391</v>
      </c>
      <c r="I337" s="185">
        <v>32.152062979804171</v>
      </c>
      <c r="J337" s="119">
        <f t="shared" si="35"/>
        <v>45.707563008202449</v>
      </c>
      <c r="K337" s="119">
        <f t="shared" si="36"/>
        <v>39.256612944139391</v>
      </c>
      <c r="L337" s="119">
        <f t="shared" si="37"/>
        <v>32.152062979804171</v>
      </c>
      <c r="M337" s="173">
        <v>42788.291666666664</v>
      </c>
      <c r="N337" s="118">
        <f t="shared" si="38"/>
        <v>159</v>
      </c>
      <c r="O337" s="118">
        <f t="shared" si="39"/>
        <v>109.44999694824219</v>
      </c>
      <c r="P337" s="119">
        <f t="shared" si="40"/>
        <v>2.8360102806683347</v>
      </c>
      <c r="Q337" s="119">
        <f t="shared" si="41"/>
        <v>20</v>
      </c>
    </row>
    <row r="338" spans="2:17" x14ac:dyDescent="0.25">
      <c r="B338" s="173">
        <v>42303.291666666664</v>
      </c>
      <c r="C338" s="121">
        <v>159</v>
      </c>
      <c r="D338" s="121">
        <v>109.44999694824219</v>
      </c>
      <c r="E338" s="185">
        <v>12.100000381469727</v>
      </c>
      <c r="F338" s="122">
        <v>42303</v>
      </c>
      <c r="G338" s="185">
        <v>45.707533778128834</v>
      </c>
      <c r="H338" s="185">
        <v>38.258412386024453</v>
      </c>
      <c r="I338" s="185">
        <v>33.066687518733524</v>
      </c>
      <c r="J338" s="119">
        <f t="shared" si="35"/>
        <v>45.707533778128834</v>
      </c>
      <c r="K338" s="119">
        <f t="shared" si="36"/>
        <v>38.258412386024453</v>
      </c>
      <c r="L338" s="119">
        <f t="shared" si="37"/>
        <v>33.066687518733524</v>
      </c>
      <c r="M338" s="173">
        <v>42789.291666666664</v>
      </c>
      <c r="N338" s="118">
        <f t="shared" si="38"/>
        <v>159</v>
      </c>
      <c r="O338" s="118">
        <f t="shared" si="39"/>
        <v>109.44999694824219</v>
      </c>
      <c r="P338" s="119">
        <f t="shared" si="40"/>
        <v>2.8360102806683347</v>
      </c>
      <c r="Q338" s="119">
        <f t="shared" si="41"/>
        <v>20</v>
      </c>
    </row>
    <row r="339" spans="2:17" x14ac:dyDescent="0.25">
      <c r="B339" s="173">
        <v>42304.291666666664</v>
      </c>
      <c r="C339" s="121">
        <v>159</v>
      </c>
      <c r="D339" s="121">
        <v>109.44999694824219</v>
      </c>
      <c r="E339" s="185">
        <v>12.100000381469727</v>
      </c>
      <c r="F339" s="122">
        <v>42304</v>
      </c>
      <c r="G339" s="185">
        <v>46.334100264840615</v>
      </c>
      <c r="H339" s="185">
        <v>38.737957445934903</v>
      </c>
      <c r="I339" s="185">
        <v>33.772993782140595</v>
      </c>
      <c r="J339" s="119">
        <f t="shared" si="35"/>
        <v>46.334100264840615</v>
      </c>
      <c r="K339" s="119">
        <f t="shared" si="36"/>
        <v>38.737957445934903</v>
      </c>
      <c r="L339" s="119">
        <f t="shared" si="37"/>
        <v>33.772993782140595</v>
      </c>
      <c r="M339" s="173">
        <v>42790.291666666664</v>
      </c>
      <c r="N339" s="118">
        <f t="shared" si="38"/>
        <v>159</v>
      </c>
      <c r="O339" s="118">
        <f t="shared" si="39"/>
        <v>109.44999694824219</v>
      </c>
      <c r="P339" s="119">
        <f t="shared" si="40"/>
        <v>2.8360102806683347</v>
      </c>
      <c r="Q339" s="119">
        <f t="shared" si="41"/>
        <v>20</v>
      </c>
    </row>
    <row r="340" spans="2:17" x14ac:dyDescent="0.25">
      <c r="B340" s="173">
        <v>42305.291666666664</v>
      </c>
      <c r="C340" s="121">
        <v>159</v>
      </c>
      <c r="D340" s="121">
        <v>109.44999694824219</v>
      </c>
      <c r="E340" s="185">
        <v>12.100000381469727</v>
      </c>
      <c r="F340" s="122">
        <v>42305</v>
      </c>
      <c r="G340" s="185">
        <v>45.537236779310057</v>
      </c>
      <c r="H340" s="185">
        <v>38.693950260833425</v>
      </c>
      <c r="I340" s="185">
        <v>33.409206071076625</v>
      </c>
      <c r="J340" s="119">
        <f t="shared" si="35"/>
        <v>45.537236779310057</v>
      </c>
      <c r="K340" s="119">
        <f t="shared" si="36"/>
        <v>38.693950260833425</v>
      </c>
      <c r="L340" s="119">
        <f t="shared" si="37"/>
        <v>33.409206071076625</v>
      </c>
      <c r="M340" s="173">
        <v>42791.291666666664</v>
      </c>
      <c r="N340" s="118">
        <f t="shared" si="38"/>
        <v>159</v>
      </c>
      <c r="O340" s="118">
        <f t="shared" si="39"/>
        <v>109.44999694824219</v>
      </c>
      <c r="P340" s="119">
        <f t="shared" si="40"/>
        <v>2.8360102806683347</v>
      </c>
      <c r="Q340" s="119">
        <f t="shared" si="41"/>
        <v>20</v>
      </c>
    </row>
    <row r="341" spans="2:17" x14ac:dyDescent="0.25">
      <c r="B341" s="173">
        <v>42306.291666666664</v>
      </c>
      <c r="C341" s="121">
        <v>159</v>
      </c>
      <c r="D341" s="121">
        <v>109.44999694824219</v>
      </c>
      <c r="E341" s="185">
        <v>12</v>
      </c>
      <c r="F341" s="122">
        <v>42306</v>
      </c>
      <c r="G341" s="185">
        <v>44.722003512779914</v>
      </c>
      <c r="H341" s="185">
        <v>38.41228517817126</v>
      </c>
      <c r="I341" s="185">
        <v>33.464881091691815</v>
      </c>
      <c r="J341" s="119">
        <f t="shared" si="35"/>
        <v>44.722003512779914</v>
      </c>
      <c r="K341" s="119">
        <f t="shared" si="36"/>
        <v>38.41228517817126</v>
      </c>
      <c r="L341" s="119">
        <f t="shared" si="37"/>
        <v>33.464881091691815</v>
      </c>
      <c r="M341" s="173">
        <v>42792.291666666664</v>
      </c>
      <c r="N341" s="118">
        <f t="shared" si="38"/>
        <v>159</v>
      </c>
      <c r="O341" s="118">
        <f t="shared" si="39"/>
        <v>109.44999694824219</v>
      </c>
      <c r="P341" s="119">
        <f t="shared" si="40"/>
        <v>2.8360102806683347</v>
      </c>
      <c r="Q341" s="119">
        <f t="shared" si="41"/>
        <v>20</v>
      </c>
    </row>
    <row r="342" spans="2:17" x14ac:dyDescent="0.25">
      <c r="B342" s="173">
        <v>42307.291666666664</v>
      </c>
      <c r="C342" s="121">
        <v>159</v>
      </c>
      <c r="D342" s="121">
        <v>94.44000244140625</v>
      </c>
      <c r="E342" s="185">
        <v>11.699999809265137</v>
      </c>
      <c r="F342" s="122">
        <v>42307</v>
      </c>
      <c r="G342" s="185">
        <v>45.411249379714327</v>
      </c>
      <c r="H342" s="185">
        <v>38.568337525018919</v>
      </c>
      <c r="I342" s="185">
        <v>34.106932811847436</v>
      </c>
      <c r="J342" s="119">
        <f t="shared" si="35"/>
        <v>45.411249379714327</v>
      </c>
      <c r="K342" s="119">
        <f t="shared" si="36"/>
        <v>38.568337525018919</v>
      </c>
      <c r="L342" s="119">
        <f t="shared" si="37"/>
        <v>34.106932811847436</v>
      </c>
      <c r="M342" s="173">
        <v>42793.291666666664</v>
      </c>
      <c r="N342" s="118">
        <f t="shared" si="38"/>
        <v>159</v>
      </c>
      <c r="O342" s="118">
        <f t="shared" si="39"/>
        <v>94.44000244140625</v>
      </c>
      <c r="P342" s="119">
        <f t="shared" si="40"/>
        <v>3.6951121194653314</v>
      </c>
      <c r="Q342" s="119">
        <f t="shared" si="41"/>
        <v>3.6951121194653314</v>
      </c>
    </row>
    <row r="343" spans="2:17" x14ac:dyDescent="0.25">
      <c r="B343" s="173">
        <v>42308.291666666664</v>
      </c>
      <c r="C343" s="121">
        <v>159</v>
      </c>
      <c r="D343" s="121">
        <v>94.44000244140625</v>
      </c>
      <c r="E343" s="185">
        <v>11.800000190734863</v>
      </c>
      <c r="F343" s="122">
        <v>42308</v>
      </c>
      <c r="G343" s="185">
        <v>45.915150027275075</v>
      </c>
      <c r="H343" s="185">
        <v>38.461517553528168</v>
      </c>
      <c r="I343" s="185">
        <v>33.814221773412534</v>
      </c>
      <c r="J343" s="119">
        <f t="shared" si="35"/>
        <v>45.915150027275075</v>
      </c>
      <c r="K343" s="119">
        <f t="shared" si="36"/>
        <v>38.461517553528168</v>
      </c>
      <c r="L343" s="119">
        <f t="shared" si="37"/>
        <v>33.814221773412534</v>
      </c>
      <c r="M343" s="173">
        <v>42794.291666666664</v>
      </c>
      <c r="N343" s="118">
        <f t="shared" si="38"/>
        <v>159</v>
      </c>
      <c r="O343" s="118">
        <f t="shared" si="39"/>
        <v>94.44000244140625</v>
      </c>
      <c r="P343" s="119">
        <f t="shared" si="40"/>
        <v>3.6951121194653314</v>
      </c>
      <c r="Q343" s="119">
        <f t="shared" si="41"/>
        <v>20</v>
      </c>
    </row>
    <row r="344" spans="2:17" x14ac:dyDescent="0.25">
      <c r="B344" s="173">
        <v>42309.291666666664</v>
      </c>
      <c r="C344" s="121">
        <v>159</v>
      </c>
      <c r="D344" s="121">
        <v>94.44000244140625</v>
      </c>
      <c r="E344" s="185">
        <v>11.800000190734863</v>
      </c>
      <c r="F344" s="122">
        <v>42309</v>
      </c>
      <c r="G344" s="185">
        <v>47.145360578784263</v>
      </c>
      <c r="H344" s="185">
        <v>37.98394797265528</v>
      </c>
      <c r="I344" s="185">
        <v>32.968475776888745</v>
      </c>
      <c r="J344" s="119">
        <f t="shared" si="35"/>
        <v>47.145360578784263</v>
      </c>
      <c r="K344" s="119">
        <f t="shared" si="36"/>
        <v>37.98394797265528</v>
      </c>
      <c r="L344" s="119">
        <f t="shared" si="37"/>
        <v>32.968475776888745</v>
      </c>
      <c r="M344" s="173">
        <v>42795.291666666664</v>
      </c>
      <c r="N344" s="118">
        <f t="shared" si="38"/>
        <v>159</v>
      </c>
      <c r="O344" s="118">
        <f t="shared" si="39"/>
        <v>94.44000244140625</v>
      </c>
      <c r="P344" s="119">
        <f t="shared" si="40"/>
        <v>3.6951121194653314</v>
      </c>
      <c r="Q344" s="119">
        <f t="shared" si="41"/>
        <v>20</v>
      </c>
    </row>
    <row r="345" spans="2:17" x14ac:dyDescent="0.25">
      <c r="B345" s="173">
        <v>42310.291666666664</v>
      </c>
      <c r="C345" s="121">
        <v>159</v>
      </c>
      <c r="D345" s="121">
        <v>94.44000244140625</v>
      </c>
      <c r="E345" s="185">
        <v>11.800000190734863</v>
      </c>
      <c r="F345" s="122">
        <v>42310</v>
      </c>
      <c r="G345" s="185">
        <v>47.249574941264314</v>
      </c>
      <c r="H345" s="185">
        <v>40.073360963640368</v>
      </c>
      <c r="I345" s="185">
        <v>33.451266784645881</v>
      </c>
      <c r="J345" s="119">
        <f t="shared" si="35"/>
        <v>47.249574941264314</v>
      </c>
      <c r="K345" s="119">
        <f t="shared" si="36"/>
        <v>40.073360963640368</v>
      </c>
      <c r="L345" s="119">
        <f t="shared" si="37"/>
        <v>33.451266784645881</v>
      </c>
      <c r="M345" s="173">
        <v>42796.291666666664</v>
      </c>
      <c r="N345" s="118">
        <f t="shared" si="38"/>
        <v>159</v>
      </c>
      <c r="O345" s="118">
        <f t="shared" si="39"/>
        <v>94.44000244140625</v>
      </c>
      <c r="P345" s="119">
        <f t="shared" si="40"/>
        <v>3.6951121194653314</v>
      </c>
      <c r="Q345" s="119">
        <f t="shared" si="41"/>
        <v>20</v>
      </c>
    </row>
    <row r="346" spans="2:17" x14ac:dyDescent="0.25">
      <c r="B346" s="173">
        <v>42311.291666666664</v>
      </c>
      <c r="C346" s="121">
        <v>159</v>
      </c>
      <c r="D346" s="121">
        <v>94.44000244140625</v>
      </c>
      <c r="E346" s="185">
        <v>12</v>
      </c>
      <c r="F346" s="122">
        <v>42311</v>
      </c>
      <c r="G346" s="185">
        <v>47.313839280693642</v>
      </c>
      <c r="H346" s="185">
        <v>38.979871282445075</v>
      </c>
      <c r="I346" s="185">
        <v>32.777451384663607</v>
      </c>
      <c r="J346" s="119">
        <f t="shared" si="35"/>
        <v>47.313839280693642</v>
      </c>
      <c r="K346" s="119">
        <f t="shared" si="36"/>
        <v>38.979871282445075</v>
      </c>
      <c r="L346" s="119">
        <f t="shared" si="37"/>
        <v>32.777451384663607</v>
      </c>
      <c r="M346" s="173">
        <v>42797.291666666664</v>
      </c>
      <c r="N346" s="118">
        <f t="shared" si="38"/>
        <v>159</v>
      </c>
      <c r="O346" s="118">
        <f t="shared" si="39"/>
        <v>94.44000244140625</v>
      </c>
      <c r="P346" s="119">
        <f t="shared" si="40"/>
        <v>3.6951121194653314</v>
      </c>
      <c r="Q346" s="119">
        <f t="shared" si="41"/>
        <v>20</v>
      </c>
    </row>
    <row r="347" spans="2:17" x14ac:dyDescent="0.25">
      <c r="B347" s="173">
        <v>42312.291666666664</v>
      </c>
      <c r="C347" s="121">
        <v>159</v>
      </c>
      <c r="D347" s="121">
        <v>101.36000061035156</v>
      </c>
      <c r="E347" s="185">
        <v>11.800000190734863</v>
      </c>
      <c r="F347" s="122">
        <v>42312</v>
      </c>
      <c r="G347" s="185">
        <v>47.474782748840511</v>
      </c>
      <c r="H347" s="185">
        <v>37.57867496854734</v>
      </c>
      <c r="I347" s="185">
        <v>33.343988202390875</v>
      </c>
      <c r="J347" s="119">
        <f t="shared" si="35"/>
        <v>47.474782748840511</v>
      </c>
      <c r="K347" s="119">
        <f t="shared" si="36"/>
        <v>37.57867496854734</v>
      </c>
      <c r="L347" s="119">
        <f t="shared" si="37"/>
        <v>33.343988202390875</v>
      </c>
      <c r="M347" s="173">
        <v>42798.291666666664</v>
      </c>
      <c r="N347" s="118">
        <f t="shared" si="38"/>
        <v>159</v>
      </c>
      <c r="O347" s="118">
        <f t="shared" si="39"/>
        <v>101.36000061035156</v>
      </c>
      <c r="P347" s="119">
        <f t="shared" si="40"/>
        <v>3.2990438098663324</v>
      </c>
      <c r="Q347" s="119">
        <f t="shared" si="41"/>
        <v>3.2990438098663324</v>
      </c>
    </row>
    <row r="348" spans="2:17" x14ac:dyDescent="0.25">
      <c r="B348" s="173">
        <v>42313.291666666664</v>
      </c>
      <c r="C348" s="121">
        <v>146</v>
      </c>
      <c r="D348" s="121">
        <v>80.230003356933594</v>
      </c>
      <c r="E348" s="185">
        <v>11.800000190734863</v>
      </c>
      <c r="F348" s="122">
        <v>42313</v>
      </c>
      <c r="G348" s="185">
        <v>46.852293633266626</v>
      </c>
      <c r="H348" s="185">
        <v>38.036161398424056</v>
      </c>
      <c r="I348" s="185">
        <v>33.906713311407309</v>
      </c>
      <c r="J348" s="119">
        <f t="shared" si="35"/>
        <v>46.852293633266626</v>
      </c>
      <c r="K348" s="119">
        <f t="shared" si="36"/>
        <v>38.036161398424056</v>
      </c>
      <c r="L348" s="119">
        <f t="shared" si="37"/>
        <v>33.906713311407309</v>
      </c>
      <c r="M348" s="173">
        <v>42799.291666666664</v>
      </c>
      <c r="N348" s="118">
        <f t="shared" si="38"/>
        <v>146</v>
      </c>
      <c r="O348" s="118">
        <f t="shared" si="39"/>
        <v>80.230003356933594</v>
      </c>
      <c r="P348" s="119">
        <f t="shared" si="40"/>
        <v>3.7643668042648311</v>
      </c>
      <c r="Q348" s="119">
        <f t="shared" si="41"/>
        <v>3.7643668042648311</v>
      </c>
    </row>
    <row r="349" spans="2:17" x14ac:dyDescent="0.25">
      <c r="B349" s="173">
        <v>42314.291666666664</v>
      </c>
      <c r="C349" s="121">
        <v>146</v>
      </c>
      <c r="D349" s="121">
        <v>80.230003356933594</v>
      </c>
      <c r="E349" s="185">
        <v>11.800000190734863</v>
      </c>
      <c r="F349" s="122">
        <v>42314</v>
      </c>
      <c r="G349" s="185">
        <v>45.404551314645339</v>
      </c>
      <c r="H349" s="185">
        <v>38.367817219517867</v>
      </c>
      <c r="I349" s="185">
        <v>34.277591050421755</v>
      </c>
      <c r="J349" s="119">
        <f t="shared" si="35"/>
        <v>45.404551314645339</v>
      </c>
      <c r="K349" s="119">
        <f t="shared" si="36"/>
        <v>38.367817219517867</v>
      </c>
      <c r="L349" s="119">
        <f t="shared" si="37"/>
        <v>34.277591050421755</v>
      </c>
      <c r="M349" s="173">
        <v>42800.291666666664</v>
      </c>
      <c r="N349" s="118">
        <f t="shared" si="38"/>
        <v>146</v>
      </c>
      <c r="O349" s="118">
        <f t="shared" si="39"/>
        <v>80.230003356933594</v>
      </c>
      <c r="P349" s="119">
        <f t="shared" si="40"/>
        <v>3.7643668042648311</v>
      </c>
      <c r="Q349" s="119">
        <f t="shared" si="41"/>
        <v>20</v>
      </c>
    </row>
    <row r="350" spans="2:17" x14ac:dyDescent="0.25">
      <c r="B350" s="173">
        <v>42315.291666666664</v>
      </c>
      <c r="C350" s="121">
        <v>146</v>
      </c>
      <c r="D350" s="121">
        <v>80.230003356933594</v>
      </c>
      <c r="E350" s="185">
        <v>11.699999809265137</v>
      </c>
      <c r="F350" s="122">
        <v>42315</v>
      </c>
      <c r="G350" s="185">
        <v>46.382410016545521</v>
      </c>
      <c r="H350" s="185">
        <v>37.147201769727268</v>
      </c>
      <c r="I350" s="185">
        <v>33.918625736192389</v>
      </c>
      <c r="J350" s="119">
        <f t="shared" si="35"/>
        <v>46.382410016545521</v>
      </c>
      <c r="K350" s="119">
        <f t="shared" si="36"/>
        <v>37.147201769727268</v>
      </c>
      <c r="L350" s="119">
        <f t="shared" si="37"/>
        <v>33.918625736192389</v>
      </c>
      <c r="M350" s="173">
        <v>42801.291666666664</v>
      </c>
      <c r="N350" s="118">
        <f t="shared" si="38"/>
        <v>146</v>
      </c>
      <c r="O350" s="118">
        <f t="shared" si="39"/>
        <v>80.230003356933594</v>
      </c>
      <c r="P350" s="119">
        <f t="shared" si="40"/>
        <v>3.7643668042648311</v>
      </c>
      <c r="Q350" s="119">
        <f t="shared" si="41"/>
        <v>20</v>
      </c>
    </row>
    <row r="351" spans="2:17" x14ac:dyDescent="0.25">
      <c r="B351" s="173">
        <v>42316.291666666664</v>
      </c>
      <c r="C351" s="121">
        <v>146</v>
      </c>
      <c r="D351" s="121">
        <v>80.230003356933594</v>
      </c>
      <c r="E351" s="185">
        <v>11.699999809265137</v>
      </c>
      <c r="F351" s="122">
        <v>42316</v>
      </c>
      <c r="G351" s="185">
        <v>44.882746784687015</v>
      </c>
      <c r="H351" s="185">
        <v>38.315413273374261</v>
      </c>
      <c r="I351" s="185">
        <v>33.651243247787143</v>
      </c>
      <c r="J351" s="119">
        <f t="shared" si="35"/>
        <v>44.882746784687015</v>
      </c>
      <c r="K351" s="119">
        <f t="shared" si="36"/>
        <v>38.315413273374261</v>
      </c>
      <c r="L351" s="119">
        <f t="shared" si="37"/>
        <v>33.651243247787143</v>
      </c>
      <c r="M351" s="173">
        <v>42802.291666666664</v>
      </c>
      <c r="N351" s="118">
        <f t="shared" si="38"/>
        <v>146</v>
      </c>
      <c r="O351" s="118">
        <f t="shared" si="39"/>
        <v>80.230003356933594</v>
      </c>
      <c r="P351" s="119">
        <f t="shared" si="40"/>
        <v>3.7643668042648311</v>
      </c>
      <c r="Q351" s="119">
        <f t="shared" si="41"/>
        <v>20</v>
      </c>
    </row>
    <row r="352" spans="2:17" x14ac:dyDescent="0.25">
      <c r="B352" s="173">
        <v>42317.291666666664</v>
      </c>
      <c r="C352" s="121">
        <v>146</v>
      </c>
      <c r="D352" s="121">
        <v>80.230003356933594</v>
      </c>
      <c r="E352" s="185">
        <v>12.300000190734863</v>
      </c>
      <c r="F352" s="122">
        <v>42317</v>
      </c>
      <c r="G352" s="185">
        <v>43.007144686601777</v>
      </c>
      <c r="H352" s="185">
        <v>38.84989139991778</v>
      </c>
      <c r="I352" s="185">
        <v>34.358316529591832</v>
      </c>
      <c r="J352" s="119">
        <f t="shared" si="35"/>
        <v>43.007144686601777</v>
      </c>
      <c r="K352" s="119">
        <f t="shared" si="36"/>
        <v>38.84989139991778</v>
      </c>
      <c r="L352" s="119">
        <f t="shared" si="37"/>
        <v>34.358316529591832</v>
      </c>
      <c r="M352" s="173">
        <v>42803.291666666664</v>
      </c>
      <c r="N352" s="118">
        <f t="shared" si="38"/>
        <v>146</v>
      </c>
      <c r="O352" s="118">
        <f t="shared" si="39"/>
        <v>80.230003356933594</v>
      </c>
      <c r="P352" s="119">
        <f t="shared" si="40"/>
        <v>3.7643668042648311</v>
      </c>
      <c r="Q352" s="119">
        <f t="shared" si="41"/>
        <v>20</v>
      </c>
    </row>
    <row r="353" spans="2:17" x14ac:dyDescent="0.25">
      <c r="B353" s="173">
        <v>42318.291666666664</v>
      </c>
      <c r="C353" s="121">
        <v>146</v>
      </c>
      <c r="D353" s="121">
        <v>80.230003356933594</v>
      </c>
      <c r="E353" s="185">
        <v>12.300000190734863</v>
      </c>
      <c r="F353" s="122">
        <v>42318</v>
      </c>
      <c r="G353" s="185">
        <v>41.818514448051125</v>
      </c>
      <c r="H353" s="185">
        <v>38.204815905668212</v>
      </c>
      <c r="I353" s="185">
        <v>32.709568318481743</v>
      </c>
      <c r="J353" s="119">
        <f t="shared" si="35"/>
        <v>41.818514448051125</v>
      </c>
      <c r="K353" s="119">
        <f t="shared" si="36"/>
        <v>38.204815905668212</v>
      </c>
      <c r="L353" s="119">
        <f t="shared" si="37"/>
        <v>32.709568318481743</v>
      </c>
      <c r="M353" s="173">
        <v>42804.291666666664</v>
      </c>
      <c r="N353" s="118">
        <f t="shared" si="38"/>
        <v>146</v>
      </c>
      <c r="O353" s="118">
        <f t="shared" si="39"/>
        <v>80.230003356933594</v>
      </c>
      <c r="P353" s="119">
        <f t="shared" si="40"/>
        <v>3.7643668042648311</v>
      </c>
      <c r="Q353" s="119">
        <f t="shared" si="41"/>
        <v>20</v>
      </c>
    </row>
    <row r="354" spans="2:17" x14ac:dyDescent="0.25">
      <c r="B354" s="173">
        <v>42319.291666666664</v>
      </c>
      <c r="C354" s="121">
        <v>146</v>
      </c>
      <c r="D354" s="121">
        <v>80.230003356933594</v>
      </c>
      <c r="E354" s="185">
        <v>11.100000381469727</v>
      </c>
      <c r="F354" s="122">
        <v>42319</v>
      </c>
      <c r="G354" s="185">
        <v>37.865579540729513</v>
      </c>
      <c r="H354" s="185">
        <v>37.491986409977663</v>
      </c>
      <c r="I354" s="185">
        <v>33.738586366353225</v>
      </c>
      <c r="J354" s="119">
        <f t="shared" si="35"/>
        <v>37.865579540729513</v>
      </c>
      <c r="K354" s="119">
        <f t="shared" si="36"/>
        <v>37.491986409977663</v>
      </c>
      <c r="L354" s="119">
        <f t="shared" si="37"/>
        <v>33.738586366353225</v>
      </c>
      <c r="M354" s="173">
        <v>42805.291666666664</v>
      </c>
      <c r="N354" s="118">
        <f t="shared" si="38"/>
        <v>146</v>
      </c>
      <c r="O354" s="118">
        <f t="shared" si="39"/>
        <v>80.230003356933594</v>
      </c>
      <c r="P354" s="119">
        <f t="shared" si="40"/>
        <v>3.7643668042648311</v>
      </c>
      <c r="Q354" s="119">
        <f t="shared" si="41"/>
        <v>20</v>
      </c>
    </row>
    <row r="355" spans="2:17" x14ac:dyDescent="0.25">
      <c r="B355" s="173">
        <v>42320.291666666664</v>
      </c>
      <c r="C355" s="121">
        <v>146</v>
      </c>
      <c r="D355" s="121">
        <v>80.230003356933594</v>
      </c>
      <c r="E355" s="185">
        <v>11.100000381469727</v>
      </c>
      <c r="F355" s="122">
        <v>42320</v>
      </c>
      <c r="G355" s="185">
        <v>35.638687700077305</v>
      </c>
      <c r="H355" s="185">
        <v>37.004217903680264</v>
      </c>
      <c r="I355" s="185">
        <v>33.745012680115565</v>
      </c>
      <c r="J355" s="119">
        <f t="shared" si="35"/>
        <v>35.638687700077305</v>
      </c>
      <c r="K355" s="119">
        <f t="shared" si="36"/>
        <v>37.004217903680264</v>
      </c>
      <c r="L355" s="119">
        <f t="shared" si="37"/>
        <v>33.745012680115565</v>
      </c>
      <c r="M355" s="173">
        <v>42806.291666666664</v>
      </c>
      <c r="N355" s="118">
        <f t="shared" si="38"/>
        <v>146</v>
      </c>
      <c r="O355" s="118">
        <f t="shared" si="39"/>
        <v>80.230003356933594</v>
      </c>
      <c r="P355" s="119">
        <f t="shared" si="40"/>
        <v>3.7643668042648311</v>
      </c>
      <c r="Q355" s="119">
        <f t="shared" si="41"/>
        <v>20</v>
      </c>
    </row>
    <row r="356" spans="2:17" x14ac:dyDescent="0.25">
      <c r="B356" s="173">
        <v>42321.291666666664</v>
      </c>
      <c r="C356" s="121">
        <v>146</v>
      </c>
      <c r="D356" s="121">
        <v>80.230003356933594</v>
      </c>
      <c r="E356" s="185">
        <v>12.100000381469727</v>
      </c>
      <c r="F356" s="122">
        <v>42321</v>
      </c>
      <c r="G356" s="185">
        <v>33.676028669432363</v>
      </c>
      <c r="H356" s="185">
        <v>37.087399870002685</v>
      </c>
      <c r="I356" s="185">
        <v>33.426054405724543</v>
      </c>
      <c r="J356" s="119">
        <f t="shared" si="35"/>
        <v>33.676028669432363</v>
      </c>
      <c r="K356" s="119">
        <f t="shared" si="36"/>
        <v>37.087399870002685</v>
      </c>
      <c r="L356" s="119">
        <f t="shared" si="37"/>
        <v>33.426054405724543</v>
      </c>
      <c r="M356" s="173">
        <v>42807.291666666664</v>
      </c>
      <c r="N356" s="118">
        <f t="shared" si="38"/>
        <v>146</v>
      </c>
      <c r="O356" s="118">
        <f t="shared" si="39"/>
        <v>80.230003356933594</v>
      </c>
      <c r="P356" s="119">
        <f t="shared" si="40"/>
        <v>3.7643668042648311</v>
      </c>
      <c r="Q356" s="119">
        <f t="shared" si="41"/>
        <v>20</v>
      </c>
    </row>
    <row r="357" spans="2:17" x14ac:dyDescent="0.25">
      <c r="B357" s="173">
        <v>42322.291666666664</v>
      </c>
      <c r="C357" s="121">
        <v>146</v>
      </c>
      <c r="D357" s="121">
        <v>80.230003356933594</v>
      </c>
      <c r="E357" s="185">
        <v>12.100000381469727</v>
      </c>
      <c r="F357" s="122">
        <v>42322</v>
      </c>
      <c r="G357" s="185">
        <v>32.872807922826887</v>
      </c>
      <c r="H357" s="185">
        <v>45.873048877892671</v>
      </c>
      <c r="I357" s="185">
        <v>32.688841784110799</v>
      </c>
      <c r="J357" s="119">
        <f t="shared" si="35"/>
        <v>32.872807922826887</v>
      </c>
      <c r="K357" s="119">
        <f t="shared" si="36"/>
        <v>45.873048877892671</v>
      </c>
      <c r="L357" s="119">
        <f t="shared" si="37"/>
        <v>32.688841784110799</v>
      </c>
      <c r="M357" s="173">
        <v>42808.291666666664</v>
      </c>
      <c r="N357" s="118">
        <f t="shared" si="38"/>
        <v>146</v>
      </c>
      <c r="O357" s="118">
        <f t="shared" si="39"/>
        <v>80.230003356933594</v>
      </c>
      <c r="P357" s="119">
        <f t="shared" si="40"/>
        <v>3.7643668042648311</v>
      </c>
      <c r="Q357" s="119">
        <f t="shared" si="41"/>
        <v>20</v>
      </c>
    </row>
    <row r="358" spans="2:17" x14ac:dyDescent="0.25">
      <c r="B358" s="173">
        <v>42323.291666666664</v>
      </c>
      <c r="C358" s="121">
        <v>146</v>
      </c>
      <c r="D358" s="121">
        <v>80.230003356933594</v>
      </c>
      <c r="E358" s="185">
        <v>11.300000190734863</v>
      </c>
      <c r="F358" s="122">
        <v>42323</v>
      </c>
      <c r="G358" s="185">
        <v>32.843083057668451</v>
      </c>
      <c r="H358" s="185">
        <v>37.138395780700279</v>
      </c>
      <c r="I358" s="185">
        <v>32.396940853617842</v>
      </c>
      <c r="J358" s="119">
        <f t="shared" si="35"/>
        <v>32.843083057668451</v>
      </c>
      <c r="K358" s="119">
        <f t="shared" si="36"/>
        <v>37.138395780700279</v>
      </c>
      <c r="L358" s="119">
        <f t="shared" si="37"/>
        <v>32.396940853617842</v>
      </c>
      <c r="M358" s="173">
        <v>42809.291666666664</v>
      </c>
      <c r="N358" s="118">
        <f t="shared" si="38"/>
        <v>146</v>
      </c>
      <c r="O358" s="118">
        <f t="shared" si="39"/>
        <v>80.230003356933594</v>
      </c>
      <c r="P358" s="119">
        <f t="shared" si="40"/>
        <v>3.7643668042648311</v>
      </c>
      <c r="Q358" s="119">
        <f t="shared" si="41"/>
        <v>20</v>
      </c>
    </row>
    <row r="359" spans="2:17" x14ac:dyDescent="0.25">
      <c r="B359" s="173">
        <v>42324.291666666664</v>
      </c>
      <c r="C359" s="121">
        <v>146</v>
      </c>
      <c r="D359" s="121">
        <v>80.230003356933594</v>
      </c>
      <c r="E359" s="185">
        <v>12.300000190734863</v>
      </c>
      <c r="F359" s="122">
        <v>42324</v>
      </c>
      <c r="G359" s="185">
        <v>33.08040089128194</v>
      </c>
      <c r="H359" s="185">
        <v>36.880906784556551</v>
      </c>
      <c r="I359" s="185">
        <v>31.992666695051756</v>
      </c>
      <c r="J359" s="119">
        <f t="shared" si="35"/>
        <v>33.08040089128194</v>
      </c>
      <c r="K359" s="119">
        <f t="shared" si="36"/>
        <v>36.880906784556551</v>
      </c>
      <c r="L359" s="119">
        <f t="shared" si="37"/>
        <v>31.992666695051756</v>
      </c>
      <c r="M359" s="173">
        <v>42810.291666666664</v>
      </c>
      <c r="N359" s="118">
        <f t="shared" si="38"/>
        <v>146</v>
      </c>
      <c r="O359" s="118">
        <f t="shared" si="39"/>
        <v>80.230003356933594</v>
      </c>
      <c r="P359" s="119">
        <f t="shared" si="40"/>
        <v>3.7643668042648311</v>
      </c>
      <c r="Q359" s="119">
        <f t="shared" si="41"/>
        <v>20</v>
      </c>
    </row>
    <row r="360" spans="2:17" x14ac:dyDescent="0.25">
      <c r="B360" s="173">
        <v>42325.291666666664</v>
      </c>
      <c r="C360" s="121">
        <v>119</v>
      </c>
      <c r="D360" s="121">
        <v>87.110000610351563</v>
      </c>
      <c r="E360" s="185">
        <v>12.300000190734863</v>
      </c>
      <c r="F360" s="122">
        <v>42325</v>
      </c>
      <c r="G360" s="185">
        <v>34.924263218464674</v>
      </c>
      <c r="H360" s="185">
        <v>31.213549347409497</v>
      </c>
      <c r="I360" s="185">
        <v>31.494624462348444</v>
      </c>
      <c r="J360" s="119">
        <f t="shared" si="35"/>
        <v>34.924263218464674</v>
      </c>
      <c r="K360" s="119">
        <f t="shared" si="36"/>
        <v>31.213549347409497</v>
      </c>
      <c r="L360" s="119">
        <f t="shared" si="37"/>
        <v>31.494624462348444</v>
      </c>
      <c r="M360" s="173">
        <v>42811.291666666664</v>
      </c>
      <c r="N360" s="118">
        <f t="shared" si="38"/>
        <v>119</v>
      </c>
      <c r="O360" s="118">
        <f t="shared" si="39"/>
        <v>87.110000610351563</v>
      </c>
      <c r="P360" s="119">
        <f t="shared" si="40"/>
        <v>1.825234319866333</v>
      </c>
      <c r="Q360" s="119">
        <f t="shared" si="41"/>
        <v>1.825234319866333</v>
      </c>
    </row>
    <row r="361" spans="2:17" x14ac:dyDescent="0.25">
      <c r="B361" s="173">
        <v>42326.291666666664</v>
      </c>
      <c r="C361" s="121">
        <v>119</v>
      </c>
      <c r="D361" s="121">
        <v>87.110000610351563</v>
      </c>
      <c r="E361" s="185">
        <v>12.399999618530273</v>
      </c>
      <c r="F361" s="122">
        <v>42326</v>
      </c>
      <c r="G361" s="185">
        <v>35.288013458251953</v>
      </c>
      <c r="H361" s="185">
        <v>29.727567672729492</v>
      </c>
      <c r="I361" s="185">
        <v>31.51649284362793</v>
      </c>
      <c r="J361" s="119">
        <f t="shared" si="35"/>
        <v>35.288013458251953</v>
      </c>
      <c r="K361" s="119">
        <f t="shared" si="36"/>
        <v>29.727567672729492</v>
      </c>
      <c r="L361" s="119">
        <f t="shared" si="37"/>
        <v>31.51649284362793</v>
      </c>
      <c r="M361" s="173">
        <v>42812.291666666664</v>
      </c>
      <c r="N361" s="118">
        <f t="shared" si="38"/>
        <v>119</v>
      </c>
      <c r="O361" s="118">
        <f t="shared" si="39"/>
        <v>87.110000610351563</v>
      </c>
      <c r="P361" s="119">
        <f t="shared" si="40"/>
        <v>1.825234319866333</v>
      </c>
      <c r="Q361" s="119">
        <f t="shared" si="41"/>
        <v>20</v>
      </c>
    </row>
    <row r="362" spans="2:17" x14ac:dyDescent="0.25">
      <c r="B362" s="173">
        <v>42327.291666666664</v>
      </c>
      <c r="C362" s="121">
        <v>130</v>
      </c>
      <c r="D362" s="121">
        <v>95</v>
      </c>
      <c r="E362" s="185">
        <v>12.399999618530273</v>
      </c>
      <c r="F362" s="122">
        <v>42327</v>
      </c>
      <c r="G362" s="185">
        <v>34.592362420073258</v>
      </c>
      <c r="H362" s="185">
        <v>34.891487677781633</v>
      </c>
      <c r="I362" s="185">
        <v>32.269990231284361</v>
      </c>
      <c r="J362" s="119">
        <f t="shared" si="35"/>
        <v>34.592362420073258</v>
      </c>
      <c r="K362" s="119">
        <f t="shared" si="36"/>
        <v>34.891487677781633</v>
      </c>
      <c r="L362" s="119">
        <f t="shared" si="37"/>
        <v>32.269990231284361</v>
      </c>
      <c r="M362" s="173">
        <v>42813.291666666664</v>
      </c>
      <c r="N362" s="118">
        <f t="shared" si="38"/>
        <v>130</v>
      </c>
      <c r="O362" s="118">
        <f t="shared" si="39"/>
        <v>95</v>
      </c>
      <c r="P362" s="119">
        <f t="shared" si="40"/>
        <v>2.0032361999999999</v>
      </c>
      <c r="Q362" s="119">
        <f t="shared" si="41"/>
        <v>2.0032361999999999</v>
      </c>
    </row>
    <row r="363" spans="2:17" x14ac:dyDescent="0.25">
      <c r="B363" s="173">
        <v>42328.291666666664</v>
      </c>
      <c r="C363" s="121">
        <v>130</v>
      </c>
      <c r="D363" s="121">
        <v>95</v>
      </c>
      <c r="E363" s="185">
        <v>12.5</v>
      </c>
      <c r="F363" s="122">
        <v>42328</v>
      </c>
      <c r="G363" s="185">
        <v>33.114169197524021</v>
      </c>
      <c r="H363" s="185">
        <v>37.561043319172363</v>
      </c>
      <c r="I363" s="185">
        <v>32.497722165959864</v>
      </c>
      <c r="J363" s="119">
        <f t="shared" si="35"/>
        <v>33.114169197524021</v>
      </c>
      <c r="K363" s="119">
        <f t="shared" si="36"/>
        <v>37.561043319172363</v>
      </c>
      <c r="L363" s="119">
        <f t="shared" si="37"/>
        <v>32.497722165959864</v>
      </c>
      <c r="M363" s="173">
        <v>42814.291666666664</v>
      </c>
      <c r="N363" s="118">
        <f t="shared" si="38"/>
        <v>130</v>
      </c>
      <c r="O363" s="118">
        <f t="shared" si="39"/>
        <v>95</v>
      </c>
      <c r="P363" s="119">
        <f t="shared" si="40"/>
        <v>2.0032361999999999</v>
      </c>
      <c r="Q363" s="119">
        <f t="shared" si="41"/>
        <v>20</v>
      </c>
    </row>
    <row r="364" spans="2:17" x14ac:dyDescent="0.25">
      <c r="B364" s="173">
        <v>42329.291666666664</v>
      </c>
      <c r="C364" s="121">
        <v>130</v>
      </c>
      <c r="D364" s="121">
        <v>95</v>
      </c>
      <c r="E364" s="185">
        <v>11.5</v>
      </c>
      <c r="F364" s="122">
        <v>42329</v>
      </c>
      <c r="G364" s="185">
        <v>32.828957513316965</v>
      </c>
      <c r="H364" s="185">
        <v>37.409930263713569</v>
      </c>
      <c r="I364" s="185">
        <v>31.975205398091571</v>
      </c>
      <c r="J364" s="119">
        <f t="shared" si="35"/>
        <v>32.828957513316965</v>
      </c>
      <c r="K364" s="119">
        <f t="shared" si="36"/>
        <v>37.409930263713569</v>
      </c>
      <c r="L364" s="119">
        <f t="shared" si="37"/>
        <v>31.975205398091571</v>
      </c>
      <c r="M364" s="173">
        <v>42815.291666666664</v>
      </c>
      <c r="N364" s="118">
        <f t="shared" si="38"/>
        <v>130</v>
      </c>
      <c r="O364" s="118">
        <f t="shared" si="39"/>
        <v>95</v>
      </c>
      <c r="P364" s="119">
        <f t="shared" si="40"/>
        <v>2.0032361999999999</v>
      </c>
      <c r="Q364" s="119">
        <f t="shared" si="41"/>
        <v>20</v>
      </c>
    </row>
    <row r="365" spans="2:17" x14ac:dyDescent="0.25">
      <c r="B365" s="173">
        <v>42330.291666666664</v>
      </c>
      <c r="C365" s="121">
        <v>130</v>
      </c>
      <c r="D365" s="121">
        <v>95</v>
      </c>
      <c r="E365" s="185">
        <v>11.5</v>
      </c>
      <c r="F365" s="122">
        <v>42330</v>
      </c>
      <c r="G365" s="185">
        <v>31.023724449210704</v>
      </c>
      <c r="H365" s="185">
        <v>37.901727643013032</v>
      </c>
      <c r="I365" s="185">
        <v>31.765964686142098</v>
      </c>
      <c r="J365" s="119">
        <f t="shared" si="35"/>
        <v>31.023724449210704</v>
      </c>
      <c r="K365" s="119">
        <f t="shared" si="36"/>
        <v>37.901727643013032</v>
      </c>
      <c r="L365" s="119">
        <f t="shared" si="37"/>
        <v>31.765964686142098</v>
      </c>
      <c r="M365" s="173">
        <v>42816.291666666664</v>
      </c>
      <c r="N365" s="118">
        <f t="shared" si="38"/>
        <v>130</v>
      </c>
      <c r="O365" s="118">
        <f t="shared" si="39"/>
        <v>95</v>
      </c>
      <c r="P365" s="119">
        <f t="shared" si="40"/>
        <v>2.0032361999999999</v>
      </c>
      <c r="Q365" s="119">
        <f t="shared" si="41"/>
        <v>20</v>
      </c>
    </row>
    <row r="366" spans="2:17" x14ac:dyDescent="0.25">
      <c r="B366" s="173">
        <v>42331.291666666664</v>
      </c>
      <c r="C366" s="121">
        <v>130</v>
      </c>
      <c r="D366" s="121">
        <v>95</v>
      </c>
      <c r="E366" s="185">
        <v>12.300000190734863</v>
      </c>
      <c r="F366" s="122">
        <v>42331</v>
      </c>
      <c r="G366" s="185">
        <v>31.244417534757542</v>
      </c>
      <c r="H366" s="185">
        <v>37.454225048268249</v>
      </c>
      <c r="I366" s="185">
        <v>32.106378364540895</v>
      </c>
      <c r="J366" s="119">
        <f t="shared" si="35"/>
        <v>31.244417534757542</v>
      </c>
      <c r="K366" s="119">
        <f t="shared" si="36"/>
        <v>37.454225048268249</v>
      </c>
      <c r="L366" s="119">
        <f t="shared" si="37"/>
        <v>32.106378364540895</v>
      </c>
      <c r="M366" s="173">
        <v>42817.291666666664</v>
      </c>
      <c r="N366" s="118">
        <f t="shared" si="38"/>
        <v>130</v>
      </c>
      <c r="O366" s="118">
        <f t="shared" si="39"/>
        <v>95</v>
      </c>
      <c r="P366" s="119">
        <f t="shared" si="40"/>
        <v>2.0032361999999999</v>
      </c>
      <c r="Q366" s="119">
        <f t="shared" si="41"/>
        <v>20</v>
      </c>
    </row>
    <row r="367" spans="2:17" x14ac:dyDescent="0.25">
      <c r="B367" s="173">
        <v>42332.291666666664</v>
      </c>
      <c r="C367" s="121">
        <v>130</v>
      </c>
      <c r="D367" s="121">
        <v>93.209999084472656</v>
      </c>
      <c r="E367" s="185">
        <v>12.100000381469727</v>
      </c>
      <c r="F367" s="122">
        <v>42332</v>
      </c>
      <c r="G367" s="185">
        <v>32.346178739313707</v>
      </c>
      <c r="H367" s="185">
        <v>37.893403872494346</v>
      </c>
      <c r="I367" s="185">
        <v>32.114357706771926</v>
      </c>
      <c r="J367" s="119">
        <f t="shared" si="35"/>
        <v>32.346178739313707</v>
      </c>
      <c r="K367" s="119">
        <f t="shared" si="36"/>
        <v>37.893403872494346</v>
      </c>
      <c r="L367" s="119">
        <f t="shared" si="37"/>
        <v>32.114357706771926</v>
      </c>
      <c r="M367" s="173">
        <v>42818.291666666664</v>
      </c>
      <c r="N367" s="118">
        <f t="shared" si="38"/>
        <v>130</v>
      </c>
      <c r="O367" s="118">
        <f t="shared" si="39"/>
        <v>93.209999084472656</v>
      </c>
      <c r="P367" s="119">
        <f t="shared" si="40"/>
        <v>2.1056874752005004</v>
      </c>
      <c r="Q367" s="119">
        <f t="shared" si="41"/>
        <v>2.1056874752005004</v>
      </c>
    </row>
    <row r="368" spans="2:17" x14ac:dyDescent="0.25">
      <c r="B368" s="173">
        <v>42333.291666666664</v>
      </c>
      <c r="C368" s="121">
        <v>130</v>
      </c>
      <c r="D368" s="121">
        <v>93.209999084472656</v>
      </c>
      <c r="E368" s="185">
        <v>12.100000381469727</v>
      </c>
      <c r="F368" s="122">
        <v>42333</v>
      </c>
      <c r="G368" s="185">
        <v>32.923584632034675</v>
      </c>
      <c r="H368" s="185">
        <v>36.888883014851132</v>
      </c>
      <c r="I368" s="185">
        <v>32.676071095577022</v>
      </c>
      <c r="J368" s="119">
        <f t="shared" si="35"/>
        <v>32.923584632034675</v>
      </c>
      <c r="K368" s="119">
        <f t="shared" si="36"/>
        <v>36.888883014851132</v>
      </c>
      <c r="L368" s="119">
        <f t="shared" si="37"/>
        <v>32.676071095577022</v>
      </c>
      <c r="M368" s="173">
        <v>42819.291666666664</v>
      </c>
      <c r="N368" s="118">
        <f t="shared" si="38"/>
        <v>130</v>
      </c>
      <c r="O368" s="118">
        <f t="shared" si="39"/>
        <v>93.209999084472656</v>
      </c>
      <c r="P368" s="119">
        <f t="shared" si="40"/>
        <v>2.1056874752005004</v>
      </c>
      <c r="Q368" s="119">
        <f t="shared" si="41"/>
        <v>20</v>
      </c>
    </row>
    <row r="369" spans="2:17" x14ac:dyDescent="0.25">
      <c r="B369" s="173">
        <v>42334.291666666664</v>
      </c>
      <c r="C369" s="121">
        <v>201</v>
      </c>
      <c r="D369" s="121">
        <v>146.3800048828125</v>
      </c>
      <c r="E369" s="185">
        <v>12.300000190734863</v>
      </c>
      <c r="F369" s="122">
        <v>42334</v>
      </c>
      <c r="G369" s="185">
        <v>32.689254474772355</v>
      </c>
      <c r="H369" s="185">
        <v>37.224791702385296</v>
      </c>
      <c r="I369" s="185">
        <v>32.777849598725624</v>
      </c>
      <c r="J369" s="119">
        <f t="shared" si="35"/>
        <v>32.689254474772355</v>
      </c>
      <c r="K369" s="119">
        <f t="shared" si="36"/>
        <v>37.224791702385296</v>
      </c>
      <c r="L369" s="119">
        <f t="shared" si="37"/>
        <v>32.777849598725624</v>
      </c>
      <c r="M369" s="173">
        <v>42820.291666666664</v>
      </c>
      <c r="N369" s="118">
        <f t="shared" si="38"/>
        <v>201</v>
      </c>
      <c r="O369" s="118">
        <f t="shared" si="39"/>
        <v>146.3800048828125</v>
      </c>
      <c r="P369" s="119">
        <f t="shared" si="40"/>
        <v>3.1261928989306638</v>
      </c>
      <c r="Q369" s="119">
        <f t="shared" si="41"/>
        <v>3.1261928989306638</v>
      </c>
    </row>
    <row r="370" spans="2:17" x14ac:dyDescent="0.25">
      <c r="B370" s="173">
        <v>42335.291666666664</v>
      </c>
      <c r="C370" s="121">
        <v>201</v>
      </c>
      <c r="D370" s="121">
        <v>146.3800048828125</v>
      </c>
      <c r="E370" s="185">
        <v>12.300000190734863</v>
      </c>
      <c r="F370" s="122">
        <v>42335</v>
      </c>
      <c r="G370" s="185">
        <v>32.66585654803999</v>
      </c>
      <c r="H370" s="185">
        <v>37.457086279635092</v>
      </c>
      <c r="I370" s="185">
        <v>32.094750284243474</v>
      </c>
      <c r="J370" s="119">
        <f t="shared" si="35"/>
        <v>32.66585654803999</v>
      </c>
      <c r="K370" s="119">
        <f t="shared" si="36"/>
        <v>37.457086279635092</v>
      </c>
      <c r="L370" s="119">
        <f t="shared" si="37"/>
        <v>32.094750284243474</v>
      </c>
      <c r="M370" s="173">
        <v>42821.291666666664</v>
      </c>
      <c r="N370" s="118">
        <f t="shared" si="38"/>
        <v>201</v>
      </c>
      <c r="O370" s="118">
        <f t="shared" si="39"/>
        <v>146.3800048828125</v>
      </c>
      <c r="P370" s="119">
        <f t="shared" si="40"/>
        <v>3.1261928989306638</v>
      </c>
      <c r="Q370" s="119">
        <f t="shared" si="41"/>
        <v>20</v>
      </c>
    </row>
    <row r="371" spans="2:17" x14ac:dyDescent="0.25">
      <c r="B371" s="173">
        <v>42336.291666666664</v>
      </c>
      <c r="C371" s="121">
        <v>201</v>
      </c>
      <c r="D371" s="121">
        <v>146.3800048828125</v>
      </c>
      <c r="E371" s="185">
        <v>12.399999618530273</v>
      </c>
      <c r="F371" s="122">
        <v>42336</v>
      </c>
      <c r="G371" s="185">
        <v>33.890356512908603</v>
      </c>
      <c r="H371" s="185">
        <v>37.392483857163704</v>
      </c>
      <c r="I371" s="185">
        <v>32.083421584963794</v>
      </c>
      <c r="J371" s="119">
        <f t="shared" si="35"/>
        <v>33.890356512908603</v>
      </c>
      <c r="K371" s="119">
        <f t="shared" si="36"/>
        <v>37.392483857163704</v>
      </c>
      <c r="L371" s="119">
        <f t="shared" si="37"/>
        <v>32.083421584963794</v>
      </c>
      <c r="M371" s="173">
        <v>42822.291666666664</v>
      </c>
      <c r="N371" s="118">
        <f t="shared" si="38"/>
        <v>201</v>
      </c>
      <c r="O371" s="118">
        <f t="shared" si="39"/>
        <v>146.3800048828125</v>
      </c>
      <c r="P371" s="119">
        <f t="shared" si="40"/>
        <v>3.1261928989306638</v>
      </c>
      <c r="Q371" s="119">
        <f t="shared" si="41"/>
        <v>20</v>
      </c>
    </row>
    <row r="372" spans="2:17" x14ac:dyDescent="0.25">
      <c r="B372" s="173">
        <v>42337.291666666664</v>
      </c>
      <c r="C372" s="121">
        <v>201</v>
      </c>
      <c r="D372" s="121">
        <v>146.3800048828125</v>
      </c>
      <c r="E372" s="185">
        <v>12.600000381469727</v>
      </c>
      <c r="F372" s="122">
        <v>42337</v>
      </c>
      <c r="G372" s="185">
        <v>33.68693271877585</v>
      </c>
      <c r="H372" s="185">
        <v>37.155203479351762</v>
      </c>
      <c r="I372" s="185">
        <v>32.41537203442163</v>
      </c>
      <c r="J372" s="119">
        <f t="shared" si="35"/>
        <v>33.68693271877585</v>
      </c>
      <c r="K372" s="119">
        <f t="shared" si="36"/>
        <v>37.155203479351762</v>
      </c>
      <c r="L372" s="119">
        <f t="shared" si="37"/>
        <v>32.41537203442163</v>
      </c>
      <c r="M372" s="173">
        <v>42823.291666666664</v>
      </c>
      <c r="N372" s="118">
        <f t="shared" si="38"/>
        <v>201</v>
      </c>
      <c r="O372" s="118">
        <f t="shared" si="39"/>
        <v>146.3800048828125</v>
      </c>
      <c r="P372" s="119">
        <f t="shared" si="40"/>
        <v>3.1261928989306638</v>
      </c>
      <c r="Q372" s="119">
        <f t="shared" si="41"/>
        <v>20</v>
      </c>
    </row>
    <row r="373" spans="2:17" x14ac:dyDescent="0.25">
      <c r="B373" s="173">
        <v>42338.291666666664</v>
      </c>
      <c r="C373" s="121">
        <v>201</v>
      </c>
      <c r="D373" s="121">
        <v>146.3800048828125</v>
      </c>
      <c r="E373" s="185">
        <v>12.399999618530273</v>
      </c>
      <c r="F373" s="122">
        <v>42338</v>
      </c>
      <c r="G373" s="185">
        <v>32.2719255231045</v>
      </c>
      <c r="H373" s="185">
        <v>37.036534207948911</v>
      </c>
      <c r="I373" s="185">
        <v>32.279307390561833</v>
      </c>
      <c r="J373" s="119">
        <f t="shared" si="35"/>
        <v>32.2719255231045</v>
      </c>
      <c r="K373" s="119">
        <f t="shared" si="36"/>
        <v>37.036534207948911</v>
      </c>
      <c r="L373" s="119">
        <f t="shared" si="37"/>
        <v>32.279307390561833</v>
      </c>
      <c r="M373" s="173">
        <v>42824.291666666664</v>
      </c>
      <c r="N373" s="118">
        <f t="shared" si="38"/>
        <v>201</v>
      </c>
      <c r="O373" s="118">
        <f t="shared" si="39"/>
        <v>146.3800048828125</v>
      </c>
      <c r="P373" s="119">
        <f t="shared" si="40"/>
        <v>3.1261928989306638</v>
      </c>
      <c r="Q373" s="119">
        <f t="shared" si="41"/>
        <v>20</v>
      </c>
    </row>
    <row r="374" spans="2:17" x14ac:dyDescent="0.25">
      <c r="B374" s="173">
        <v>42339.291666666664</v>
      </c>
      <c r="C374" s="121">
        <v>201</v>
      </c>
      <c r="D374" s="121">
        <v>146.3800048828125</v>
      </c>
      <c r="E374" s="185">
        <v>12.399999618530273</v>
      </c>
      <c r="F374" s="122">
        <v>42339</v>
      </c>
      <c r="G374" s="185">
        <v>32.356646918875192</v>
      </c>
      <c r="H374" s="185">
        <v>37.481156189552081</v>
      </c>
      <c r="I374" s="185">
        <v>32.538085494968598</v>
      </c>
      <c r="J374" s="119">
        <f t="shared" si="35"/>
        <v>32.356646918875192</v>
      </c>
      <c r="K374" s="119">
        <f t="shared" si="36"/>
        <v>37.481156189552081</v>
      </c>
      <c r="L374" s="119">
        <f t="shared" si="37"/>
        <v>32.538085494968598</v>
      </c>
      <c r="M374" s="173">
        <v>42825.291666666664</v>
      </c>
      <c r="N374" s="118">
        <f t="shared" si="38"/>
        <v>201</v>
      </c>
      <c r="O374" s="118">
        <f t="shared" si="39"/>
        <v>146.3800048828125</v>
      </c>
      <c r="P374" s="119">
        <f t="shared" si="40"/>
        <v>3.1261928989306638</v>
      </c>
      <c r="Q374" s="119">
        <f t="shared" si="41"/>
        <v>20</v>
      </c>
    </row>
    <row r="375" spans="2:17" x14ac:dyDescent="0.25">
      <c r="B375" s="173">
        <v>42340.291666666664</v>
      </c>
      <c r="C375" s="121">
        <v>201</v>
      </c>
      <c r="D375" s="121">
        <v>146.3800048828125</v>
      </c>
      <c r="E375" s="185">
        <v>12.300000190734863</v>
      </c>
      <c r="F375" s="122">
        <v>42340</v>
      </c>
      <c r="G375" s="185">
        <v>33.004175019109688</v>
      </c>
      <c r="H375" s="185">
        <v>37.424696629864236</v>
      </c>
      <c r="I375" s="185">
        <v>32.31313515583669</v>
      </c>
      <c r="J375" s="119">
        <f t="shared" si="35"/>
        <v>33.004175019109688</v>
      </c>
      <c r="K375" s="119">
        <f t="shared" si="36"/>
        <v>37.424696629864236</v>
      </c>
      <c r="L375" s="119">
        <f t="shared" si="37"/>
        <v>32.31313515583669</v>
      </c>
      <c r="M375" s="173">
        <v>42826.291666666664</v>
      </c>
      <c r="N375" s="118">
        <f t="shared" si="38"/>
        <v>201</v>
      </c>
      <c r="O375" s="118">
        <f t="shared" si="39"/>
        <v>146.3800048828125</v>
      </c>
      <c r="P375" s="119">
        <f t="shared" si="40"/>
        <v>3.1261928989306638</v>
      </c>
      <c r="Q375" s="119">
        <f t="shared" si="41"/>
        <v>20</v>
      </c>
    </row>
    <row r="376" spans="2:17" x14ac:dyDescent="0.25">
      <c r="B376" s="173">
        <v>42341.291666666664</v>
      </c>
      <c r="C376" s="121">
        <v>188</v>
      </c>
      <c r="D376" s="121">
        <v>90.330001831054688</v>
      </c>
      <c r="E376" s="185">
        <v>12.600000381469727</v>
      </c>
      <c r="F376" s="122">
        <v>42341</v>
      </c>
      <c r="G376" s="185">
        <v>31.677770372871976</v>
      </c>
      <c r="H376" s="185">
        <v>37.993113265192108</v>
      </c>
      <c r="I376" s="185">
        <v>32.498619583845091</v>
      </c>
      <c r="J376" s="119">
        <f t="shared" si="35"/>
        <v>31.677770372871976</v>
      </c>
      <c r="K376" s="119">
        <f t="shared" si="36"/>
        <v>37.993113265192108</v>
      </c>
      <c r="L376" s="119">
        <f t="shared" si="37"/>
        <v>32.498619583845091</v>
      </c>
      <c r="M376" s="173">
        <v>42827.291666666664</v>
      </c>
      <c r="N376" s="118">
        <f t="shared" si="38"/>
        <v>188</v>
      </c>
      <c r="O376" s="118">
        <f t="shared" si="39"/>
        <v>90.330001831054688</v>
      </c>
      <c r="P376" s="119">
        <f t="shared" si="40"/>
        <v>5.590173599598999</v>
      </c>
      <c r="Q376" s="119">
        <f t="shared" si="41"/>
        <v>5.590173599598999</v>
      </c>
    </row>
    <row r="377" spans="2:17" x14ac:dyDescent="0.25">
      <c r="B377" s="173">
        <v>42342.291666666664</v>
      </c>
      <c r="C377" s="121">
        <v>188</v>
      </c>
      <c r="D377" s="121">
        <v>90.330001831054688</v>
      </c>
      <c r="E377" s="185">
        <v>12.600000381469727</v>
      </c>
      <c r="F377" s="122">
        <v>42342</v>
      </c>
      <c r="G377" s="185">
        <v>32.494453766588805</v>
      </c>
      <c r="H377" s="185">
        <v>37.767558467057043</v>
      </c>
      <c r="I377" s="185">
        <v>32.562730155543065</v>
      </c>
      <c r="J377" s="119">
        <f t="shared" si="35"/>
        <v>32.494453766588805</v>
      </c>
      <c r="K377" s="119">
        <f t="shared" si="36"/>
        <v>37.767558467057043</v>
      </c>
      <c r="L377" s="119">
        <f t="shared" si="37"/>
        <v>32.562730155543065</v>
      </c>
      <c r="M377" s="173">
        <v>42828.291666666664</v>
      </c>
      <c r="N377" s="118">
        <f t="shared" si="38"/>
        <v>188</v>
      </c>
      <c r="O377" s="118">
        <f t="shared" si="39"/>
        <v>90.330001831054688</v>
      </c>
      <c r="P377" s="119">
        <f t="shared" si="40"/>
        <v>5.590173599598999</v>
      </c>
      <c r="Q377" s="119">
        <f t="shared" si="41"/>
        <v>20</v>
      </c>
    </row>
    <row r="378" spans="2:17" x14ac:dyDescent="0.25">
      <c r="B378" s="173">
        <v>42343.291666666664</v>
      </c>
      <c r="C378" s="121">
        <v>188</v>
      </c>
      <c r="D378" s="121">
        <v>90.330001831054688</v>
      </c>
      <c r="E378" s="185">
        <v>12.399999618530273</v>
      </c>
      <c r="F378" s="122">
        <v>42343</v>
      </c>
      <c r="G378" s="185">
        <v>32.190164485176425</v>
      </c>
      <c r="H378" s="185">
        <v>34.597916718478537</v>
      </c>
      <c r="I378" s="185">
        <v>33.243182845822091</v>
      </c>
      <c r="J378" s="119">
        <f t="shared" si="35"/>
        <v>32.190164485176425</v>
      </c>
      <c r="K378" s="119">
        <f t="shared" si="36"/>
        <v>34.597916718478537</v>
      </c>
      <c r="L378" s="119">
        <f t="shared" si="37"/>
        <v>33.243182845822091</v>
      </c>
      <c r="M378" s="173">
        <v>42829.291666666664</v>
      </c>
      <c r="N378" s="118">
        <f t="shared" si="38"/>
        <v>188</v>
      </c>
      <c r="O378" s="118">
        <f t="shared" si="39"/>
        <v>90.330001831054688</v>
      </c>
      <c r="P378" s="119">
        <f t="shared" si="40"/>
        <v>5.590173599598999</v>
      </c>
      <c r="Q378" s="119">
        <f t="shared" si="41"/>
        <v>20</v>
      </c>
    </row>
    <row r="379" spans="2:17" x14ac:dyDescent="0.25">
      <c r="B379" s="173">
        <v>42344.291666666664</v>
      </c>
      <c r="C379" s="121">
        <v>188</v>
      </c>
      <c r="D379" s="121">
        <v>90.330001831054688</v>
      </c>
      <c r="E379" s="185">
        <v>12.5</v>
      </c>
      <c r="F379" s="122">
        <v>42344</v>
      </c>
      <c r="G379" s="185">
        <v>27.237212038481697</v>
      </c>
      <c r="H379" s="185">
        <v>32.892949621589082</v>
      </c>
      <c r="I379" s="185">
        <v>32.858007314094799</v>
      </c>
      <c r="J379" s="119">
        <f t="shared" si="35"/>
        <v>27.237212038481697</v>
      </c>
      <c r="K379" s="119">
        <f t="shared" si="36"/>
        <v>32.892949621589082</v>
      </c>
      <c r="L379" s="119">
        <f t="shared" si="37"/>
        <v>32.858007314094799</v>
      </c>
      <c r="M379" s="173">
        <v>42830.291666666664</v>
      </c>
      <c r="N379" s="118">
        <f t="shared" si="38"/>
        <v>188</v>
      </c>
      <c r="O379" s="118">
        <f t="shared" si="39"/>
        <v>90.330001831054688</v>
      </c>
      <c r="P379" s="119">
        <f t="shared" si="40"/>
        <v>5.590173599598999</v>
      </c>
      <c r="Q379" s="119">
        <f t="shared" si="41"/>
        <v>20</v>
      </c>
    </row>
    <row r="380" spans="2:17" x14ac:dyDescent="0.25">
      <c r="B380" s="173">
        <v>42345.291666666664</v>
      </c>
      <c r="C380" s="121">
        <v>188</v>
      </c>
      <c r="D380" s="121">
        <v>90.330001831054688</v>
      </c>
      <c r="E380" s="185">
        <v>12.699999809265137</v>
      </c>
      <c r="F380" s="122">
        <v>42345</v>
      </c>
      <c r="G380" s="185">
        <v>20.545261833049615</v>
      </c>
      <c r="H380" s="185">
        <v>36.078303895327757</v>
      </c>
      <c r="I380" s="185">
        <v>33.202569560033261</v>
      </c>
      <c r="J380" s="119">
        <f t="shared" si="35"/>
        <v>20.545261833049615</v>
      </c>
      <c r="K380" s="119">
        <f t="shared" si="36"/>
        <v>36.078303895327757</v>
      </c>
      <c r="L380" s="119">
        <f t="shared" si="37"/>
        <v>33.202569560033261</v>
      </c>
      <c r="M380" s="173">
        <v>42831.291666666664</v>
      </c>
      <c r="N380" s="118">
        <f t="shared" si="38"/>
        <v>188</v>
      </c>
      <c r="O380" s="118">
        <f t="shared" si="39"/>
        <v>90.330001831054688</v>
      </c>
      <c r="P380" s="119">
        <f t="shared" si="40"/>
        <v>5.590173599598999</v>
      </c>
      <c r="Q380" s="119">
        <f t="shared" si="41"/>
        <v>20</v>
      </c>
    </row>
    <row r="381" spans="2:17" x14ac:dyDescent="0.25">
      <c r="B381" s="173">
        <v>42346.291666666664</v>
      </c>
      <c r="C381" s="121">
        <v>159</v>
      </c>
      <c r="D381" s="121">
        <v>95.220001220703125</v>
      </c>
      <c r="E381" s="185">
        <v>12.699999809265137</v>
      </c>
      <c r="F381" s="122">
        <v>42346</v>
      </c>
      <c r="G381" s="185">
        <v>36.348410845752134</v>
      </c>
      <c r="H381" s="185">
        <v>35.893629095576451</v>
      </c>
      <c r="I381" s="185">
        <v>33.506643648721479</v>
      </c>
      <c r="J381" s="119">
        <f t="shared" si="35"/>
        <v>36.348410845752134</v>
      </c>
      <c r="K381" s="119">
        <f t="shared" si="36"/>
        <v>35.893629095576451</v>
      </c>
      <c r="L381" s="119">
        <f t="shared" si="37"/>
        <v>33.506643648721479</v>
      </c>
      <c r="M381" s="173">
        <v>42832.291666666664</v>
      </c>
      <c r="N381" s="118">
        <f t="shared" si="38"/>
        <v>159</v>
      </c>
      <c r="O381" s="118">
        <f t="shared" si="39"/>
        <v>95.220001220703125</v>
      </c>
      <c r="P381" s="119">
        <f t="shared" si="40"/>
        <v>3.650468639732666</v>
      </c>
      <c r="Q381" s="119">
        <f t="shared" si="41"/>
        <v>3.650468639732666</v>
      </c>
    </row>
    <row r="382" spans="2:17" x14ac:dyDescent="0.25">
      <c r="B382" s="173">
        <v>42347.291666666664</v>
      </c>
      <c r="C382" s="121">
        <v>159</v>
      </c>
      <c r="D382" s="121">
        <v>95.220001220703125</v>
      </c>
      <c r="E382" s="185">
        <v>12.300000190734863</v>
      </c>
      <c r="F382" s="122">
        <v>42347</v>
      </c>
      <c r="G382" s="185">
        <v>44.622612241793547</v>
      </c>
      <c r="H382" s="185">
        <v>35.54468876997624</v>
      </c>
      <c r="I382" s="185">
        <v>33.460529432009714</v>
      </c>
      <c r="J382" s="119">
        <f t="shared" si="35"/>
        <v>44.622612241793547</v>
      </c>
      <c r="K382" s="119">
        <f t="shared" si="36"/>
        <v>35.54468876997624</v>
      </c>
      <c r="L382" s="119">
        <f t="shared" si="37"/>
        <v>33.460529432009714</v>
      </c>
      <c r="M382" s="173">
        <v>42833.291666666664</v>
      </c>
      <c r="N382" s="118">
        <f t="shared" si="38"/>
        <v>159</v>
      </c>
      <c r="O382" s="118">
        <f t="shared" si="39"/>
        <v>95.220001220703125</v>
      </c>
      <c r="P382" s="119">
        <f t="shared" si="40"/>
        <v>3.650468639732666</v>
      </c>
      <c r="Q382" s="119">
        <f t="shared" si="41"/>
        <v>20</v>
      </c>
    </row>
    <row r="383" spans="2:17" x14ac:dyDescent="0.25">
      <c r="B383" s="173">
        <v>42348.291666666664</v>
      </c>
      <c r="C383" s="121">
        <v>217</v>
      </c>
      <c r="D383" s="121">
        <v>201.6199951171875</v>
      </c>
      <c r="E383" s="185">
        <v>12.300000190734863</v>
      </c>
      <c r="F383" s="122">
        <v>42348</v>
      </c>
      <c r="G383" s="185">
        <v>40.231163365531835</v>
      </c>
      <c r="H383" s="185">
        <v>35.733238975383642</v>
      </c>
      <c r="I383" s="185">
        <v>33.574902725021069</v>
      </c>
      <c r="J383" s="119">
        <f t="shared" si="35"/>
        <v>40.231163365531835</v>
      </c>
      <c r="K383" s="119">
        <f t="shared" si="36"/>
        <v>35.733238975383642</v>
      </c>
      <c r="L383" s="119">
        <f t="shared" si="37"/>
        <v>33.574902725021069</v>
      </c>
      <c r="M383" s="173">
        <v>42834.291666666664</v>
      </c>
      <c r="N383" s="118">
        <f t="shared" si="38"/>
        <v>217</v>
      </c>
      <c r="O383" s="118">
        <f t="shared" si="39"/>
        <v>201.6199951171875</v>
      </c>
      <c r="P383" s="119">
        <f t="shared" si="40"/>
        <v>0.88027950106933595</v>
      </c>
      <c r="Q383" s="119">
        <f t="shared" si="41"/>
        <v>0.88027950106933595</v>
      </c>
    </row>
    <row r="384" spans="2:17" x14ac:dyDescent="0.25">
      <c r="B384" s="173">
        <v>42349.291666666664</v>
      </c>
      <c r="C384" s="121">
        <v>217</v>
      </c>
      <c r="D384" s="121">
        <v>201.6199951171875</v>
      </c>
      <c r="E384" s="185">
        <v>12.399999618530273</v>
      </c>
      <c r="F384" s="122">
        <v>42349</v>
      </c>
      <c r="G384" s="185">
        <v>35.48063334915372</v>
      </c>
      <c r="H384" s="185">
        <v>37.377051546264575</v>
      </c>
      <c r="I384" s="185">
        <v>33.079987459293122</v>
      </c>
      <c r="J384" s="119">
        <f t="shared" si="35"/>
        <v>35.48063334915372</v>
      </c>
      <c r="K384" s="119">
        <f t="shared" si="36"/>
        <v>37.377051546264575</v>
      </c>
      <c r="L384" s="119">
        <f t="shared" si="37"/>
        <v>33.079987459293122</v>
      </c>
      <c r="M384" s="173">
        <v>42835.291666666664</v>
      </c>
      <c r="N384" s="118">
        <f t="shared" si="38"/>
        <v>217</v>
      </c>
      <c r="O384" s="118">
        <f t="shared" si="39"/>
        <v>201.6199951171875</v>
      </c>
      <c r="P384" s="119">
        <f t="shared" si="40"/>
        <v>0.88027950106933595</v>
      </c>
      <c r="Q384" s="119">
        <f t="shared" si="41"/>
        <v>20</v>
      </c>
    </row>
    <row r="385" spans="2:17" x14ac:dyDescent="0.25">
      <c r="B385" s="173">
        <v>42350.291666666664</v>
      </c>
      <c r="C385" s="121">
        <v>217</v>
      </c>
      <c r="D385" s="121">
        <v>201.6199951171875</v>
      </c>
      <c r="E385" s="185">
        <v>12.399999618530273</v>
      </c>
      <c r="F385" s="122">
        <v>42350</v>
      </c>
      <c r="G385" s="185">
        <v>34.531014047640333</v>
      </c>
      <c r="H385" s="185">
        <v>38.159902704291873</v>
      </c>
      <c r="I385" s="185">
        <v>31.419918591821652</v>
      </c>
      <c r="J385" s="119">
        <f t="shared" si="35"/>
        <v>34.531014047640333</v>
      </c>
      <c r="K385" s="119">
        <f t="shared" si="36"/>
        <v>38.159902704291873</v>
      </c>
      <c r="L385" s="119">
        <f t="shared" si="37"/>
        <v>31.419918591821652</v>
      </c>
      <c r="M385" s="173">
        <v>42836.291666666664</v>
      </c>
      <c r="N385" s="118">
        <f t="shared" si="38"/>
        <v>217</v>
      </c>
      <c r="O385" s="118">
        <f t="shared" si="39"/>
        <v>201.6199951171875</v>
      </c>
      <c r="P385" s="119">
        <f t="shared" si="40"/>
        <v>0.88027950106933595</v>
      </c>
      <c r="Q385" s="119">
        <f t="shared" si="41"/>
        <v>20</v>
      </c>
    </row>
    <row r="386" spans="2:17" x14ac:dyDescent="0.25">
      <c r="B386" s="173">
        <v>42351.291666666664</v>
      </c>
      <c r="C386" s="121">
        <v>217</v>
      </c>
      <c r="D386" s="121">
        <v>201.6199951171875</v>
      </c>
      <c r="E386" s="185">
        <v>12.399999618530273</v>
      </c>
      <c r="F386" s="122">
        <v>42351</v>
      </c>
      <c r="G386" s="185">
        <v>33.849728576960388</v>
      </c>
      <c r="H386" s="185">
        <v>36.495263659821639</v>
      </c>
      <c r="I386" s="185">
        <v>31.217952581202457</v>
      </c>
      <c r="J386" s="119">
        <f t="shared" si="35"/>
        <v>33.849728576960388</v>
      </c>
      <c r="K386" s="119">
        <f t="shared" si="36"/>
        <v>36.495263659821639</v>
      </c>
      <c r="L386" s="119">
        <f t="shared" si="37"/>
        <v>31.217952581202457</v>
      </c>
      <c r="M386" s="173">
        <v>42837.291666666664</v>
      </c>
      <c r="N386" s="118">
        <f t="shared" si="38"/>
        <v>217</v>
      </c>
      <c r="O386" s="118">
        <f t="shared" si="39"/>
        <v>201.6199951171875</v>
      </c>
      <c r="P386" s="119">
        <f t="shared" si="40"/>
        <v>0.88027950106933595</v>
      </c>
      <c r="Q386" s="119">
        <f t="shared" si="41"/>
        <v>20</v>
      </c>
    </row>
    <row r="387" spans="2:17" x14ac:dyDescent="0.25">
      <c r="B387" s="173">
        <v>42352.291666666664</v>
      </c>
      <c r="C387" s="121">
        <v>217</v>
      </c>
      <c r="D387" s="121">
        <v>201.6199951171875</v>
      </c>
      <c r="E387" s="185">
        <v>12.399999618530273</v>
      </c>
      <c r="F387" s="122">
        <v>42352</v>
      </c>
      <c r="G387" s="185">
        <v>31.955890423611368</v>
      </c>
      <c r="H387" s="185">
        <v>36.662333776487301</v>
      </c>
      <c r="I387" s="185">
        <v>31.525207664613362</v>
      </c>
      <c r="J387" s="119">
        <f t="shared" si="35"/>
        <v>31.955890423611368</v>
      </c>
      <c r="K387" s="119">
        <f t="shared" si="36"/>
        <v>36.662333776487301</v>
      </c>
      <c r="L387" s="119">
        <f t="shared" si="37"/>
        <v>31.525207664613362</v>
      </c>
      <c r="M387" s="173">
        <v>42838.291666666664</v>
      </c>
      <c r="N387" s="118">
        <f t="shared" si="38"/>
        <v>217</v>
      </c>
      <c r="O387" s="118">
        <f t="shared" si="39"/>
        <v>201.6199951171875</v>
      </c>
      <c r="P387" s="119">
        <f t="shared" si="40"/>
        <v>0.88027950106933595</v>
      </c>
      <c r="Q387" s="119">
        <f t="shared" si="41"/>
        <v>20</v>
      </c>
    </row>
    <row r="388" spans="2:17" x14ac:dyDescent="0.25">
      <c r="B388" s="173">
        <v>42353.291666666664</v>
      </c>
      <c r="C388" s="121">
        <v>748</v>
      </c>
      <c r="D388" s="121">
        <v>92</v>
      </c>
      <c r="E388" s="185">
        <v>12.399999618530273</v>
      </c>
      <c r="F388" s="122">
        <v>42353</v>
      </c>
      <c r="G388" s="185">
        <v>29.40930572918165</v>
      </c>
      <c r="H388" s="185">
        <v>36.195221387368655</v>
      </c>
      <c r="I388" s="185">
        <v>30.585434321805305</v>
      </c>
      <c r="J388" s="119">
        <f t="shared" si="35"/>
        <v>29.40930572918165</v>
      </c>
      <c r="K388" s="119">
        <f t="shared" si="36"/>
        <v>36.195221387368655</v>
      </c>
      <c r="L388" s="119">
        <f t="shared" si="37"/>
        <v>30.585434321805305</v>
      </c>
      <c r="M388" s="173">
        <v>42839.291666666664</v>
      </c>
      <c r="N388" s="118">
        <f t="shared" si="38"/>
        <v>748</v>
      </c>
      <c r="O388" s="118">
        <f t="shared" si="39"/>
        <v>92</v>
      </c>
      <c r="P388" s="119">
        <f t="shared" si="40"/>
        <v>37.546369920000004</v>
      </c>
      <c r="Q388" s="119">
        <f t="shared" si="41"/>
        <v>37.546369920000004</v>
      </c>
    </row>
    <row r="389" spans="2:17" x14ac:dyDescent="0.25">
      <c r="B389" s="173">
        <v>42354.291666666664</v>
      </c>
      <c r="C389" s="121">
        <v>748</v>
      </c>
      <c r="D389" s="121">
        <v>92</v>
      </c>
      <c r="E389" s="185">
        <v>12.399999618530273</v>
      </c>
      <c r="F389" s="122">
        <v>42354</v>
      </c>
      <c r="G389" s="185">
        <v>28.371436541433692</v>
      </c>
      <c r="H389" s="185">
        <v>35.720375101610493</v>
      </c>
      <c r="I389" s="185">
        <v>28.225610947564832</v>
      </c>
      <c r="J389" s="119">
        <f t="shared" si="35"/>
        <v>28.371436541433692</v>
      </c>
      <c r="K389" s="119">
        <f t="shared" si="36"/>
        <v>35.720375101610493</v>
      </c>
      <c r="L389" s="119">
        <f t="shared" si="37"/>
        <v>28.225610947564832</v>
      </c>
      <c r="M389" s="173">
        <v>42840.291666666664</v>
      </c>
      <c r="N389" s="118">
        <f t="shared" si="38"/>
        <v>748</v>
      </c>
      <c r="O389" s="118">
        <f t="shared" si="39"/>
        <v>92</v>
      </c>
      <c r="P389" s="119">
        <f t="shared" si="40"/>
        <v>37.546369920000004</v>
      </c>
      <c r="Q389" s="119">
        <f t="shared" si="41"/>
        <v>20</v>
      </c>
    </row>
    <row r="390" spans="2:17" x14ac:dyDescent="0.25">
      <c r="B390" s="173">
        <v>42355.291666666664</v>
      </c>
      <c r="C390" s="121">
        <v>363</v>
      </c>
      <c r="D390" s="121">
        <v>93.589996337890625</v>
      </c>
      <c r="E390" s="185">
        <v>12.100000381469727</v>
      </c>
      <c r="F390" s="122">
        <v>42355</v>
      </c>
      <c r="G390" s="185">
        <v>33.27159219622061</v>
      </c>
      <c r="H390" s="185">
        <v>36.353058311519838</v>
      </c>
      <c r="I390" s="185">
        <v>27.657428694036259</v>
      </c>
      <c r="J390" s="119">
        <f t="shared" si="35"/>
        <v>33.27159219622061</v>
      </c>
      <c r="K390" s="119">
        <f t="shared" si="36"/>
        <v>36.353058311519838</v>
      </c>
      <c r="L390" s="119">
        <f t="shared" si="37"/>
        <v>27.657428694036259</v>
      </c>
      <c r="M390" s="173">
        <v>42841.291666666664</v>
      </c>
      <c r="N390" s="118">
        <f t="shared" si="38"/>
        <v>363</v>
      </c>
      <c r="O390" s="118">
        <f t="shared" si="39"/>
        <v>93.589996337890625</v>
      </c>
      <c r="P390" s="119">
        <f t="shared" si="40"/>
        <v>15.419767770802002</v>
      </c>
      <c r="Q390" s="119">
        <f t="shared" si="41"/>
        <v>15.419767770802002</v>
      </c>
    </row>
    <row r="391" spans="2:17" x14ac:dyDescent="0.25">
      <c r="B391" s="173">
        <v>42356.291666666664</v>
      </c>
      <c r="C391" s="121">
        <v>363</v>
      </c>
      <c r="D391" s="121">
        <v>93.589996337890625</v>
      </c>
      <c r="E391" s="185">
        <v>12.100000381469727</v>
      </c>
      <c r="F391" s="122">
        <v>42356</v>
      </c>
      <c r="G391" s="185">
        <v>32.143185062369867</v>
      </c>
      <c r="H391" s="185">
        <v>36.72761199101253</v>
      </c>
      <c r="I391" s="185">
        <v>28.586691609930071</v>
      </c>
      <c r="J391" s="119">
        <f t="shared" si="35"/>
        <v>32.143185062369867</v>
      </c>
      <c r="K391" s="119">
        <f t="shared" si="36"/>
        <v>36.72761199101253</v>
      </c>
      <c r="L391" s="119">
        <f t="shared" si="37"/>
        <v>28.586691609930071</v>
      </c>
      <c r="M391" s="173">
        <v>42842.291666666664</v>
      </c>
      <c r="N391" s="118">
        <f t="shared" si="38"/>
        <v>363</v>
      </c>
      <c r="O391" s="118">
        <f t="shared" si="39"/>
        <v>93.589996337890625</v>
      </c>
      <c r="P391" s="119">
        <f t="shared" si="40"/>
        <v>15.419767770802002</v>
      </c>
      <c r="Q391" s="119">
        <f t="shared" si="41"/>
        <v>20</v>
      </c>
    </row>
    <row r="392" spans="2:17" x14ac:dyDescent="0.25">
      <c r="B392" s="173">
        <v>42357.291666666664</v>
      </c>
      <c r="C392" s="121">
        <v>363</v>
      </c>
      <c r="D392" s="121">
        <v>93.589996337890625</v>
      </c>
      <c r="E392" s="185">
        <v>12</v>
      </c>
      <c r="F392" s="122">
        <v>42357</v>
      </c>
      <c r="G392" s="185">
        <v>33.510331344118789</v>
      </c>
      <c r="H392" s="185">
        <v>36.881476979211527</v>
      </c>
      <c r="I392" s="185">
        <v>30.438658134186699</v>
      </c>
      <c r="J392" s="119">
        <f t="shared" si="35"/>
        <v>33.510331344118789</v>
      </c>
      <c r="K392" s="119">
        <f t="shared" si="36"/>
        <v>36.881476979211527</v>
      </c>
      <c r="L392" s="119">
        <f t="shared" si="37"/>
        <v>30.438658134186699</v>
      </c>
      <c r="M392" s="173">
        <v>42843.291666666664</v>
      </c>
      <c r="N392" s="118">
        <f t="shared" si="38"/>
        <v>363</v>
      </c>
      <c r="O392" s="118">
        <f t="shared" si="39"/>
        <v>93.589996337890625</v>
      </c>
      <c r="P392" s="119">
        <f t="shared" si="40"/>
        <v>15.419767770802002</v>
      </c>
      <c r="Q392" s="119">
        <f t="shared" si="41"/>
        <v>20</v>
      </c>
    </row>
    <row r="393" spans="2:17" x14ac:dyDescent="0.25">
      <c r="B393" s="173">
        <v>42358.291666666664</v>
      </c>
      <c r="C393" s="121">
        <v>363</v>
      </c>
      <c r="D393" s="121">
        <v>93.589996337890625</v>
      </c>
      <c r="E393" s="185">
        <v>11.899999618530273</v>
      </c>
      <c r="F393" s="122">
        <v>42358</v>
      </c>
      <c r="G393" s="185">
        <v>47.346219652052248</v>
      </c>
      <c r="H393" s="185">
        <v>36.510808728800825</v>
      </c>
      <c r="I393" s="185">
        <v>26.298742421755026</v>
      </c>
      <c r="J393" s="119">
        <f t="shared" si="35"/>
        <v>47.346219652052248</v>
      </c>
      <c r="K393" s="119">
        <f t="shared" si="36"/>
        <v>36.510808728800825</v>
      </c>
      <c r="L393" s="119">
        <f t="shared" si="37"/>
        <v>26.298742421755026</v>
      </c>
      <c r="M393" s="173">
        <v>42844.291666666664</v>
      </c>
      <c r="N393" s="118">
        <f t="shared" si="38"/>
        <v>363</v>
      </c>
      <c r="O393" s="118">
        <f t="shared" si="39"/>
        <v>93.589996337890625</v>
      </c>
      <c r="P393" s="119">
        <f t="shared" si="40"/>
        <v>15.419767770802002</v>
      </c>
      <c r="Q393" s="119">
        <f t="shared" si="41"/>
        <v>20</v>
      </c>
    </row>
    <row r="394" spans="2:17" x14ac:dyDescent="0.25">
      <c r="B394" s="173">
        <v>42359.291666666664</v>
      </c>
      <c r="C394" s="121">
        <v>363</v>
      </c>
      <c r="D394" s="121">
        <v>93.589996337890625</v>
      </c>
      <c r="E394" s="185">
        <v>11.899999618530273</v>
      </c>
      <c r="F394" s="122">
        <v>42359</v>
      </c>
      <c r="G394" s="185">
        <v>37.432837645919243</v>
      </c>
      <c r="H394" s="185">
        <v>36.887531989945337</v>
      </c>
      <c r="I394" s="185">
        <v>29.111552805723878</v>
      </c>
      <c r="J394" s="119">
        <f t="shared" ref="J394:J457" si="42">IF(G394&lt;0,0,G394)</f>
        <v>37.432837645919243</v>
      </c>
      <c r="K394" s="119">
        <f t="shared" ref="K394:K457" si="43">IF(H394&lt;0,0,H394)</f>
        <v>36.887531989945337</v>
      </c>
      <c r="L394" s="119">
        <f t="shared" ref="L394:L457" si="44">IF(I394&lt;0,0,I394)</f>
        <v>29.111552805723878</v>
      </c>
      <c r="M394" s="173">
        <v>42845.291666666664</v>
      </c>
      <c r="N394" s="118">
        <f t="shared" ref="N394:N457" si="45">C394</f>
        <v>363</v>
      </c>
      <c r="O394" s="118">
        <f t="shared" ref="O394:O457" si="46">D394</f>
        <v>93.589996337890625</v>
      </c>
      <c r="P394" s="119">
        <f t="shared" ref="P394:P457" si="47">ABS((N394-O394)*(1/1000)*0.36*158.987)</f>
        <v>15.419767770802002</v>
      </c>
      <c r="Q394" s="119">
        <f t="shared" si="41"/>
        <v>20</v>
      </c>
    </row>
    <row r="395" spans="2:17" x14ac:dyDescent="0.25">
      <c r="B395" s="173">
        <v>42360.291666666664</v>
      </c>
      <c r="C395" s="121">
        <v>169</v>
      </c>
      <c r="D395" s="121">
        <v>80.209999084472656</v>
      </c>
      <c r="E395" s="185">
        <v>11.899999618530273</v>
      </c>
      <c r="F395" s="122">
        <v>42360</v>
      </c>
      <c r="G395" s="185">
        <v>31.503926156361871</v>
      </c>
      <c r="H395" s="185">
        <v>37.27455300178795</v>
      </c>
      <c r="I395" s="185">
        <v>30.478520442777246</v>
      </c>
      <c r="J395" s="119">
        <f t="shared" si="42"/>
        <v>31.503926156361871</v>
      </c>
      <c r="K395" s="119">
        <f t="shared" si="43"/>
        <v>37.27455300178795</v>
      </c>
      <c r="L395" s="119">
        <f t="shared" si="44"/>
        <v>30.478520442777246</v>
      </c>
      <c r="M395" s="173">
        <v>42846.291666666664</v>
      </c>
      <c r="N395" s="118">
        <f t="shared" si="45"/>
        <v>169</v>
      </c>
      <c r="O395" s="118">
        <f t="shared" si="46"/>
        <v>80.209999084472656</v>
      </c>
      <c r="P395" s="119">
        <f t="shared" si="47"/>
        <v>5.0819241152005006</v>
      </c>
      <c r="Q395" s="119">
        <f t="shared" ref="Q395:Q458" si="48">IF(P395=P394, 20, P395)</f>
        <v>5.0819241152005006</v>
      </c>
    </row>
    <row r="396" spans="2:17" x14ac:dyDescent="0.25">
      <c r="B396" s="173">
        <v>42361.291666666664</v>
      </c>
      <c r="C396" s="121">
        <v>169</v>
      </c>
      <c r="D396" s="121">
        <v>80.209999084472656</v>
      </c>
      <c r="E396" s="185">
        <v>11.899999618530273</v>
      </c>
      <c r="F396" s="122">
        <v>42361</v>
      </c>
      <c r="G396" s="185">
        <v>28.226874006125673</v>
      </c>
      <c r="H396" s="185">
        <v>37.605142887433381</v>
      </c>
      <c r="I396" s="185">
        <v>31.219191226319083</v>
      </c>
      <c r="J396" s="119">
        <f t="shared" si="42"/>
        <v>28.226874006125673</v>
      </c>
      <c r="K396" s="119">
        <f t="shared" si="43"/>
        <v>37.605142887433381</v>
      </c>
      <c r="L396" s="119">
        <f t="shared" si="44"/>
        <v>31.219191226319083</v>
      </c>
      <c r="M396" s="173">
        <v>42847.291666666664</v>
      </c>
      <c r="N396" s="118">
        <f t="shared" si="45"/>
        <v>169</v>
      </c>
      <c r="O396" s="118">
        <f t="shared" si="46"/>
        <v>80.209999084472656</v>
      </c>
      <c r="P396" s="119">
        <f t="shared" si="47"/>
        <v>5.0819241152005006</v>
      </c>
      <c r="Q396" s="119">
        <f t="shared" si="48"/>
        <v>20</v>
      </c>
    </row>
    <row r="397" spans="2:17" x14ac:dyDescent="0.25">
      <c r="B397" s="173">
        <v>42362.291666666664</v>
      </c>
      <c r="C397" s="121">
        <v>169</v>
      </c>
      <c r="D397" s="121">
        <v>80.209999084472656</v>
      </c>
      <c r="E397" s="185">
        <v>11.800000190734863</v>
      </c>
      <c r="F397" s="122">
        <v>42362</v>
      </c>
      <c r="G397" s="185">
        <v>33.943001853691214</v>
      </c>
      <c r="H397" s="185">
        <v>37.193936411583856</v>
      </c>
      <c r="I397" s="185">
        <v>31.578949543546813</v>
      </c>
      <c r="J397" s="119">
        <f t="shared" si="42"/>
        <v>33.943001853691214</v>
      </c>
      <c r="K397" s="119">
        <f t="shared" si="43"/>
        <v>37.193936411583856</v>
      </c>
      <c r="L397" s="119">
        <f t="shared" si="44"/>
        <v>31.578949543546813</v>
      </c>
      <c r="M397" s="173">
        <v>42848.291666666664</v>
      </c>
      <c r="N397" s="118">
        <f t="shared" si="45"/>
        <v>169</v>
      </c>
      <c r="O397" s="118">
        <f t="shared" si="46"/>
        <v>80.209999084472656</v>
      </c>
      <c r="P397" s="119">
        <f t="shared" si="47"/>
        <v>5.0819241152005006</v>
      </c>
      <c r="Q397" s="119">
        <f t="shared" si="48"/>
        <v>20</v>
      </c>
    </row>
    <row r="398" spans="2:17" x14ac:dyDescent="0.25">
      <c r="B398" s="173">
        <v>42363.291666666664</v>
      </c>
      <c r="C398" s="121">
        <v>169</v>
      </c>
      <c r="D398" s="121">
        <v>80.209999084472656</v>
      </c>
      <c r="E398" s="185">
        <v>11.800000190734863</v>
      </c>
      <c r="F398" s="122">
        <v>42363</v>
      </c>
      <c r="G398" s="185">
        <v>43.341852505207044</v>
      </c>
      <c r="H398" s="185">
        <v>37.177794695474475</v>
      </c>
      <c r="I398" s="185">
        <v>31.760729843929973</v>
      </c>
      <c r="J398" s="119">
        <f t="shared" si="42"/>
        <v>43.341852505207044</v>
      </c>
      <c r="K398" s="119">
        <f t="shared" si="43"/>
        <v>37.177794695474475</v>
      </c>
      <c r="L398" s="119">
        <f t="shared" si="44"/>
        <v>31.760729843929973</v>
      </c>
      <c r="M398" s="173">
        <v>42849.291666666664</v>
      </c>
      <c r="N398" s="118">
        <f t="shared" si="45"/>
        <v>169</v>
      </c>
      <c r="O398" s="118">
        <f t="shared" si="46"/>
        <v>80.209999084472656</v>
      </c>
      <c r="P398" s="119">
        <f t="shared" si="47"/>
        <v>5.0819241152005006</v>
      </c>
      <c r="Q398" s="119">
        <f t="shared" si="48"/>
        <v>20</v>
      </c>
    </row>
    <row r="399" spans="2:17" x14ac:dyDescent="0.25">
      <c r="B399" s="173">
        <v>42364.291666666664</v>
      </c>
      <c r="C399" s="121">
        <v>169</v>
      </c>
      <c r="D399" s="121">
        <v>80.209999084472656</v>
      </c>
      <c r="E399" s="185">
        <v>11.800000190734863</v>
      </c>
      <c r="F399" s="122">
        <v>42364</v>
      </c>
      <c r="G399" s="185">
        <v>38.583037799464236</v>
      </c>
      <c r="H399" s="185">
        <v>37.308034263871363</v>
      </c>
      <c r="I399" s="185">
        <v>31.78507714796951</v>
      </c>
      <c r="J399" s="119">
        <f t="shared" si="42"/>
        <v>38.583037799464236</v>
      </c>
      <c r="K399" s="119">
        <f t="shared" si="43"/>
        <v>37.308034263871363</v>
      </c>
      <c r="L399" s="119">
        <f t="shared" si="44"/>
        <v>31.78507714796951</v>
      </c>
      <c r="M399" s="173">
        <v>42850.291666666664</v>
      </c>
      <c r="N399" s="118">
        <f t="shared" si="45"/>
        <v>169</v>
      </c>
      <c r="O399" s="118">
        <f t="shared" si="46"/>
        <v>80.209999084472656</v>
      </c>
      <c r="P399" s="119">
        <f t="shared" si="47"/>
        <v>5.0819241152005006</v>
      </c>
      <c r="Q399" s="119">
        <f t="shared" si="48"/>
        <v>20</v>
      </c>
    </row>
    <row r="400" spans="2:17" x14ac:dyDescent="0.25">
      <c r="B400" s="173">
        <v>42365.291666666664</v>
      </c>
      <c r="C400" s="121">
        <v>169</v>
      </c>
      <c r="D400" s="121">
        <v>80.209999084472656</v>
      </c>
      <c r="E400" s="185">
        <v>12.300000190734863</v>
      </c>
      <c r="F400" s="122">
        <v>42365</v>
      </c>
      <c r="G400" s="185">
        <v>34.742834875296637</v>
      </c>
      <c r="H400" s="185">
        <v>37.456977469325089</v>
      </c>
      <c r="I400" s="185">
        <v>31.458722136506253</v>
      </c>
      <c r="J400" s="119">
        <f t="shared" si="42"/>
        <v>34.742834875296637</v>
      </c>
      <c r="K400" s="119">
        <f t="shared" si="43"/>
        <v>37.456977469325089</v>
      </c>
      <c r="L400" s="119">
        <f t="shared" si="44"/>
        <v>31.458722136506253</v>
      </c>
      <c r="M400" s="173">
        <v>42851.291666666664</v>
      </c>
      <c r="N400" s="118">
        <f t="shared" si="45"/>
        <v>169</v>
      </c>
      <c r="O400" s="118">
        <f t="shared" si="46"/>
        <v>80.209999084472656</v>
      </c>
      <c r="P400" s="119">
        <f t="shared" si="47"/>
        <v>5.0819241152005006</v>
      </c>
      <c r="Q400" s="119">
        <f t="shared" si="48"/>
        <v>20</v>
      </c>
    </row>
    <row r="401" spans="2:17" x14ac:dyDescent="0.25">
      <c r="B401" s="173">
        <v>42366.291666666664</v>
      </c>
      <c r="C401" s="121">
        <v>169</v>
      </c>
      <c r="D401" s="121">
        <v>80.209999084472656</v>
      </c>
      <c r="E401" s="185">
        <v>12.199999809265137</v>
      </c>
      <c r="F401" s="122">
        <v>42366</v>
      </c>
      <c r="G401" s="185">
        <v>32.821768338815467</v>
      </c>
      <c r="H401" s="185">
        <v>37.003046496422158</v>
      </c>
      <c r="I401" s="185">
        <v>32.097877631938019</v>
      </c>
      <c r="J401" s="119">
        <f t="shared" si="42"/>
        <v>32.821768338815467</v>
      </c>
      <c r="K401" s="119">
        <f t="shared" si="43"/>
        <v>37.003046496422158</v>
      </c>
      <c r="L401" s="119">
        <f t="shared" si="44"/>
        <v>32.097877631938019</v>
      </c>
      <c r="M401" s="173">
        <v>42852.291666666664</v>
      </c>
      <c r="N401" s="118">
        <f t="shared" si="45"/>
        <v>169</v>
      </c>
      <c r="O401" s="118">
        <f t="shared" si="46"/>
        <v>80.209999084472656</v>
      </c>
      <c r="P401" s="119">
        <f t="shared" si="47"/>
        <v>5.0819241152005006</v>
      </c>
      <c r="Q401" s="119">
        <f t="shared" si="48"/>
        <v>20</v>
      </c>
    </row>
    <row r="402" spans="2:17" x14ac:dyDescent="0.25">
      <c r="B402" s="173">
        <v>42367.291666666664</v>
      </c>
      <c r="C402" s="121">
        <v>169</v>
      </c>
      <c r="D402" s="121">
        <v>80.209999084472656</v>
      </c>
      <c r="E402" s="185">
        <v>12.199999809265137</v>
      </c>
      <c r="F402" s="122">
        <v>42367</v>
      </c>
      <c r="G402" s="185">
        <v>28.231867573283367</v>
      </c>
      <c r="H402" s="185">
        <v>37.152609389358034</v>
      </c>
      <c r="I402" s="185">
        <v>32.146260051175389</v>
      </c>
      <c r="J402" s="119">
        <f t="shared" si="42"/>
        <v>28.231867573283367</v>
      </c>
      <c r="K402" s="119">
        <f t="shared" si="43"/>
        <v>37.152609389358034</v>
      </c>
      <c r="L402" s="119">
        <f t="shared" si="44"/>
        <v>32.146260051175389</v>
      </c>
      <c r="M402" s="173">
        <v>42853.291666666664</v>
      </c>
      <c r="N402" s="118">
        <f t="shared" si="45"/>
        <v>169</v>
      </c>
      <c r="O402" s="118">
        <f t="shared" si="46"/>
        <v>80.209999084472656</v>
      </c>
      <c r="P402" s="119">
        <f t="shared" si="47"/>
        <v>5.0819241152005006</v>
      </c>
      <c r="Q402" s="119">
        <f t="shared" si="48"/>
        <v>20</v>
      </c>
    </row>
    <row r="403" spans="2:17" x14ac:dyDescent="0.25">
      <c r="B403" s="173">
        <v>42368.291666666664</v>
      </c>
      <c r="C403" s="121">
        <v>169</v>
      </c>
      <c r="D403" s="121">
        <v>80.209999084472656</v>
      </c>
      <c r="E403" s="185">
        <v>11.600000381469727</v>
      </c>
      <c r="F403" s="122">
        <v>42368</v>
      </c>
      <c r="G403" s="185">
        <v>25.045357131891755</v>
      </c>
      <c r="H403" s="185">
        <v>37.127636627466565</v>
      </c>
      <c r="I403" s="185">
        <v>31.84187866034333</v>
      </c>
      <c r="J403" s="119">
        <f t="shared" si="42"/>
        <v>25.045357131891755</v>
      </c>
      <c r="K403" s="119">
        <f t="shared" si="43"/>
        <v>37.127636627466565</v>
      </c>
      <c r="L403" s="119">
        <f t="shared" si="44"/>
        <v>31.84187866034333</v>
      </c>
      <c r="M403" s="173">
        <v>42854.291666666664</v>
      </c>
      <c r="N403" s="118">
        <f t="shared" si="45"/>
        <v>169</v>
      </c>
      <c r="O403" s="118">
        <f t="shared" si="46"/>
        <v>80.209999084472656</v>
      </c>
      <c r="P403" s="119">
        <f t="shared" si="47"/>
        <v>5.0819241152005006</v>
      </c>
      <c r="Q403" s="119">
        <f t="shared" si="48"/>
        <v>20</v>
      </c>
    </row>
    <row r="404" spans="2:17" x14ac:dyDescent="0.25">
      <c r="B404" s="173">
        <v>42369.291666666664</v>
      </c>
      <c r="C404" s="121">
        <v>188</v>
      </c>
      <c r="D404" s="121">
        <v>76.44000244140625</v>
      </c>
      <c r="E404" s="185">
        <v>11.699999809265137</v>
      </c>
      <c r="F404" s="122">
        <v>42369</v>
      </c>
      <c r="G404" s="185">
        <v>42.239706542006239</v>
      </c>
      <c r="H404" s="185">
        <v>36.793833859938182</v>
      </c>
      <c r="I404" s="185">
        <v>31.805220342123953</v>
      </c>
      <c r="J404" s="119">
        <f t="shared" si="42"/>
        <v>42.239706542006239</v>
      </c>
      <c r="K404" s="119">
        <f t="shared" si="43"/>
        <v>36.793833859938182</v>
      </c>
      <c r="L404" s="119">
        <f t="shared" si="44"/>
        <v>31.805220342123953</v>
      </c>
      <c r="M404" s="173">
        <v>42855.291666666664</v>
      </c>
      <c r="N404" s="118">
        <f t="shared" si="45"/>
        <v>188</v>
      </c>
      <c r="O404" s="118">
        <f t="shared" si="46"/>
        <v>76.44000244140625</v>
      </c>
      <c r="P404" s="119">
        <f t="shared" si="47"/>
        <v>6.3851721594653315</v>
      </c>
      <c r="Q404" s="119">
        <f t="shared" si="48"/>
        <v>6.3851721594653315</v>
      </c>
    </row>
    <row r="405" spans="2:17" x14ac:dyDescent="0.25">
      <c r="B405" s="173">
        <v>42370.291666666664</v>
      </c>
      <c r="C405" s="121">
        <v>188</v>
      </c>
      <c r="D405" s="121">
        <v>76.44000244140625</v>
      </c>
      <c r="E405" s="185">
        <v>11.699999809265137</v>
      </c>
      <c r="F405" s="122">
        <v>42370</v>
      </c>
      <c r="G405" s="185">
        <v>34.633702710469557</v>
      </c>
      <c r="H405" s="185">
        <v>36.820832961510781</v>
      </c>
      <c r="I405" s="185">
        <v>31.267892303025246</v>
      </c>
      <c r="J405" s="119">
        <f t="shared" si="42"/>
        <v>34.633702710469557</v>
      </c>
      <c r="K405" s="119">
        <f t="shared" si="43"/>
        <v>36.820832961510781</v>
      </c>
      <c r="L405" s="119">
        <f t="shared" si="44"/>
        <v>31.267892303025246</v>
      </c>
      <c r="M405" s="173">
        <v>42856.291666666664</v>
      </c>
      <c r="N405" s="118">
        <f t="shared" si="45"/>
        <v>188</v>
      </c>
      <c r="O405" s="118">
        <f t="shared" si="46"/>
        <v>76.44000244140625</v>
      </c>
      <c r="P405" s="119">
        <f t="shared" si="47"/>
        <v>6.3851721594653315</v>
      </c>
      <c r="Q405" s="119">
        <f t="shared" si="48"/>
        <v>20</v>
      </c>
    </row>
    <row r="406" spans="2:17" x14ac:dyDescent="0.25">
      <c r="B406" s="173">
        <v>42371.291666666664</v>
      </c>
      <c r="C406" s="121">
        <v>188</v>
      </c>
      <c r="D406" s="121">
        <v>76.44000244140625</v>
      </c>
      <c r="E406" s="185">
        <v>11.699999809265137</v>
      </c>
      <c r="F406" s="122">
        <v>42371</v>
      </c>
      <c r="G406" s="185">
        <v>29.959444699486102</v>
      </c>
      <c r="H406" s="185">
        <v>36.501678088682759</v>
      </c>
      <c r="I406" s="185">
        <v>30.533578772390328</v>
      </c>
      <c r="J406" s="119">
        <f t="shared" si="42"/>
        <v>29.959444699486102</v>
      </c>
      <c r="K406" s="119">
        <f t="shared" si="43"/>
        <v>36.501678088682759</v>
      </c>
      <c r="L406" s="119">
        <f t="shared" si="44"/>
        <v>30.533578772390328</v>
      </c>
      <c r="M406" s="173">
        <v>42857.291666666664</v>
      </c>
      <c r="N406" s="118">
        <f t="shared" si="45"/>
        <v>188</v>
      </c>
      <c r="O406" s="118">
        <f t="shared" si="46"/>
        <v>76.44000244140625</v>
      </c>
      <c r="P406" s="119">
        <f t="shared" si="47"/>
        <v>6.3851721594653315</v>
      </c>
      <c r="Q406" s="119">
        <f t="shared" si="48"/>
        <v>20</v>
      </c>
    </row>
    <row r="407" spans="2:17" x14ac:dyDescent="0.25">
      <c r="B407" s="173">
        <v>42372.291666666664</v>
      </c>
      <c r="C407" s="121">
        <v>188</v>
      </c>
      <c r="D407" s="121">
        <v>76.44000244140625</v>
      </c>
      <c r="E407" s="185">
        <v>11.600000381469727</v>
      </c>
      <c r="F407" s="122">
        <v>42372</v>
      </c>
      <c r="G407" s="185">
        <v>25.461393757705348</v>
      </c>
      <c r="H407" s="185">
        <v>36.637018794307004</v>
      </c>
      <c r="I407" s="185">
        <v>30.98879646146742</v>
      </c>
      <c r="J407" s="119">
        <f t="shared" si="42"/>
        <v>25.461393757705348</v>
      </c>
      <c r="K407" s="119">
        <f t="shared" si="43"/>
        <v>36.637018794307004</v>
      </c>
      <c r="L407" s="119">
        <f t="shared" si="44"/>
        <v>30.98879646146742</v>
      </c>
      <c r="M407" s="173">
        <v>42858.291666666664</v>
      </c>
      <c r="N407" s="118">
        <f t="shared" si="45"/>
        <v>188</v>
      </c>
      <c r="O407" s="118">
        <f t="shared" si="46"/>
        <v>76.44000244140625</v>
      </c>
      <c r="P407" s="119">
        <f t="shared" si="47"/>
        <v>6.3851721594653315</v>
      </c>
      <c r="Q407" s="119">
        <f t="shared" si="48"/>
        <v>20</v>
      </c>
    </row>
    <row r="408" spans="2:17" x14ac:dyDescent="0.25">
      <c r="B408" s="173">
        <v>42373.291666666664</v>
      </c>
      <c r="C408" s="121">
        <v>188</v>
      </c>
      <c r="D408" s="121">
        <v>76.44000244140625</v>
      </c>
      <c r="E408" s="185">
        <v>11.600000381469727</v>
      </c>
      <c r="F408" s="122">
        <v>42373</v>
      </c>
      <c r="G408" s="185">
        <v>44.229362839195431</v>
      </c>
      <c r="H408" s="185">
        <v>36.648385841427036</v>
      </c>
      <c r="I408" s="185">
        <v>31.755188657773882</v>
      </c>
      <c r="J408" s="119">
        <f t="shared" si="42"/>
        <v>44.229362839195431</v>
      </c>
      <c r="K408" s="119">
        <f t="shared" si="43"/>
        <v>36.648385841427036</v>
      </c>
      <c r="L408" s="119">
        <f t="shared" si="44"/>
        <v>31.755188657773882</v>
      </c>
      <c r="M408" s="173">
        <v>42859.291666666664</v>
      </c>
      <c r="N408" s="118">
        <f t="shared" si="45"/>
        <v>188</v>
      </c>
      <c r="O408" s="118">
        <f t="shared" si="46"/>
        <v>76.44000244140625</v>
      </c>
      <c r="P408" s="119">
        <f t="shared" si="47"/>
        <v>6.3851721594653315</v>
      </c>
      <c r="Q408" s="119">
        <f t="shared" si="48"/>
        <v>20</v>
      </c>
    </row>
    <row r="409" spans="2:17" x14ac:dyDescent="0.25">
      <c r="B409" s="173">
        <v>42374.291666666664</v>
      </c>
      <c r="C409" s="121">
        <v>185</v>
      </c>
      <c r="D409" s="121">
        <v>89.739997863769531</v>
      </c>
      <c r="E409" s="185">
        <v>11.600000381469727</v>
      </c>
      <c r="F409" s="122">
        <v>42374</v>
      </c>
      <c r="G409" s="185">
        <v>40.053410493223765</v>
      </c>
      <c r="H409" s="185">
        <v>36.031292177262124</v>
      </c>
      <c r="I409" s="185">
        <v>31.948277233662434</v>
      </c>
      <c r="J409" s="119">
        <f t="shared" si="42"/>
        <v>40.053410493223765</v>
      </c>
      <c r="K409" s="119">
        <f t="shared" si="43"/>
        <v>36.031292177262124</v>
      </c>
      <c r="L409" s="119">
        <f t="shared" si="44"/>
        <v>31.948277233662434</v>
      </c>
      <c r="M409" s="173">
        <v>42860.291666666664</v>
      </c>
      <c r="N409" s="118">
        <f t="shared" si="45"/>
        <v>185</v>
      </c>
      <c r="O409" s="118">
        <f t="shared" si="46"/>
        <v>89.739997863769531</v>
      </c>
      <c r="P409" s="119">
        <f t="shared" si="47"/>
        <v>5.4522367054678345</v>
      </c>
      <c r="Q409" s="119">
        <f t="shared" si="48"/>
        <v>5.4522367054678345</v>
      </c>
    </row>
    <row r="410" spans="2:17" x14ac:dyDescent="0.25">
      <c r="B410" s="173">
        <v>42375.291666666664</v>
      </c>
      <c r="C410" s="121">
        <v>185</v>
      </c>
      <c r="D410" s="121">
        <v>89.739997863769531</v>
      </c>
      <c r="E410" s="185">
        <v>7.9000000953674316</v>
      </c>
      <c r="F410" s="122">
        <v>42375</v>
      </c>
      <c r="G410" s="185">
        <v>38.381373934745781</v>
      </c>
      <c r="H410" s="185">
        <v>36.245621487961849</v>
      </c>
      <c r="I410" s="185">
        <v>32.068403415017706</v>
      </c>
      <c r="J410" s="119">
        <f t="shared" si="42"/>
        <v>38.381373934745781</v>
      </c>
      <c r="K410" s="119">
        <f t="shared" si="43"/>
        <v>36.245621487961849</v>
      </c>
      <c r="L410" s="119">
        <f t="shared" si="44"/>
        <v>32.068403415017706</v>
      </c>
      <c r="M410" s="173">
        <v>42861.291666666664</v>
      </c>
      <c r="N410" s="118">
        <f t="shared" si="45"/>
        <v>185</v>
      </c>
      <c r="O410" s="118">
        <f t="shared" si="46"/>
        <v>89.739997863769531</v>
      </c>
      <c r="P410" s="119">
        <f t="shared" si="47"/>
        <v>5.4522367054678345</v>
      </c>
      <c r="Q410" s="119">
        <f t="shared" si="48"/>
        <v>20</v>
      </c>
    </row>
    <row r="411" spans="2:17" x14ac:dyDescent="0.25">
      <c r="B411" s="173">
        <v>42376.291666666664</v>
      </c>
      <c r="C411" s="121">
        <v>206</v>
      </c>
      <c r="D411" s="121">
        <v>131.74000549316406</v>
      </c>
      <c r="E411" s="185">
        <v>7.9000000953674316</v>
      </c>
      <c r="F411" s="122">
        <v>42376</v>
      </c>
      <c r="G411" s="185">
        <v>39.373015278837201</v>
      </c>
      <c r="H411" s="185">
        <v>36.797296765181748</v>
      </c>
      <c r="I411" s="185">
        <v>31.41875256584752</v>
      </c>
      <c r="J411" s="119">
        <f t="shared" si="42"/>
        <v>39.373015278837201</v>
      </c>
      <c r="K411" s="119">
        <f t="shared" si="43"/>
        <v>36.797296765181748</v>
      </c>
      <c r="L411" s="119">
        <f t="shared" si="44"/>
        <v>31.41875256584752</v>
      </c>
      <c r="M411" s="173">
        <v>42862.291666666664</v>
      </c>
      <c r="N411" s="118">
        <f t="shared" si="45"/>
        <v>206</v>
      </c>
      <c r="O411" s="118">
        <f t="shared" si="46"/>
        <v>131.74000549316406</v>
      </c>
      <c r="P411" s="119">
        <f t="shared" si="47"/>
        <v>4.2502945487969974</v>
      </c>
      <c r="Q411" s="119">
        <f t="shared" si="48"/>
        <v>4.2502945487969974</v>
      </c>
    </row>
    <row r="412" spans="2:17" x14ac:dyDescent="0.25">
      <c r="B412" s="173">
        <v>42377.291666666664</v>
      </c>
      <c r="C412" s="121">
        <v>206</v>
      </c>
      <c r="D412" s="121">
        <v>131.74000549316406</v>
      </c>
      <c r="E412" s="185">
        <v>11.300000190734863</v>
      </c>
      <c r="F412" s="122">
        <v>42377</v>
      </c>
      <c r="G412" s="185">
        <v>37.043099865825099</v>
      </c>
      <c r="H412" s="185">
        <v>36.946659006432263</v>
      </c>
      <c r="I412" s="185">
        <v>31.859205582782074</v>
      </c>
      <c r="J412" s="119">
        <f t="shared" si="42"/>
        <v>37.043099865825099</v>
      </c>
      <c r="K412" s="119">
        <f t="shared" si="43"/>
        <v>36.946659006432263</v>
      </c>
      <c r="L412" s="119">
        <f t="shared" si="44"/>
        <v>31.859205582782074</v>
      </c>
      <c r="M412" s="173">
        <v>42863.291666666664</v>
      </c>
      <c r="N412" s="118">
        <f t="shared" si="45"/>
        <v>206</v>
      </c>
      <c r="O412" s="118">
        <f t="shared" si="46"/>
        <v>131.74000549316406</v>
      </c>
      <c r="P412" s="119">
        <f t="shared" si="47"/>
        <v>4.2502945487969974</v>
      </c>
      <c r="Q412" s="119">
        <f t="shared" si="48"/>
        <v>20</v>
      </c>
    </row>
    <row r="413" spans="2:17" x14ac:dyDescent="0.25">
      <c r="B413" s="173">
        <v>42378.291666666664</v>
      </c>
      <c r="C413" s="121">
        <v>206</v>
      </c>
      <c r="D413" s="121">
        <v>131.74000549316406</v>
      </c>
      <c r="E413" s="185">
        <v>11.600000381469727</v>
      </c>
      <c r="F413" s="122">
        <v>42378</v>
      </c>
      <c r="G413" s="185">
        <v>30.251498938379463</v>
      </c>
      <c r="H413" s="185">
        <v>37.066145402325517</v>
      </c>
      <c r="I413" s="185">
        <v>31.60909586963831</v>
      </c>
      <c r="J413" s="119">
        <f t="shared" si="42"/>
        <v>30.251498938379463</v>
      </c>
      <c r="K413" s="119">
        <f t="shared" si="43"/>
        <v>37.066145402325517</v>
      </c>
      <c r="L413" s="119">
        <f t="shared" si="44"/>
        <v>31.60909586963831</v>
      </c>
      <c r="M413" s="173">
        <v>42864.291666666664</v>
      </c>
      <c r="N413" s="118">
        <f t="shared" si="45"/>
        <v>206</v>
      </c>
      <c r="O413" s="118">
        <f t="shared" si="46"/>
        <v>131.74000549316406</v>
      </c>
      <c r="P413" s="119">
        <f t="shared" si="47"/>
        <v>4.2502945487969974</v>
      </c>
      <c r="Q413" s="119">
        <f t="shared" si="48"/>
        <v>20</v>
      </c>
    </row>
    <row r="414" spans="2:17" x14ac:dyDescent="0.25">
      <c r="B414" s="173">
        <v>42379.291666666664</v>
      </c>
      <c r="C414" s="121">
        <v>206</v>
      </c>
      <c r="D414" s="121">
        <v>131.74000549316406</v>
      </c>
      <c r="E414" s="185">
        <v>11.699999809265137</v>
      </c>
      <c r="F414" s="122">
        <v>42379</v>
      </c>
      <c r="G414" s="185">
        <v>30.477272225927436</v>
      </c>
      <c r="H414" s="185">
        <v>37.147505247195589</v>
      </c>
      <c r="I414" s="185">
        <v>31.920038652552545</v>
      </c>
      <c r="J414" s="119">
        <f t="shared" si="42"/>
        <v>30.477272225927436</v>
      </c>
      <c r="K414" s="119">
        <f t="shared" si="43"/>
        <v>37.147505247195589</v>
      </c>
      <c r="L414" s="119">
        <f t="shared" si="44"/>
        <v>31.920038652552545</v>
      </c>
      <c r="M414" s="173">
        <v>42865.291666666664</v>
      </c>
      <c r="N414" s="118">
        <f t="shared" si="45"/>
        <v>206</v>
      </c>
      <c r="O414" s="118">
        <f t="shared" si="46"/>
        <v>131.74000549316406</v>
      </c>
      <c r="P414" s="119">
        <f t="shared" si="47"/>
        <v>4.2502945487969974</v>
      </c>
      <c r="Q414" s="119">
        <f t="shared" si="48"/>
        <v>20</v>
      </c>
    </row>
    <row r="415" spans="2:17" x14ac:dyDescent="0.25">
      <c r="B415" s="173">
        <v>42380.291666666664</v>
      </c>
      <c r="C415" s="121">
        <v>206</v>
      </c>
      <c r="D415" s="121">
        <v>131.74000549316406</v>
      </c>
      <c r="E415" s="185">
        <v>11.699999809265137</v>
      </c>
      <c r="F415" s="122">
        <v>42380</v>
      </c>
      <c r="G415" s="185">
        <v>41.15813403663811</v>
      </c>
      <c r="H415" s="185">
        <v>36.643850067081289</v>
      </c>
      <c r="I415" s="185">
        <v>32.974871032193853</v>
      </c>
      <c r="J415" s="119">
        <f t="shared" si="42"/>
        <v>41.15813403663811</v>
      </c>
      <c r="K415" s="119">
        <f t="shared" si="43"/>
        <v>36.643850067081289</v>
      </c>
      <c r="L415" s="119">
        <f t="shared" si="44"/>
        <v>32.974871032193853</v>
      </c>
      <c r="M415" s="173">
        <v>42866.291666666664</v>
      </c>
      <c r="N415" s="118">
        <f t="shared" si="45"/>
        <v>206</v>
      </c>
      <c r="O415" s="118">
        <f t="shared" si="46"/>
        <v>131.74000549316406</v>
      </c>
      <c r="P415" s="119">
        <f t="shared" si="47"/>
        <v>4.2502945487969974</v>
      </c>
      <c r="Q415" s="119">
        <f t="shared" si="48"/>
        <v>20</v>
      </c>
    </row>
    <row r="416" spans="2:17" x14ac:dyDescent="0.25">
      <c r="B416" s="173">
        <v>42381.291666666664</v>
      </c>
      <c r="C416" s="121">
        <v>206</v>
      </c>
      <c r="D416" s="121">
        <v>131.74000549316406</v>
      </c>
      <c r="E416" s="185">
        <v>11.800000190734863</v>
      </c>
      <c r="F416" s="122">
        <v>42381</v>
      </c>
      <c r="G416" s="185">
        <v>32.106471819171212</v>
      </c>
      <c r="H416" s="185">
        <v>36.680610739566617</v>
      </c>
      <c r="I416" s="185">
        <v>33.656588223090907</v>
      </c>
      <c r="J416" s="119">
        <f t="shared" si="42"/>
        <v>32.106471819171212</v>
      </c>
      <c r="K416" s="119">
        <f t="shared" si="43"/>
        <v>36.680610739566617</v>
      </c>
      <c r="L416" s="119">
        <f t="shared" si="44"/>
        <v>33.656588223090907</v>
      </c>
      <c r="M416" s="173">
        <v>42867.291666666664</v>
      </c>
      <c r="N416" s="118">
        <f t="shared" si="45"/>
        <v>206</v>
      </c>
      <c r="O416" s="118">
        <f t="shared" si="46"/>
        <v>131.74000549316406</v>
      </c>
      <c r="P416" s="119">
        <f t="shared" si="47"/>
        <v>4.2502945487969974</v>
      </c>
      <c r="Q416" s="119">
        <f t="shared" si="48"/>
        <v>20</v>
      </c>
    </row>
    <row r="417" spans="2:17" x14ac:dyDescent="0.25">
      <c r="B417" s="173">
        <v>42382.291666666664</v>
      </c>
      <c r="C417" s="121">
        <v>206</v>
      </c>
      <c r="D417" s="121">
        <v>131.74000549316406</v>
      </c>
      <c r="E417" s="185">
        <v>11.899999618530273</v>
      </c>
      <c r="F417" s="122">
        <v>42382</v>
      </c>
      <c r="G417" s="185">
        <v>25.981955964918519</v>
      </c>
      <c r="H417" s="185">
        <v>36.596244736578704</v>
      </c>
      <c r="I417" s="185">
        <v>33.700151684814053</v>
      </c>
      <c r="J417" s="119">
        <f t="shared" si="42"/>
        <v>25.981955964918519</v>
      </c>
      <c r="K417" s="119">
        <f t="shared" si="43"/>
        <v>36.596244736578704</v>
      </c>
      <c r="L417" s="119">
        <f t="shared" si="44"/>
        <v>33.700151684814053</v>
      </c>
      <c r="M417" s="173">
        <v>42868.291666666664</v>
      </c>
      <c r="N417" s="118">
        <f t="shared" si="45"/>
        <v>206</v>
      </c>
      <c r="O417" s="118">
        <f t="shared" si="46"/>
        <v>131.74000549316406</v>
      </c>
      <c r="P417" s="119">
        <f t="shared" si="47"/>
        <v>4.2502945487969974</v>
      </c>
      <c r="Q417" s="119">
        <f t="shared" si="48"/>
        <v>20</v>
      </c>
    </row>
    <row r="418" spans="2:17" x14ac:dyDescent="0.25">
      <c r="B418" s="173">
        <v>42383.291666666664</v>
      </c>
      <c r="C418" s="121">
        <v>171</v>
      </c>
      <c r="D418" s="121">
        <v>103.66000366210938</v>
      </c>
      <c r="E418" s="185">
        <v>11.800000190734863</v>
      </c>
      <c r="F418" s="122">
        <v>42383</v>
      </c>
      <c r="G418" s="185">
        <v>35.947455478045704</v>
      </c>
      <c r="H418" s="185">
        <v>36.752530784584863</v>
      </c>
      <c r="I418" s="185">
        <v>33.621829619407663</v>
      </c>
      <c r="J418" s="119">
        <f t="shared" si="42"/>
        <v>35.947455478045704</v>
      </c>
      <c r="K418" s="119">
        <f t="shared" si="43"/>
        <v>36.752530784584863</v>
      </c>
      <c r="L418" s="119">
        <f t="shared" si="44"/>
        <v>33.621829619407663</v>
      </c>
      <c r="M418" s="173">
        <v>42869.291666666664</v>
      </c>
      <c r="N418" s="118">
        <f t="shared" si="45"/>
        <v>171</v>
      </c>
      <c r="O418" s="118">
        <f t="shared" si="46"/>
        <v>103.66000366210938</v>
      </c>
      <c r="P418" s="119">
        <f t="shared" si="47"/>
        <v>3.8542262391979984</v>
      </c>
      <c r="Q418" s="119">
        <f t="shared" si="48"/>
        <v>3.8542262391979984</v>
      </c>
    </row>
    <row r="419" spans="2:17" x14ac:dyDescent="0.25">
      <c r="B419" s="173">
        <v>42384.291666666664</v>
      </c>
      <c r="C419" s="121">
        <v>171</v>
      </c>
      <c r="D419" s="121">
        <v>103.66000366210938</v>
      </c>
      <c r="E419" s="185">
        <v>11.899999618530273</v>
      </c>
      <c r="F419" s="122">
        <v>42384</v>
      </c>
      <c r="G419" s="185">
        <v>44.518511578153685</v>
      </c>
      <c r="H419" s="185">
        <v>36.481384309309554</v>
      </c>
      <c r="I419" s="185">
        <v>33.735303688446699</v>
      </c>
      <c r="J419" s="119">
        <f t="shared" si="42"/>
        <v>44.518511578153685</v>
      </c>
      <c r="K419" s="119">
        <f t="shared" si="43"/>
        <v>36.481384309309554</v>
      </c>
      <c r="L419" s="119">
        <f t="shared" si="44"/>
        <v>33.735303688446699</v>
      </c>
      <c r="M419" s="173">
        <v>42870.291666666664</v>
      </c>
      <c r="N419" s="118">
        <f t="shared" si="45"/>
        <v>171</v>
      </c>
      <c r="O419" s="118">
        <f t="shared" si="46"/>
        <v>103.66000366210938</v>
      </c>
      <c r="P419" s="119">
        <f t="shared" si="47"/>
        <v>3.8542262391979984</v>
      </c>
      <c r="Q419" s="119">
        <f t="shared" si="48"/>
        <v>20</v>
      </c>
    </row>
    <row r="420" spans="2:17" x14ac:dyDescent="0.25">
      <c r="B420" s="173">
        <v>42385.291666666664</v>
      </c>
      <c r="C420" s="121">
        <v>171</v>
      </c>
      <c r="D420" s="121">
        <v>103.66000366210938</v>
      </c>
      <c r="E420" s="185">
        <v>12</v>
      </c>
      <c r="F420" s="122">
        <v>42385</v>
      </c>
      <c r="G420" s="185">
        <v>37.071093412107885</v>
      </c>
      <c r="H420" s="185">
        <v>36.577072768873641</v>
      </c>
      <c r="I420" s="185">
        <v>33.555419758116791</v>
      </c>
      <c r="J420" s="119">
        <f t="shared" si="42"/>
        <v>37.071093412107885</v>
      </c>
      <c r="K420" s="119">
        <f t="shared" si="43"/>
        <v>36.577072768873641</v>
      </c>
      <c r="L420" s="119">
        <f t="shared" si="44"/>
        <v>33.555419758116791</v>
      </c>
      <c r="M420" s="173">
        <v>42871.291666666664</v>
      </c>
      <c r="N420" s="118">
        <f t="shared" si="45"/>
        <v>171</v>
      </c>
      <c r="O420" s="118">
        <f t="shared" si="46"/>
        <v>103.66000366210938</v>
      </c>
      <c r="P420" s="119">
        <f t="shared" si="47"/>
        <v>3.8542262391979984</v>
      </c>
      <c r="Q420" s="119">
        <f t="shared" si="48"/>
        <v>20</v>
      </c>
    </row>
    <row r="421" spans="2:17" x14ac:dyDescent="0.25">
      <c r="B421" s="173">
        <v>42386.291666666664</v>
      </c>
      <c r="C421" s="121">
        <v>171</v>
      </c>
      <c r="D421" s="121">
        <v>103.66000366210938</v>
      </c>
      <c r="E421" s="185">
        <v>12</v>
      </c>
      <c r="F421" s="122">
        <v>42386</v>
      </c>
      <c r="G421" s="185">
        <v>32.222378722385081</v>
      </c>
      <c r="H421" s="185">
        <v>36.492159362126259</v>
      </c>
      <c r="I421" s="185">
        <v>32.931218894300606</v>
      </c>
      <c r="J421" s="119">
        <f t="shared" si="42"/>
        <v>32.222378722385081</v>
      </c>
      <c r="K421" s="119">
        <f t="shared" si="43"/>
        <v>36.492159362126259</v>
      </c>
      <c r="L421" s="119">
        <f t="shared" si="44"/>
        <v>32.931218894300606</v>
      </c>
      <c r="M421" s="173">
        <v>42872.291666666664</v>
      </c>
      <c r="N421" s="118">
        <f t="shared" si="45"/>
        <v>171</v>
      </c>
      <c r="O421" s="118">
        <f t="shared" si="46"/>
        <v>103.66000366210938</v>
      </c>
      <c r="P421" s="119">
        <f t="shared" si="47"/>
        <v>3.8542262391979984</v>
      </c>
      <c r="Q421" s="119">
        <f t="shared" si="48"/>
        <v>20</v>
      </c>
    </row>
    <row r="422" spans="2:17" x14ac:dyDescent="0.25">
      <c r="B422" s="173">
        <v>42387.291666666664</v>
      </c>
      <c r="C422" s="121">
        <v>171</v>
      </c>
      <c r="D422" s="121">
        <v>103.66000366210938</v>
      </c>
      <c r="E422" s="185">
        <v>12</v>
      </c>
      <c r="F422" s="122">
        <v>42387</v>
      </c>
      <c r="G422" s="185">
        <v>27.692596271082213</v>
      </c>
      <c r="H422" s="185">
        <v>36.976627046289309</v>
      </c>
      <c r="I422" s="185">
        <v>33.400207519509195</v>
      </c>
      <c r="J422" s="119">
        <f t="shared" si="42"/>
        <v>27.692596271082213</v>
      </c>
      <c r="K422" s="119">
        <f t="shared" si="43"/>
        <v>36.976627046289309</v>
      </c>
      <c r="L422" s="119">
        <f t="shared" si="44"/>
        <v>33.400207519509195</v>
      </c>
      <c r="M422" s="173">
        <v>42873.291666666664</v>
      </c>
      <c r="N422" s="118">
        <f t="shared" si="45"/>
        <v>171</v>
      </c>
      <c r="O422" s="118">
        <f t="shared" si="46"/>
        <v>103.66000366210938</v>
      </c>
      <c r="P422" s="119">
        <f t="shared" si="47"/>
        <v>3.8542262391979984</v>
      </c>
      <c r="Q422" s="119">
        <f t="shared" si="48"/>
        <v>20</v>
      </c>
    </row>
    <row r="423" spans="2:17" x14ac:dyDescent="0.25">
      <c r="B423" s="173">
        <v>42388.291666666664</v>
      </c>
      <c r="C423" s="121">
        <v>152</v>
      </c>
      <c r="D423" s="121">
        <v>101.59999847412109</v>
      </c>
      <c r="E423" s="185">
        <v>12</v>
      </c>
      <c r="F423" s="122">
        <v>42388</v>
      </c>
      <c r="G423" s="185">
        <v>21.453460914040043</v>
      </c>
      <c r="H423" s="185">
        <v>36.430501072804063</v>
      </c>
      <c r="I423" s="185">
        <v>33.160062052717926</v>
      </c>
      <c r="J423" s="119">
        <f t="shared" si="42"/>
        <v>21.453460914040043</v>
      </c>
      <c r="K423" s="119">
        <f t="shared" si="43"/>
        <v>36.430501072804063</v>
      </c>
      <c r="L423" s="119">
        <f t="shared" si="44"/>
        <v>33.160062052717926</v>
      </c>
      <c r="M423" s="173">
        <v>42874.291666666664</v>
      </c>
      <c r="N423" s="118">
        <f t="shared" si="45"/>
        <v>152</v>
      </c>
      <c r="O423" s="118">
        <f t="shared" si="46"/>
        <v>101.59999847412109</v>
      </c>
      <c r="P423" s="119">
        <f t="shared" si="47"/>
        <v>2.8846602153341672</v>
      </c>
      <c r="Q423" s="119">
        <f t="shared" si="48"/>
        <v>2.8846602153341672</v>
      </c>
    </row>
    <row r="424" spans="2:17" x14ac:dyDescent="0.25">
      <c r="B424" s="173">
        <v>42389.291666666664</v>
      </c>
      <c r="C424" s="121">
        <v>152</v>
      </c>
      <c r="D424" s="121">
        <v>101.59999847412109</v>
      </c>
      <c r="E424" s="185">
        <v>12.100000381469727</v>
      </c>
      <c r="F424" s="122">
        <v>42389</v>
      </c>
      <c r="G424" s="185">
        <v>35.443325469460731</v>
      </c>
      <c r="H424" s="185">
        <v>37.000275870009744</v>
      </c>
      <c r="I424" s="185">
        <v>33.678782370686527</v>
      </c>
      <c r="J424" s="119">
        <f t="shared" si="42"/>
        <v>35.443325469460731</v>
      </c>
      <c r="K424" s="119">
        <f t="shared" si="43"/>
        <v>37.000275870009744</v>
      </c>
      <c r="L424" s="119">
        <f t="shared" si="44"/>
        <v>33.678782370686527</v>
      </c>
      <c r="M424" s="173">
        <v>42875.291666666664</v>
      </c>
      <c r="N424" s="118">
        <f t="shared" si="45"/>
        <v>152</v>
      </c>
      <c r="O424" s="118">
        <f t="shared" si="46"/>
        <v>101.59999847412109</v>
      </c>
      <c r="P424" s="119">
        <f t="shared" si="47"/>
        <v>2.8846602153341672</v>
      </c>
      <c r="Q424" s="119">
        <f t="shared" si="48"/>
        <v>20</v>
      </c>
    </row>
    <row r="425" spans="2:17" x14ac:dyDescent="0.25">
      <c r="B425" s="173">
        <v>42390.291666666664</v>
      </c>
      <c r="C425" s="121">
        <v>144</v>
      </c>
      <c r="D425" s="121">
        <v>101.79000091552734</v>
      </c>
      <c r="E425" s="185">
        <v>12.199999809265137</v>
      </c>
      <c r="F425" s="122">
        <v>42390</v>
      </c>
      <c r="G425" s="185">
        <v>44.487762308429751</v>
      </c>
      <c r="H425" s="185">
        <v>36.842297285199173</v>
      </c>
      <c r="I425" s="185">
        <v>33.99017343174522</v>
      </c>
      <c r="J425" s="119">
        <f t="shared" si="42"/>
        <v>44.487762308429751</v>
      </c>
      <c r="K425" s="119">
        <f t="shared" si="43"/>
        <v>36.842297285199173</v>
      </c>
      <c r="L425" s="119">
        <f t="shared" si="44"/>
        <v>33.99017343174522</v>
      </c>
      <c r="M425" s="173">
        <v>42876.291666666664</v>
      </c>
      <c r="N425" s="118">
        <f t="shared" si="45"/>
        <v>144</v>
      </c>
      <c r="O425" s="118">
        <f t="shared" si="46"/>
        <v>101.79000091552734</v>
      </c>
      <c r="P425" s="119">
        <f t="shared" si="47"/>
        <v>2.415902804799499</v>
      </c>
      <c r="Q425" s="119">
        <f t="shared" si="48"/>
        <v>2.415902804799499</v>
      </c>
    </row>
    <row r="426" spans="2:17" x14ac:dyDescent="0.25">
      <c r="B426" s="173">
        <v>42391.291666666664</v>
      </c>
      <c r="C426" s="121">
        <v>144</v>
      </c>
      <c r="D426" s="121">
        <v>101.79000091552734</v>
      </c>
      <c r="E426" s="185">
        <v>12.199999809265137</v>
      </c>
      <c r="F426" s="122">
        <v>42391</v>
      </c>
      <c r="G426" s="185">
        <v>42.643825469591</v>
      </c>
      <c r="H426" s="185">
        <v>35.793242456912985</v>
      </c>
      <c r="I426" s="185">
        <v>33.43580619319723</v>
      </c>
      <c r="J426" s="119">
        <f t="shared" si="42"/>
        <v>42.643825469591</v>
      </c>
      <c r="K426" s="119">
        <f t="shared" si="43"/>
        <v>35.793242456912985</v>
      </c>
      <c r="L426" s="119">
        <f t="shared" si="44"/>
        <v>33.43580619319723</v>
      </c>
      <c r="M426" s="173">
        <v>42877.291666666664</v>
      </c>
      <c r="N426" s="118">
        <f t="shared" si="45"/>
        <v>144</v>
      </c>
      <c r="O426" s="118">
        <f t="shared" si="46"/>
        <v>101.79000091552734</v>
      </c>
      <c r="P426" s="119">
        <f t="shared" si="47"/>
        <v>2.415902804799499</v>
      </c>
      <c r="Q426" s="119">
        <f t="shared" si="48"/>
        <v>20</v>
      </c>
    </row>
    <row r="427" spans="2:17" x14ac:dyDescent="0.25">
      <c r="B427" s="173">
        <v>42392.291666666664</v>
      </c>
      <c r="C427" s="121">
        <v>144</v>
      </c>
      <c r="D427" s="121">
        <v>101.79000091552734</v>
      </c>
      <c r="E427" s="185">
        <v>12.199999809265137</v>
      </c>
      <c r="F427" s="122">
        <v>42392</v>
      </c>
      <c r="G427" s="185">
        <v>38.461563784237256</v>
      </c>
      <c r="H427" s="185">
        <v>35.760136850520368</v>
      </c>
      <c r="I427" s="185">
        <v>33.046493745799438</v>
      </c>
      <c r="J427" s="119">
        <f t="shared" si="42"/>
        <v>38.461563784237256</v>
      </c>
      <c r="K427" s="119">
        <f t="shared" si="43"/>
        <v>35.760136850520368</v>
      </c>
      <c r="L427" s="119">
        <f t="shared" si="44"/>
        <v>33.046493745799438</v>
      </c>
      <c r="M427" s="173">
        <v>42878.291666666664</v>
      </c>
      <c r="N427" s="118">
        <f t="shared" si="45"/>
        <v>144</v>
      </c>
      <c r="O427" s="118">
        <f t="shared" si="46"/>
        <v>101.79000091552734</v>
      </c>
      <c r="P427" s="119">
        <f t="shared" si="47"/>
        <v>2.415902804799499</v>
      </c>
      <c r="Q427" s="119">
        <f t="shared" si="48"/>
        <v>20</v>
      </c>
    </row>
    <row r="428" spans="2:17" x14ac:dyDescent="0.25">
      <c r="B428" s="173">
        <v>42393.291666666664</v>
      </c>
      <c r="C428" s="121">
        <v>144</v>
      </c>
      <c r="D428" s="121">
        <v>101.79000091552734</v>
      </c>
      <c r="E428" s="185">
        <v>12.199999809265137</v>
      </c>
      <c r="F428" s="122">
        <v>42393</v>
      </c>
      <c r="G428" s="185">
        <v>34.394140131915073</v>
      </c>
      <c r="H428" s="185">
        <v>36.097834626480385</v>
      </c>
      <c r="I428" s="185">
        <v>33.202501844454687</v>
      </c>
      <c r="J428" s="119">
        <f t="shared" si="42"/>
        <v>34.394140131915073</v>
      </c>
      <c r="K428" s="119">
        <f t="shared" si="43"/>
        <v>36.097834626480385</v>
      </c>
      <c r="L428" s="119">
        <f t="shared" si="44"/>
        <v>33.202501844454687</v>
      </c>
      <c r="M428" s="173">
        <v>42879.291666666664</v>
      </c>
      <c r="N428" s="118">
        <f t="shared" si="45"/>
        <v>144</v>
      </c>
      <c r="O428" s="118">
        <f t="shared" si="46"/>
        <v>101.79000091552734</v>
      </c>
      <c r="P428" s="119">
        <f t="shared" si="47"/>
        <v>2.415902804799499</v>
      </c>
      <c r="Q428" s="119">
        <f t="shared" si="48"/>
        <v>20</v>
      </c>
    </row>
    <row r="429" spans="2:17" x14ac:dyDescent="0.25">
      <c r="B429" s="173">
        <v>42394.291666666664</v>
      </c>
      <c r="C429" s="121">
        <v>144</v>
      </c>
      <c r="D429" s="121">
        <v>101.79000091552734</v>
      </c>
      <c r="E429" s="185">
        <v>12.199999809265137</v>
      </c>
      <c r="F429" s="122">
        <v>42394</v>
      </c>
      <c r="G429" s="185">
        <v>30.42338194284174</v>
      </c>
      <c r="H429" s="185">
        <v>36.53617687549859</v>
      </c>
      <c r="I429" s="185">
        <v>33.022780287243705</v>
      </c>
      <c r="J429" s="119">
        <f t="shared" si="42"/>
        <v>30.42338194284174</v>
      </c>
      <c r="K429" s="119">
        <f t="shared" si="43"/>
        <v>36.53617687549859</v>
      </c>
      <c r="L429" s="119">
        <f t="shared" si="44"/>
        <v>33.022780287243705</v>
      </c>
      <c r="M429" s="173">
        <v>42880.291666666664</v>
      </c>
      <c r="N429" s="118">
        <f t="shared" si="45"/>
        <v>144</v>
      </c>
      <c r="O429" s="118">
        <f t="shared" si="46"/>
        <v>101.79000091552734</v>
      </c>
      <c r="P429" s="119">
        <f t="shared" si="47"/>
        <v>2.415902804799499</v>
      </c>
      <c r="Q429" s="119">
        <f t="shared" si="48"/>
        <v>20</v>
      </c>
    </row>
    <row r="430" spans="2:17" x14ac:dyDescent="0.25">
      <c r="B430" s="173">
        <v>42395.291666666664</v>
      </c>
      <c r="C430" s="121">
        <v>117</v>
      </c>
      <c r="D430" s="121">
        <v>66.800003051757813</v>
      </c>
      <c r="E430" s="185">
        <v>12.399999618530273</v>
      </c>
      <c r="F430" s="122">
        <v>42395</v>
      </c>
      <c r="G430" s="185">
        <v>26.320912004311907</v>
      </c>
      <c r="H430" s="185">
        <v>35.903705218412242</v>
      </c>
      <c r="I430" s="185">
        <v>31.785984473272638</v>
      </c>
      <c r="J430" s="119">
        <f t="shared" si="42"/>
        <v>26.320912004311907</v>
      </c>
      <c r="K430" s="119">
        <f t="shared" si="43"/>
        <v>35.903705218412242</v>
      </c>
      <c r="L430" s="119">
        <f t="shared" si="44"/>
        <v>31.785984473272638</v>
      </c>
      <c r="M430" s="173">
        <v>42881.291666666664</v>
      </c>
      <c r="N430" s="118">
        <f t="shared" si="45"/>
        <v>117</v>
      </c>
      <c r="O430" s="118">
        <f t="shared" si="46"/>
        <v>66.800003051757813</v>
      </c>
      <c r="P430" s="119">
        <f t="shared" si="47"/>
        <v>2.8732128893316649</v>
      </c>
      <c r="Q430" s="119">
        <f t="shared" si="48"/>
        <v>2.8732128893316649</v>
      </c>
    </row>
    <row r="431" spans="2:17" x14ac:dyDescent="0.25">
      <c r="B431" s="173">
        <v>42396.291666666664</v>
      </c>
      <c r="C431" s="121">
        <v>117</v>
      </c>
      <c r="D431" s="121">
        <v>66.800003051757813</v>
      </c>
      <c r="E431" s="185">
        <v>12.300000190734863</v>
      </c>
      <c r="F431" s="122">
        <v>42396</v>
      </c>
      <c r="G431" s="185">
        <v>29.016593541523672</v>
      </c>
      <c r="H431" s="185">
        <v>36.555259877951045</v>
      </c>
      <c r="I431" s="185">
        <v>32.14872223542794</v>
      </c>
      <c r="J431" s="119">
        <f t="shared" si="42"/>
        <v>29.016593541523672</v>
      </c>
      <c r="K431" s="119">
        <f t="shared" si="43"/>
        <v>36.555259877951045</v>
      </c>
      <c r="L431" s="119">
        <f t="shared" si="44"/>
        <v>32.14872223542794</v>
      </c>
      <c r="M431" s="173">
        <v>42882.291666666664</v>
      </c>
      <c r="N431" s="118">
        <f t="shared" si="45"/>
        <v>117</v>
      </c>
      <c r="O431" s="118">
        <f t="shared" si="46"/>
        <v>66.800003051757813</v>
      </c>
      <c r="P431" s="119">
        <f t="shared" si="47"/>
        <v>2.8732128893316649</v>
      </c>
      <c r="Q431" s="119">
        <f t="shared" si="48"/>
        <v>20</v>
      </c>
    </row>
    <row r="432" spans="2:17" x14ac:dyDescent="0.25">
      <c r="B432" s="173">
        <v>42397.291666666664</v>
      </c>
      <c r="C432" s="121">
        <v>151</v>
      </c>
      <c r="D432" s="121">
        <v>108.25</v>
      </c>
      <c r="E432" s="185">
        <v>12.300000190734863</v>
      </c>
      <c r="F432" s="122">
        <v>42397</v>
      </c>
      <c r="G432" s="185">
        <v>39.170949552765563</v>
      </c>
      <c r="H432" s="185">
        <v>36.399498441373879</v>
      </c>
      <c r="I432" s="185">
        <v>32.090729167262651</v>
      </c>
      <c r="J432" s="119">
        <f t="shared" si="42"/>
        <v>39.170949552765563</v>
      </c>
      <c r="K432" s="119">
        <f t="shared" si="43"/>
        <v>36.399498441373879</v>
      </c>
      <c r="L432" s="119">
        <f t="shared" si="44"/>
        <v>32.090729167262651</v>
      </c>
      <c r="M432" s="173">
        <v>42883.291666666664</v>
      </c>
      <c r="N432" s="118">
        <f t="shared" si="45"/>
        <v>151</v>
      </c>
      <c r="O432" s="118">
        <f t="shared" si="46"/>
        <v>108.25</v>
      </c>
      <c r="P432" s="119">
        <f t="shared" si="47"/>
        <v>2.4468099300000001</v>
      </c>
      <c r="Q432" s="119">
        <f t="shared" si="48"/>
        <v>2.4468099300000001</v>
      </c>
    </row>
    <row r="433" spans="2:17" x14ac:dyDescent="0.25">
      <c r="B433" s="173">
        <v>42398.291666666664</v>
      </c>
      <c r="C433" s="121">
        <v>151</v>
      </c>
      <c r="D433" s="121">
        <v>108.25</v>
      </c>
      <c r="E433" s="185">
        <v>12.5</v>
      </c>
      <c r="F433" s="122">
        <v>42398</v>
      </c>
      <c r="G433" s="185">
        <v>35.684823989161707</v>
      </c>
      <c r="H433" s="185">
        <v>36.648709481027417</v>
      </c>
      <c r="I433" s="185">
        <v>33.945659898122102</v>
      </c>
      <c r="J433" s="119">
        <f t="shared" si="42"/>
        <v>35.684823989161707</v>
      </c>
      <c r="K433" s="119">
        <f t="shared" si="43"/>
        <v>36.648709481027417</v>
      </c>
      <c r="L433" s="119">
        <f t="shared" si="44"/>
        <v>33.945659898122102</v>
      </c>
      <c r="M433" s="173">
        <v>42884.291666666664</v>
      </c>
      <c r="N433" s="118">
        <f t="shared" si="45"/>
        <v>151</v>
      </c>
      <c r="O433" s="118">
        <f t="shared" si="46"/>
        <v>108.25</v>
      </c>
      <c r="P433" s="119">
        <f t="shared" si="47"/>
        <v>2.4468099300000001</v>
      </c>
      <c r="Q433" s="119">
        <f t="shared" si="48"/>
        <v>20</v>
      </c>
    </row>
    <row r="434" spans="2:17" x14ac:dyDescent="0.25">
      <c r="B434" s="173">
        <v>42399.291666666664</v>
      </c>
      <c r="C434" s="121">
        <v>151</v>
      </c>
      <c r="D434" s="121">
        <v>108.25</v>
      </c>
      <c r="E434" s="185">
        <v>12.300000190734863</v>
      </c>
      <c r="F434" s="122">
        <v>42399</v>
      </c>
      <c r="G434" s="185">
        <v>40.276943417412234</v>
      </c>
      <c r="H434" s="185">
        <v>36.279396835742205</v>
      </c>
      <c r="I434" s="185">
        <v>34.105761991363977</v>
      </c>
      <c r="J434" s="119">
        <f t="shared" si="42"/>
        <v>40.276943417412234</v>
      </c>
      <c r="K434" s="119">
        <f t="shared" si="43"/>
        <v>36.279396835742205</v>
      </c>
      <c r="L434" s="119">
        <f t="shared" si="44"/>
        <v>34.105761991363977</v>
      </c>
      <c r="M434" s="173">
        <v>42885.291666666664</v>
      </c>
      <c r="N434" s="118">
        <f t="shared" si="45"/>
        <v>151</v>
      </c>
      <c r="O434" s="118">
        <f t="shared" si="46"/>
        <v>108.25</v>
      </c>
      <c r="P434" s="119">
        <f t="shared" si="47"/>
        <v>2.4468099300000001</v>
      </c>
      <c r="Q434" s="119">
        <f t="shared" si="48"/>
        <v>20</v>
      </c>
    </row>
    <row r="435" spans="2:17" x14ac:dyDescent="0.25">
      <c r="B435" s="173">
        <v>42400.291666666664</v>
      </c>
      <c r="C435" s="121">
        <v>151</v>
      </c>
      <c r="D435" s="121">
        <v>108.25</v>
      </c>
      <c r="E435" s="185">
        <v>12.199999809265137</v>
      </c>
      <c r="F435" s="122">
        <v>42400</v>
      </c>
      <c r="G435" s="185">
        <v>41.963043845759515</v>
      </c>
      <c r="H435" s="185">
        <v>36.653906107721482</v>
      </c>
      <c r="I435" s="185">
        <v>34.421565721101253</v>
      </c>
      <c r="J435" s="119">
        <f t="shared" si="42"/>
        <v>41.963043845759515</v>
      </c>
      <c r="K435" s="119">
        <f t="shared" si="43"/>
        <v>36.653906107721482</v>
      </c>
      <c r="L435" s="119">
        <f t="shared" si="44"/>
        <v>34.421565721101253</v>
      </c>
      <c r="M435" s="173">
        <v>42886.291666666664</v>
      </c>
      <c r="N435" s="118">
        <f t="shared" si="45"/>
        <v>151</v>
      </c>
      <c r="O435" s="118">
        <f t="shared" si="46"/>
        <v>108.25</v>
      </c>
      <c r="P435" s="119">
        <f t="shared" si="47"/>
        <v>2.4468099300000001</v>
      </c>
      <c r="Q435" s="119">
        <f t="shared" si="48"/>
        <v>20</v>
      </c>
    </row>
    <row r="436" spans="2:17" x14ac:dyDescent="0.25">
      <c r="B436" s="173">
        <v>42401.291666666664</v>
      </c>
      <c r="C436" s="121">
        <v>151</v>
      </c>
      <c r="D436" s="121">
        <v>108.25</v>
      </c>
      <c r="E436" s="185">
        <v>12.300000190734863</v>
      </c>
      <c r="F436" s="122">
        <v>42401</v>
      </c>
      <c r="G436" s="185">
        <v>39.438819751165518</v>
      </c>
      <c r="H436" s="185">
        <v>37.444391528919951</v>
      </c>
      <c r="I436" s="185">
        <v>33.856910861576061</v>
      </c>
      <c r="J436" s="119">
        <f t="shared" si="42"/>
        <v>39.438819751165518</v>
      </c>
      <c r="K436" s="119">
        <f t="shared" si="43"/>
        <v>37.444391528919951</v>
      </c>
      <c r="L436" s="119">
        <f t="shared" si="44"/>
        <v>33.856910861576061</v>
      </c>
      <c r="M436" s="173">
        <v>42887.291666666664</v>
      </c>
      <c r="N436" s="118">
        <f t="shared" si="45"/>
        <v>151</v>
      </c>
      <c r="O436" s="118">
        <f t="shared" si="46"/>
        <v>108.25</v>
      </c>
      <c r="P436" s="119">
        <f t="shared" si="47"/>
        <v>2.4468099300000001</v>
      </c>
      <c r="Q436" s="119">
        <f t="shared" si="48"/>
        <v>20</v>
      </c>
    </row>
    <row r="437" spans="2:17" x14ac:dyDescent="0.25">
      <c r="B437" s="173">
        <v>42402.291666666664</v>
      </c>
      <c r="C437" s="121">
        <v>151</v>
      </c>
      <c r="D437" s="121">
        <v>95.989997863769531</v>
      </c>
      <c r="E437" s="185">
        <v>12.300000190734863</v>
      </c>
      <c r="F437" s="122">
        <v>42402</v>
      </c>
      <c r="G437" s="185">
        <v>34.892785118111838</v>
      </c>
      <c r="H437" s="185">
        <v>37.469150960003908</v>
      </c>
      <c r="I437" s="185">
        <v>33.117160377943939</v>
      </c>
      <c r="J437" s="119">
        <f t="shared" si="42"/>
        <v>34.892785118111838</v>
      </c>
      <c r="K437" s="119">
        <f t="shared" si="43"/>
        <v>37.469150960003908</v>
      </c>
      <c r="L437" s="119">
        <f t="shared" si="44"/>
        <v>33.117160377943939</v>
      </c>
      <c r="M437" s="173">
        <v>42888.291666666664</v>
      </c>
      <c r="N437" s="118">
        <f t="shared" si="45"/>
        <v>151</v>
      </c>
      <c r="O437" s="118">
        <f t="shared" si="46"/>
        <v>95.989997863769531</v>
      </c>
      <c r="P437" s="119">
        <f t="shared" si="47"/>
        <v>3.1485150754678339</v>
      </c>
      <c r="Q437" s="119">
        <f t="shared" si="48"/>
        <v>3.1485150754678339</v>
      </c>
    </row>
    <row r="438" spans="2:17" x14ac:dyDescent="0.25">
      <c r="B438" s="173">
        <v>42403.291666666664</v>
      </c>
      <c r="C438" s="121">
        <v>151</v>
      </c>
      <c r="D438" s="121">
        <v>95.989997863769531</v>
      </c>
      <c r="E438" s="185">
        <v>12.399999618530273</v>
      </c>
      <c r="F438" s="122">
        <v>42403</v>
      </c>
      <c r="G438" s="185">
        <v>31.048784570164152</v>
      </c>
      <c r="H438" s="185">
        <v>37.506931737661425</v>
      </c>
      <c r="I438" s="185">
        <v>32.633499614640499</v>
      </c>
      <c r="J438" s="119">
        <f t="shared" si="42"/>
        <v>31.048784570164152</v>
      </c>
      <c r="K438" s="119">
        <f t="shared" si="43"/>
        <v>37.506931737661425</v>
      </c>
      <c r="L438" s="119">
        <f t="shared" si="44"/>
        <v>32.633499614640499</v>
      </c>
      <c r="M438" s="173">
        <v>42889.291666666664</v>
      </c>
      <c r="N438" s="118">
        <f t="shared" si="45"/>
        <v>151</v>
      </c>
      <c r="O438" s="118">
        <f t="shared" si="46"/>
        <v>95.989997863769531</v>
      </c>
      <c r="P438" s="119">
        <f t="shared" si="47"/>
        <v>3.1485150754678339</v>
      </c>
      <c r="Q438" s="119">
        <f t="shared" si="48"/>
        <v>20</v>
      </c>
    </row>
    <row r="439" spans="2:17" x14ac:dyDescent="0.25">
      <c r="B439" s="173">
        <v>42404.291666666664</v>
      </c>
      <c r="C439" s="121">
        <v>151</v>
      </c>
      <c r="D439" s="121">
        <v>95.989997863769531</v>
      </c>
      <c r="E439" s="185">
        <v>12.399999618530273</v>
      </c>
      <c r="F439" s="122">
        <v>42404</v>
      </c>
      <c r="G439" s="185">
        <v>43.471578781825542</v>
      </c>
      <c r="H439" s="185">
        <v>37.113648734600524</v>
      </c>
      <c r="I439" s="185">
        <v>31.101091958836246</v>
      </c>
      <c r="J439" s="119">
        <f t="shared" si="42"/>
        <v>43.471578781825542</v>
      </c>
      <c r="K439" s="119">
        <f t="shared" si="43"/>
        <v>37.113648734600524</v>
      </c>
      <c r="L439" s="119">
        <f t="shared" si="44"/>
        <v>31.101091958836246</v>
      </c>
      <c r="M439" s="173">
        <v>42890.291666666664</v>
      </c>
      <c r="N439" s="118">
        <f t="shared" si="45"/>
        <v>151</v>
      </c>
      <c r="O439" s="118">
        <f t="shared" si="46"/>
        <v>95.989997863769531</v>
      </c>
      <c r="P439" s="119">
        <f t="shared" si="47"/>
        <v>3.1485150754678339</v>
      </c>
      <c r="Q439" s="119">
        <f t="shared" si="48"/>
        <v>20</v>
      </c>
    </row>
    <row r="440" spans="2:17" x14ac:dyDescent="0.25">
      <c r="B440" s="173">
        <v>42405.291666666664</v>
      </c>
      <c r="C440" s="121">
        <v>151</v>
      </c>
      <c r="D440" s="121">
        <v>95.989997863769531</v>
      </c>
      <c r="E440" s="185">
        <v>12.300000190734863</v>
      </c>
      <c r="F440" s="122">
        <v>42405</v>
      </c>
      <c r="G440" s="185">
        <v>46.886849445325382</v>
      </c>
      <c r="H440" s="185">
        <v>36.122930763783252</v>
      </c>
      <c r="I440" s="185">
        <v>31.360439034303031</v>
      </c>
      <c r="J440" s="119">
        <f t="shared" si="42"/>
        <v>46.886849445325382</v>
      </c>
      <c r="K440" s="119">
        <f t="shared" si="43"/>
        <v>36.122930763783252</v>
      </c>
      <c r="L440" s="119">
        <f t="shared" si="44"/>
        <v>31.360439034303031</v>
      </c>
      <c r="M440" s="173">
        <v>42891.291666666664</v>
      </c>
      <c r="N440" s="118">
        <f t="shared" si="45"/>
        <v>151</v>
      </c>
      <c r="O440" s="118">
        <f t="shared" si="46"/>
        <v>95.989997863769531</v>
      </c>
      <c r="P440" s="119">
        <f t="shared" si="47"/>
        <v>3.1485150754678339</v>
      </c>
      <c r="Q440" s="119">
        <f t="shared" si="48"/>
        <v>20</v>
      </c>
    </row>
    <row r="441" spans="2:17" x14ac:dyDescent="0.25">
      <c r="B441" s="173">
        <v>42406.291666666664</v>
      </c>
      <c r="C441" s="121">
        <v>151</v>
      </c>
      <c r="D441" s="121">
        <v>95.989997863769531</v>
      </c>
      <c r="E441" s="185">
        <v>12.300000190734863</v>
      </c>
      <c r="F441" s="122">
        <v>42406</v>
      </c>
      <c r="G441" s="185">
        <v>45.772186112403809</v>
      </c>
      <c r="H441" s="185">
        <v>36.013938517040728</v>
      </c>
      <c r="I441" s="185">
        <v>32.252060265761806</v>
      </c>
      <c r="J441" s="119">
        <f t="shared" si="42"/>
        <v>45.772186112403809</v>
      </c>
      <c r="K441" s="119">
        <f t="shared" si="43"/>
        <v>36.013938517040728</v>
      </c>
      <c r="L441" s="119">
        <f t="shared" si="44"/>
        <v>32.252060265761806</v>
      </c>
      <c r="M441" s="173">
        <v>42892.291666666664</v>
      </c>
      <c r="N441" s="118">
        <f t="shared" si="45"/>
        <v>151</v>
      </c>
      <c r="O441" s="118">
        <f t="shared" si="46"/>
        <v>95.989997863769531</v>
      </c>
      <c r="P441" s="119">
        <f t="shared" si="47"/>
        <v>3.1485150754678339</v>
      </c>
      <c r="Q441" s="119">
        <f t="shared" si="48"/>
        <v>20</v>
      </c>
    </row>
    <row r="442" spans="2:17" x14ac:dyDescent="0.25">
      <c r="B442" s="173">
        <v>42407.291666666664</v>
      </c>
      <c r="C442" s="121">
        <v>151</v>
      </c>
      <c r="D442" s="121">
        <v>95.989997863769531</v>
      </c>
      <c r="E442" s="185">
        <v>12.300000190734863</v>
      </c>
      <c r="F442" s="122">
        <v>42407</v>
      </c>
      <c r="G442" s="185">
        <v>39.871544908859107</v>
      </c>
      <c r="H442" s="185">
        <v>36.946066013066883</v>
      </c>
      <c r="I442" s="185">
        <v>31.754176138484926</v>
      </c>
      <c r="J442" s="119">
        <f t="shared" si="42"/>
        <v>39.871544908859107</v>
      </c>
      <c r="K442" s="119">
        <f t="shared" si="43"/>
        <v>36.946066013066883</v>
      </c>
      <c r="L442" s="119">
        <f t="shared" si="44"/>
        <v>31.754176138484926</v>
      </c>
      <c r="M442" s="173">
        <v>42893.291666666664</v>
      </c>
      <c r="N442" s="118">
        <f t="shared" si="45"/>
        <v>151</v>
      </c>
      <c r="O442" s="118">
        <f t="shared" si="46"/>
        <v>95.989997863769531</v>
      </c>
      <c r="P442" s="119">
        <f t="shared" si="47"/>
        <v>3.1485150754678339</v>
      </c>
      <c r="Q442" s="119">
        <f t="shared" si="48"/>
        <v>20</v>
      </c>
    </row>
    <row r="443" spans="2:17" x14ac:dyDescent="0.25">
      <c r="B443" s="173">
        <v>42408.291666666664</v>
      </c>
      <c r="C443" s="121">
        <v>151</v>
      </c>
      <c r="D443" s="121">
        <v>95.989997863769531</v>
      </c>
      <c r="E443" s="185">
        <v>12.300000190734863</v>
      </c>
      <c r="F443" s="122">
        <v>42408</v>
      </c>
      <c r="G443" s="185">
        <v>33.704030637983919</v>
      </c>
      <c r="H443" s="185">
        <v>37.100733681917184</v>
      </c>
      <c r="I443" s="185">
        <v>31.69952306043222</v>
      </c>
      <c r="J443" s="119">
        <f t="shared" si="42"/>
        <v>33.704030637983919</v>
      </c>
      <c r="K443" s="119">
        <f t="shared" si="43"/>
        <v>37.100733681917184</v>
      </c>
      <c r="L443" s="119">
        <f t="shared" si="44"/>
        <v>31.69952306043222</v>
      </c>
      <c r="M443" s="173">
        <v>42894.291666666664</v>
      </c>
      <c r="N443" s="118">
        <f t="shared" si="45"/>
        <v>151</v>
      </c>
      <c r="O443" s="118">
        <f t="shared" si="46"/>
        <v>95.989997863769531</v>
      </c>
      <c r="P443" s="119">
        <f t="shared" si="47"/>
        <v>3.1485150754678339</v>
      </c>
      <c r="Q443" s="119">
        <f t="shared" si="48"/>
        <v>20</v>
      </c>
    </row>
    <row r="444" spans="2:17" x14ac:dyDescent="0.25">
      <c r="B444" s="173">
        <v>42409.291666666664</v>
      </c>
      <c r="C444" s="121">
        <v>270</v>
      </c>
      <c r="D444" s="121">
        <v>85.680000305175781</v>
      </c>
      <c r="E444" s="185">
        <v>12.399999618530273</v>
      </c>
      <c r="F444" s="122">
        <v>42409</v>
      </c>
      <c r="G444" s="185">
        <v>27.977480500561224</v>
      </c>
      <c r="H444" s="185">
        <v>37.106880195494071</v>
      </c>
      <c r="I444" s="185">
        <v>30.51473325744821</v>
      </c>
      <c r="J444" s="119">
        <f t="shared" si="42"/>
        <v>27.977480500561224</v>
      </c>
      <c r="K444" s="119">
        <f t="shared" si="43"/>
        <v>37.106880195494071</v>
      </c>
      <c r="L444" s="119">
        <f t="shared" si="44"/>
        <v>30.51473325744821</v>
      </c>
      <c r="M444" s="173">
        <v>42895.291666666664</v>
      </c>
      <c r="N444" s="118">
        <f t="shared" si="45"/>
        <v>270</v>
      </c>
      <c r="O444" s="118">
        <f t="shared" si="46"/>
        <v>85.680000305175781</v>
      </c>
      <c r="P444" s="119">
        <f t="shared" si="47"/>
        <v>10.549614164933166</v>
      </c>
      <c r="Q444" s="119">
        <f t="shared" si="48"/>
        <v>10.549614164933166</v>
      </c>
    </row>
    <row r="445" spans="2:17" x14ac:dyDescent="0.25">
      <c r="B445" s="173">
        <v>42410.291666666664</v>
      </c>
      <c r="C445" s="121">
        <v>270</v>
      </c>
      <c r="D445" s="121">
        <v>85.680000305175781</v>
      </c>
      <c r="E445" s="185">
        <v>12.100000381469727</v>
      </c>
      <c r="F445" s="122">
        <v>42410</v>
      </c>
      <c r="G445" s="185">
        <v>35.537907924475498</v>
      </c>
      <c r="H445" s="185">
        <v>36.887081637537094</v>
      </c>
      <c r="I445" s="185">
        <v>30.953207221274038</v>
      </c>
      <c r="J445" s="119">
        <f t="shared" si="42"/>
        <v>35.537907924475498</v>
      </c>
      <c r="K445" s="119">
        <f t="shared" si="43"/>
        <v>36.887081637537094</v>
      </c>
      <c r="L445" s="119">
        <f t="shared" si="44"/>
        <v>30.953207221274038</v>
      </c>
      <c r="M445" s="173">
        <v>42896.291666666664</v>
      </c>
      <c r="N445" s="118">
        <f t="shared" si="45"/>
        <v>270</v>
      </c>
      <c r="O445" s="118">
        <f t="shared" si="46"/>
        <v>85.680000305175781</v>
      </c>
      <c r="P445" s="119">
        <f t="shared" si="47"/>
        <v>10.549614164933166</v>
      </c>
      <c r="Q445" s="119">
        <f t="shared" si="48"/>
        <v>20</v>
      </c>
    </row>
    <row r="446" spans="2:17" x14ac:dyDescent="0.25">
      <c r="B446" s="173">
        <v>42411.291666666664</v>
      </c>
      <c r="C446" s="121">
        <v>270</v>
      </c>
      <c r="D446" s="121">
        <v>82.580001831054688</v>
      </c>
      <c r="E446" s="185">
        <v>12.100000381469727</v>
      </c>
      <c r="F446" s="122">
        <v>42411</v>
      </c>
      <c r="G446" s="185">
        <v>34.965091602603579</v>
      </c>
      <c r="H446" s="185">
        <v>37.060037760469704</v>
      </c>
      <c r="I446" s="185">
        <v>32.640710007636685</v>
      </c>
      <c r="J446" s="119">
        <f t="shared" si="42"/>
        <v>34.965091602603579</v>
      </c>
      <c r="K446" s="119">
        <f t="shared" si="43"/>
        <v>37.060037760469704</v>
      </c>
      <c r="L446" s="119">
        <f t="shared" si="44"/>
        <v>32.640710007636685</v>
      </c>
      <c r="M446" s="173">
        <v>42897.291666666664</v>
      </c>
      <c r="N446" s="118">
        <f t="shared" si="45"/>
        <v>270</v>
      </c>
      <c r="O446" s="118">
        <f t="shared" si="46"/>
        <v>82.580001831054688</v>
      </c>
      <c r="P446" s="119">
        <f t="shared" si="47"/>
        <v>10.727043569598999</v>
      </c>
      <c r="Q446" s="119">
        <f t="shared" si="48"/>
        <v>10.727043569598999</v>
      </c>
    </row>
    <row r="447" spans="2:17" x14ac:dyDescent="0.25">
      <c r="B447" s="173">
        <v>42412.291666666664</v>
      </c>
      <c r="C447" s="121">
        <v>270</v>
      </c>
      <c r="D447" s="121">
        <v>82.580001831054688</v>
      </c>
      <c r="E447" s="185">
        <v>12.199999809265137</v>
      </c>
      <c r="F447" s="122">
        <v>42412</v>
      </c>
      <c r="G447" s="185">
        <v>29.228154668918343</v>
      </c>
      <c r="H447" s="185">
        <v>37.193238397814682</v>
      </c>
      <c r="I447" s="185">
        <v>32.710010519645849</v>
      </c>
      <c r="J447" s="119">
        <f t="shared" si="42"/>
        <v>29.228154668918343</v>
      </c>
      <c r="K447" s="119">
        <f t="shared" si="43"/>
        <v>37.193238397814682</v>
      </c>
      <c r="L447" s="119">
        <f t="shared" si="44"/>
        <v>32.710010519645849</v>
      </c>
      <c r="M447" s="173">
        <v>42898.291666666664</v>
      </c>
      <c r="N447" s="118">
        <f t="shared" si="45"/>
        <v>270</v>
      </c>
      <c r="O447" s="118">
        <f t="shared" si="46"/>
        <v>82.580001831054688</v>
      </c>
      <c r="P447" s="119">
        <f t="shared" si="47"/>
        <v>10.727043569598999</v>
      </c>
      <c r="Q447" s="119">
        <f t="shared" si="48"/>
        <v>20</v>
      </c>
    </row>
    <row r="448" spans="2:17" x14ac:dyDescent="0.25">
      <c r="B448" s="173">
        <v>42413.291666666664</v>
      </c>
      <c r="C448" s="121">
        <v>270</v>
      </c>
      <c r="D448" s="121">
        <v>82.580001831054688</v>
      </c>
      <c r="E448" s="185">
        <v>12.100000381469727</v>
      </c>
      <c r="F448" s="122">
        <v>42413</v>
      </c>
      <c r="G448" s="185">
        <v>33.266360338197799</v>
      </c>
      <c r="H448" s="185">
        <v>37.292073154692339</v>
      </c>
      <c r="I448" s="185">
        <v>33.280498515345393</v>
      </c>
      <c r="J448" s="119">
        <f t="shared" si="42"/>
        <v>33.266360338197799</v>
      </c>
      <c r="K448" s="119">
        <f t="shared" si="43"/>
        <v>37.292073154692339</v>
      </c>
      <c r="L448" s="119">
        <f t="shared" si="44"/>
        <v>33.280498515345393</v>
      </c>
      <c r="M448" s="173">
        <v>42899.291666666664</v>
      </c>
      <c r="N448" s="118">
        <f t="shared" si="45"/>
        <v>270</v>
      </c>
      <c r="O448" s="118">
        <f t="shared" si="46"/>
        <v>82.580001831054688</v>
      </c>
      <c r="P448" s="119">
        <f t="shared" si="47"/>
        <v>10.727043569598999</v>
      </c>
      <c r="Q448" s="119">
        <f t="shared" si="48"/>
        <v>20</v>
      </c>
    </row>
    <row r="449" spans="2:17" x14ac:dyDescent="0.25">
      <c r="B449" s="173">
        <v>42414.291666666664</v>
      </c>
      <c r="C449" s="121">
        <v>270</v>
      </c>
      <c r="D449" s="121">
        <v>82.580001831054688</v>
      </c>
      <c r="E449" s="185">
        <v>12.100000381469727</v>
      </c>
      <c r="F449" s="122">
        <v>42414</v>
      </c>
      <c r="G449" s="185">
        <v>45.105250605477231</v>
      </c>
      <c r="H449" s="185">
        <v>37.423785542669123</v>
      </c>
      <c r="I449" s="185">
        <v>33.296786395907425</v>
      </c>
      <c r="J449" s="119">
        <f t="shared" si="42"/>
        <v>45.105250605477231</v>
      </c>
      <c r="K449" s="119">
        <f t="shared" si="43"/>
        <v>37.423785542669123</v>
      </c>
      <c r="L449" s="119">
        <f t="shared" si="44"/>
        <v>33.296786395907425</v>
      </c>
      <c r="M449" s="173">
        <v>42900.291666666664</v>
      </c>
      <c r="N449" s="118">
        <f t="shared" si="45"/>
        <v>270</v>
      </c>
      <c r="O449" s="118">
        <f t="shared" si="46"/>
        <v>82.580001831054688</v>
      </c>
      <c r="P449" s="119">
        <f t="shared" si="47"/>
        <v>10.727043569598999</v>
      </c>
      <c r="Q449" s="119">
        <f t="shared" si="48"/>
        <v>20</v>
      </c>
    </row>
    <row r="450" spans="2:17" x14ac:dyDescent="0.25">
      <c r="B450" s="173">
        <v>42415.291666666664</v>
      </c>
      <c r="C450" s="121">
        <v>270</v>
      </c>
      <c r="D450" s="121">
        <v>82.580001831054688</v>
      </c>
      <c r="E450" s="185">
        <v>12.100000381469727</v>
      </c>
      <c r="F450" s="122">
        <v>42415</v>
      </c>
      <c r="G450" s="185">
        <v>40.986005086589778</v>
      </c>
      <c r="H450" s="185">
        <v>35.993871434154336</v>
      </c>
      <c r="I450" s="185">
        <v>32.633146255855245</v>
      </c>
      <c r="J450" s="119">
        <f t="shared" si="42"/>
        <v>40.986005086589778</v>
      </c>
      <c r="K450" s="119">
        <f t="shared" si="43"/>
        <v>35.993871434154336</v>
      </c>
      <c r="L450" s="119">
        <f t="shared" si="44"/>
        <v>32.633146255855245</v>
      </c>
      <c r="M450" s="173">
        <v>42901.291666666664</v>
      </c>
      <c r="N450" s="118">
        <f t="shared" si="45"/>
        <v>270</v>
      </c>
      <c r="O450" s="118">
        <f t="shared" si="46"/>
        <v>82.580001831054688</v>
      </c>
      <c r="P450" s="119">
        <f t="shared" si="47"/>
        <v>10.727043569598999</v>
      </c>
      <c r="Q450" s="119">
        <f t="shared" si="48"/>
        <v>20</v>
      </c>
    </row>
    <row r="451" spans="2:17" x14ac:dyDescent="0.25">
      <c r="B451" s="173">
        <v>42416.291666666664</v>
      </c>
      <c r="C451" s="121">
        <v>160</v>
      </c>
      <c r="D451" s="121">
        <v>119.05000305175781</v>
      </c>
      <c r="E451" s="185">
        <v>12.199999809265137</v>
      </c>
      <c r="F451" s="122">
        <v>42416</v>
      </c>
      <c r="G451" s="185">
        <v>34.955865783205702</v>
      </c>
      <c r="H451" s="185">
        <v>36.693436931084719</v>
      </c>
      <c r="I451" s="185">
        <v>32.173857070825683</v>
      </c>
      <c r="J451" s="119">
        <f t="shared" si="42"/>
        <v>34.955865783205702</v>
      </c>
      <c r="K451" s="119">
        <f t="shared" si="43"/>
        <v>36.693436931084719</v>
      </c>
      <c r="L451" s="119">
        <f t="shared" si="44"/>
        <v>32.173857070825683</v>
      </c>
      <c r="M451" s="173">
        <v>42902.291666666664</v>
      </c>
      <c r="N451" s="118">
        <f t="shared" si="45"/>
        <v>160</v>
      </c>
      <c r="O451" s="118">
        <f t="shared" si="46"/>
        <v>119.05000305175781</v>
      </c>
      <c r="P451" s="119">
        <f t="shared" si="47"/>
        <v>2.3437861793316648</v>
      </c>
      <c r="Q451" s="119">
        <f t="shared" si="48"/>
        <v>2.3437861793316648</v>
      </c>
    </row>
    <row r="452" spans="2:17" x14ac:dyDescent="0.25">
      <c r="B452" s="173">
        <v>42417.291666666664</v>
      </c>
      <c r="C452" s="121">
        <v>160</v>
      </c>
      <c r="D452" s="121">
        <v>119.05000305175781</v>
      </c>
      <c r="E452" s="185">
        <v>12.199999809265137</v>
      </c>
      <c r="F452" s="122">
        <v>42417</v>
      </c>
      <c r="G452" s="185">
        <v>30.9797304442856</v>
      </c>
      <c r="H452" s="185">
        <v>37.621167975597878</v>
      </c>
      <c r="I452" s="185">
        <v>32.160407793875088</v>
      </c>
      <c r="J452" s="119">
        <f t="shared" si="42"/>
        <v>30.9797304442856</v>
      </c>
      <c r="K452" s="119">
        <f t="shared" si="43"/>
        <v>37.621167975597878</v>
      </c>
      <c r="L452" s="119">
        <f t="shared" si="44"/>
        <v>32.160407793875088</v>
      </c>
      <c r="M452" s="173">
        <v>42903.291666666664</v>
      </c>
      <c r="N452" s="118">
        <f t="shared" si="45"/>
        <v>160</v>
      </c>
      <c r="O452" s="118">
        <f t="shared" si="46"/>
        <v>119.05000305175781</v>
      </c>
      <c r="P452" s="119">
        <f t="shared" si="47"/>
        <v>2.3437861793316648</v>
      </c>
      <c r="Q452" s="119">
        <f t="shared" si="48"/>
        <v>20</v>
      </c>
    </row>
    <row r="453" spans="2:17" x14ac:dyDescent="0.25">
      <c r="B453" s="173">
        <v>42418.291666666664</v>
      </c>
      <c r="C453" s="121">
        <v>105</v>
      </c>
      <c r="D453" s="121">
        <v>163.72999572753906</v>
      </c>
      <c r="E453" s="185">
        <v>12.199999809265137</v>
      </c>
      <c r="F453" s="122">
        <v>42418</v>
      </c>
      <c r="G453" s="185">
        <v>26.931414027765943</v>
      </c>
      <c r="H453" s="185">
        <v>36.654610826196489</v>
      </c>
      <c r="I453" s="185">
        <v>31.005398906403105</v>
      </c>
      <c r="J453" s="119">
        <f t="shared" si="42"/>
        <v>26.931414027765943</v>
      </c>
      <c r="K453" s="119">
        <f t="shared" si="43"/>
        <v>36.654610826196489</v>
      </c>
      <c r="L453" s="119">
        <f t="shared" si="44"/>
        <v>31.005398906403105</v>
      </c>
      <c r="M453" s="173">
        <v>42904.291666666664</v>
      </c>
      <c r="N453" s="118">
        <f t="shared" si="45"/>
        <v>105</v>
      </c>
      <c r="O453" s="118">
        <f t="shared" si="46"/>
        <v>163.72999572753906</v>
      </c>
      <c r="P453" s="119">
        <f t="shared" si="47"/>
        <v>3.3614300990643309</v>
      </c>
      <c r="Q453" s="119">
        <f t="shared" si="48"/>
        <v>3.3614300990643309</v>
      </c>
    </row>
    <row r="454" spans="2:17" x14ac:dyDescent="0.25">
      <c r="B454" s="173">
        <v>42419.291666666664</v>
      </c>
      <c r="C454" s="121">
        <v>105</v>
      </c>
      <c r="D454" s="121">
        <v>163.72999572753906</v>
      </c>
      <c r="E454" s="185">
        <v>12.399999618530273</v>
      </c>
      <c r="F454" s="122">
        <v>42419</v>
      </c>
      <c r="G454" s="185">
        <v>32.944395985316326</v>
      </c>
      <c r="H454" s="185">
        <v>37.346531562540335</v>
      </c>
      <c r="I454" s="185">
        <v>31.710002630706182</v>
      </c>
      <c r="J454" s="119">
        <f t="shared" si="42"/>
        <v>32.944395985316326</v>
      </c>
      <c r="K454" s="119">
        <f t="shared" si="43"/>
        <v>37.346531562540335</v>
      </c>
      <c r="L454" s="119">
        <f t="shared" si="44"/>
        <v>31.710002630706182</v>
      </c>
      <c r="M454" s="173">
        <v>42905.291666666664</v>
      </c>
      <c r="N454" s="118">
        <f t="shared" si="45"/>
        <v>105</v>
      </c>
      <c r="O454" s="118">
        <f t="shared" si="46"/>
        <v>163.72999572753906</v>
      </c>
      <c r="P454" s="119">
        <f t="shared" si="47"/>
        <v>3.3614300990643309</v>
      </c>
      <c r="Q454" s="119">
        <f t="shared" si="48"/>
        <v>20</v>
      </c>
    </row>
    <row r="455" spans="2:17" x14ac:dyDescent="0.25">
      <c r="B455" s="173">
        <v>42420.291666666664</v>
      </c>
      <c r="C455" s="121">
        <v>105</v>
      </c>
      <c r="D455" s="121">
        <v>163.72999572753906</v>
      </c>
      <c r="E455" s="185">
        <v>12.199999809265137</v>
      </c>
      <c r="F455" s="122">
        <v>42420</v>
      </c>
      <c r="G455" s="185">
        <v>45.977008598601373</v>
      </c>
      <c r="H455" s="185">
        <v>36.865743287735576</v>
      </c>
      <c r="I455" s="185">
        <v>32.422548892144768</v>
      </c>
      <c r="J455" s="119">
        <f t="shared" si="42"/>
        <v>45.977008598601373</v>
      </c>
      <c r="K455" s="119">
        <f t="shared" si="43"/>
        <v>36.865743287735576</v>
      </c>
      <c r="L455" s="119">
        <f t="shared" si="44"/>
        <v>32.422548892144768</v>
      </c>
      <c r="M455" s="173">
        <v>42906.291666666664</v>
      </c>
      <c r="N455" s="118">
        <f t="shared" si="45"/>
        <v>105</v>
      </c>
      <c r="O455" s="118">
        <f t="shared" si="46"/>
        <v>163.72999572753906</v>
      </c>
      <c r="P455" s="119">
        <f t="shared" si="47"/>
        <v>3.3614300990643309</v>
      </c>
      <c r="Q455" s="119">
        <f t="shared" si="48"/>
        <v>20</v>
      </c>
    </row>
    <row r="456" spans="2:17" x14ac:dyDescent="0.25">
      <c r="B456" s="173">
        <v>42421.291666666664</v>
      </c>
      <c r="C456" s="121">
        <v>105</v>
      </c>
      <c r="D456" s="121">
        <v>163.72999572753906</v>
      </c>
      <c r="E456" s="185">
        <v>12.100000381469727</v>
      </c>
      <c r="F456" s="122">
        <v>42421</v>
      </c>
      <c r="G456" s="185">
        <v>43.197040200586677</v>
      </c>
      <c r="H456" s="185">
        <v>36.620483849997846</v>
      </c>
      <c r="I456" s="185">
        <v>33.239235264460234</v>
      </c>
      <c r="J456" s="119">
        <f t="shared" si="42"/>
        <v>43.197040200586677</v>
      </c>
      <c r="K456" s="119">
        <f t="shared" si="43"/>
        <v>36.620483849997846</v>
      </c>
      <c r="L456" s="119">
        <f t="shared" si="44"/>
        <v>33.239235264460234</v>
      </c>
      <c r="M456" s="173">
        <v>42907.291666666664</v>
      </c>
      <c r="N456" s="118">
        <f t="shared" si="45"/>
        <v>105</v>
      </c>
      <c r="O456" s="118">
        <f t="shared" si="46"/>
        <v>163.72999572753906</v>
      </c>
      <c r="P456" s="119">
        <f t="shared" si="47"/>
        <v>3.3614300990643309</v>
      </c>
      <c r="Q456" s="119">
        <f t="shared" si="48"/>
        <v>20</v>
      </c>
    </row>
    <row r="457" spans="2:17" x14ac:dyDescent="0.25">
      <c r="B457" s="173">
        <v>42422.291666666664</v>
      </c>
      <c r="C457" s="121">
        <v>105</v>
      </c>
      <c r="D457" s="121">
        <v>163.72999572753906</v>
      </c>
      <c r="E457" s="185">
        <v>12.199999809265137</v>
      </c>
      <c r="F457" s="122">
        <v>42422</v>
      </c>
      <c r="G457" s="185">
        <v>39.62818583974132</v>
      </c>
      <c r="H457" s="185">
        <v>36.757489231317152</v>
      </c>
      <c r="I457" s="185">
        <v>32.663518306370143</v>
      </c>
      <c r="J457" s="119">
        <f t="shared" si="42"/>
        <v>39.62818583974132</v>
      </c>
      <c r="K457" s="119">
        <f t="shared" si="43"/>
        <v>36.757489231317152</v>
      </c>
      <c r="L457" s="119">
        <f t="shared" si="44"/>
        <v>32.663518306370143</v>
      </c>
      <c r="M457" s="173">
        <v>42908.291666666664</v>
      </c>
      <c r="N457" s="118">
        <f t="shared" si="45"/>
        <v>105</v>
      </c>
      <c r="O457" s="118">
        <f t="shared" si="46"/>
        <v>163.72999572753906</v>
      </c>
      <c r="P457" s="119">
        <f t="shared" si="47"/>
        <v>3.3614300990643309</v>
      </c>
      <c r="Q457" s="119">
        <f t="shared" si="48"/>
        <v>20</v>
      </c>
    </row>
    <row r="458" spans="2:17" x14ac:dyDescent="0.25">
      <c r="B458" s="173">
        <v>42423.291666666664</v>
      </c>
      <c r="C458" s="121">
        <v>152</v>
      </c>
      <c r="D458" s="121">
        <v>98.629997253417969</v>
      </c>
      <c r="E458" s="185">
        <v>12.100000381469727</v>
      </c>
      <c r="F458" s="122">
        <v>42423</v>
      </c>
      <c r="G458" s="185">
        <v>36.780458266072792</v>
      </c>
      <c r="H458" s="185">
        <v>36.376767828309958</v>
      </c>
      <c r="I458" s="185">
        <v>32.725358074771052</v>
      </c>
      <c r="J458" s="119">
        <f t="shared" ref="J458:J521" si="49">IF(G458&lt;0,0,G458)</f>
        <v>36.780458266072792</v>
      </c>
      <c r="K458" s="119">
        <f t="shared" ref="K458:K521" si="50">IF(H458&lt;0,0,H458)</f>
        <v>36.376767828309958</v>
      </c>
      <c r="L458" s="119">
        <f t="shared" ref="L458:L521" si="51">IF(I458&lt;0,0,I458)</f>
        <v>32.725358074771052</v>
      </c>
      <c r="M458" s="173">
        <v>42909.291666666664</v>
      </c>
      <c r="N458" s="118">
        <f t="shared" ref="N458:N521" si="52">C458</f>
        <v>152</v>
      </c>
      <c r="O458" s="118">
        <f t="shared" ref="O458:O521" si="53">D458</f>
        <v>98.629997253417969</v>
      </c>
      <c r="P458" s="119">
        <f t="shared" ref="P458:P521" si="54">ABS((N458-O458)*(1/1000)*0.36*158.987)</f>
        <v>3.0546491856015012</v>
      </c>
      <c r="Q458" s="119">
        <f t="shared" si="48"/>
        <v>3.0546491856015012</v>
      </c>
    </row>
    <row r="459" spans="2:17" x14ac:dyDescent="0.25">
      <c r="B459" s="173">
        <v>42424.291666666664</v>
      </c>
      <c r="C459" s="121">
        <v>152</v>
      </c>
      <c r="D459" s="121">
        <v>98.629997253417969</v>
      </c>
      <c r="E459" s="185">
        <v>12.199999809265137</v>
      </c>
      <c r="F459" s="122">
        <v>42424</v>
      </c>
      <c r="G459" s="185">
        <v>34.065250878378194</v>
      </c>
      <c r="H459" s="185">
        <v>36.708264852740172</v>
      </c>
      <c r="I459" s="185">
        <v>32.510237770963613</v>
      </c>
      <c r="J459" s="119">
        <f t="shared" si="49"/>
        <v>34.065250878378194</v>
      </c>
      <c r="K459" s="119">
        <f t="shared" si="50"/>
        <v>36.708264852740172</v>
      </c>
      <c r="L459" s="119">
        <f t="shared" si="51"/>
        <v>32.510237770963613</v>
      </c>
      <c r="M459" s="173">
        <v>42910.291666666664</v>
      </c>
      <c r="N459" s="118">
        <f t="shared" si="52"/>
        <v>152</v>
      </c>
      <c r="O459" s="118">
        <f t="shared" si="53"/>
        <v>98.629997253417969</v>
      </c>
      <c r="P459" s="119">
        <f t="shared" si="54"/>
        <v>3.0546491856015012</v>
      </c>
      <c r="Q459" s="119">
        <f t="shared" ref="Q459:Q522" si="55">IF(P459=P458, 20, P459)</f>
        <v>20</v>
      </c>
    </row>
    <row r="460" spans="2:17" x14ac:dyDescent="0.25">
      <c r="B460" s="173">
        <v>42425.291666666664</v>
      </c>
      <c r="C460" s="121">
        <v>155</v>
      </c>
      <c r="D460" s="121">
        <v>127.04000091552734</v>
      </c>
      <c r="E460" s="185">
        <v>12</v>
      </c>
      <c r="F460" s="122">
        <v>42425</v>
      </c>
      <c r="G460" s="185">
        <v>39.7640828724209</v>
      </c>
      <c r="H460" s="185">
        <v>36.202326225505921</v>
      </c>
      <c r="I460" s="185">
        <v>31.783843826298376</v>
      </c>
      <c r="J460" s="119">
        <f t="shared" si="49"/>
        <v>39.7640828724209</v>
      </c>
      <c r="K460" s="119">
        <f t="shared" si="50"/>
        <v>36.202326225505921</v>
      </c>
      <c r="L460" s="119">
        <f t="shared" si="51"/>
        <v>31.783843826298376</v>
      </c>
      <c r="M460" s="173">
        <v>42911.291666666664</v>
      </c>
      <c r="N460" s="118">
        <f t="shared" si="52"/>
        <v>155</v>
      </c>
      <c r="O460" s="118">
        <f t="shared" si="53"/>
        <v>127.04000091552734</v>
      </c>
      <c r="P460" s="119">
        <f t="shared" si="54"/>
        <v>1.6002994947994995</v>
      </c>
      <c r="Q460" s="119">
        <f t="shared" si="55"/>
        <v>1.6002994947994995</v>
      </c>
    </row>
    <row r="461" spans="2:17" x14ac:dyDescent="0.25">
      <c r="B461" s="173">
        <v>42426.291666666664</v>
      </c>
      <c r="C461" s="121">
        <v>155</v>
      </c>
      <c r="D461" s="121">
        <v>127.04000091552734</v>
      </c>
      <c r="E461" s="185">
        <v>11.899999618530273</v>
      </c>
      <c r="F461" s="122">
        <v>42426</v>
      </c>
      <c r="G461" s="185">
        <v>43.344782509273905</v>
      </c>
      <c r="H461" s="185">
        <v>36.638684365219554</v>
      </c>
      <c r="I461" s="185">
        <v>31.721128688079379</v>
      </c>
      <c r="J461" s="119">
        <f t="shared" si="49"/>
        <v>43.344782509273905</v>
      </c>
      <c r="K461" s="119">
        <f t="shared" si="50"/>
        <v>36.638684365219554</v>
      </c>
      <c r="L461" s="119">
        <f t="shared" si="51"/>
        <v>31.721128688079379</v>
      </c>
      <c r="M461" s="173">
        <v>42912.291666666664</v>
      </c>
      <c r="N461" s="118">
        <f t="shared" si="52"/>
        <v>155</v>
      </c>
      <c r="O461" s="118">
        <f t="shared" si="53"/>
        <v>127.04000091552734</v>
      </c>
      <c r="P461" s="119">
        <f t="shared" si="54"/>
        <v>1.6002994947994995</v>
      </c>
      <c r="Q461" s="119">
        <f t="shared" si="55"/>
        <v>20</v>
      </c>
    </row>
    <row r="462" spans="2:17" x14ac:dyDescent="0.25">
      <c r="B462" s="173">
        <v>42427.291666666664</v>
      </c>
      <c r="C462" s="121">
        <v>155</v>
      </c>
      <c r="D462" s="121">
        <v>127.04000091552734</v>
      </c>
      <c r="E462" s="185">
        <v>12</v>
      </c>
      <c r="F462" s="122">
        <v>42427</v>
      </c>
      <c r="G462" s="185">
        <v>42.604192034215856</v>
      </c>
      <c r="H462" s="185">
        <v>36.325873846632433</v>
      </c>
      <c r="I462" s="185">
        <v>30.754664860213254</v>
      </c>
      <c r="J462" s="119">
        <f t="shared" si="49"/>
        <v>42.604192034215856</v>
      </c>
      <c r="K462" s="119">
        <f t="shared" si="50"/>
        <v>36.325873846632433</v>
      </c>
      <c r="L462" s="119">
        <f t="shared" si="51"/>
        <v>30.754664860213254</v>
      </c>
      <c r="M462" s="173">
        <v>42913.291666666664</v>
      </c>
      <c r="N462" s="118">
        <f t="shared" si="52"/>
        <v>155</v>
      </c>
      <c r="O462" s="118">
        <f t="shared" si="53"/>
        <v>127.04000091552734</v>
      </c>
      <c r="P462" s="119">
        <f t="shared" si="54"/>
        <v>1.6002994947994995</v>
      </c>
      <c r="Q462" s="119">
        <f t="shared" si="55"/>
        <v>20</v>
      </c>
    </row>
    <row r="463" spans="2:17" x14ac:dyDescent="0.25">
      <c r="B463" s="173">
        <v>42428.291666666664</v>
      </c>
      <c r="C463" s="121">
        <v>155</v>
      </c>
      <c r="D463" s="121">
        <v>127.04000091552734</v>
      </c>
      <c r="E463" s="185">
        <v>11.699999809265137</v>
      </c>
      <c r="F463" s="122">
        <v>42428</v>
      </c>
      <c r="G463" s="185">
        <v>44.822546223313701</v>
      </c>
      <c r="H463" s="185">
        <v>36.546500513067983</v>
      </c>
      <c r="I463" s="185">
        <v>31.537031827149612</v>
      </c>
      <c r="J463" s="119">
        <f t="shared" si="49"/>
        <v>44.822546223313701</v>
      </c>
      <c r="K463" s="119">
        <f t="shared" si="50"/>
        <v>36.546500513067983</v>
      </c>
      <c r="L463" s="119">
        <f t="shared" si="51"/>
        <v>31.537031827149612</v>
      </c>
      <c r="M463" s="173">
        <v>42914.291666666664</v>
      </c>
      <c r="N463" s="118">
        <f t="shared" si="52"/>
        <v>155</v>
      </c>
      <c r="O463" s="118">
        <f t="shared" si="53"/>
        <v>127.04000091552734</v>
      </c>
      <c r="P463" s="119">
        <f t="shared" si="54"/>
        <v>1.6002994947994995</v>
      </c>
      <c r="Q463" s="119">
        <f t="shared" si="55"/>
        <v>20</v>
      </c>
    </row>
    <row r="464" spans="2:17" x14ac:dyDescent="0.25">
      <c r="B464" s="173">
        <v>42429.291666666664</v>
      </c>
      <c r="C464" s="121">
        <v>155</v>
      </c>
      <c r="D464" s="121">
        <v>127.04000091552734</v>
      </c>
      <c r="E464" s="185">
        <v>11.800000190734863</v>
      </c>
      <c r="F464" s="122">
        <v>42429</v>
      </c>
      <c r="G464" s="185">
        <v>38.993648140739545</v>
      </c>
      <c r="H464" s="185">
        <v>36.336855359563152</v>
      </c>
      <c r="I464" s="185">
        <v>31.990321612424275</v>
      </c>
      <c r="J464" s="119">
        <f t="shared" si="49"/>
        <v>38.993648140739545</v>
      </c>
      <c r="K464" s="119">
        <f t="shared" si="50"/>
        <v>36.336855359563152</v>
      </c>
      <c r="L464" s="119">
        <f t="shared" si="51"/>
        <v>31.990321612424275</v>
      </c>
      <c r="M464" s="173">
        <v>42915.291666666664</v>
      </c>
      <c r="N464" s="118">
        <f t="shared" si="52"/>
        <v>155</v>
      </c>
      <c r="O464" s="118">
        <f t="shared" si="53"/>
        <v>127.04000091552734</v>
      </c>
      <c r="P464" s="119">
        <f t="shared" si="54"/>
        <v>1.6002994947994995</v>
      </c>
      <c r="Q464" s="119">
        <f t="shared" si="55"/>
        <v>20</v>
      </c>
    </row>
    <row r="465" spans="2:17" x14ac:dyDescent="0.25">
      <c r="B465" s="173">
        <v>42430.291666666664</v>
      </c>
      <c r="C465" s="121">
        <v>205</v>
      </c>
      <c r="D465" s="121">
        <v>157.97000122070313</v>
      </c>
      <c r="E465" s="185">
        <v>11.699999809265137</v>
      </c>
      <c r="F465" s="122">
        <v>42430</v>
      </c>
      <c r="G465" s="185">
        <v>34.161763382222915</v>
      </c>
      <c r="H465" s="185">
        <v>36.376584532393316</v>
      </c>
      <c r="I465" s="185">
        <v>32.59364292414098</v>
      </c>
      <c r="J465" s="119">
        <f t="shared" si="49"/>
        <v>34.161763382222915</v>
      </c>
      <c r="K465" s="119">
        <f t="shared" si="50"/>
        <v>36.376584532393316</v>
      </c>
      <c r="L465" s="119">
        <f t="shared" si="51"/>
        <v>32.59364292414098</v>
      </c>
      <c r="M465" s="173">
        <v>42916.291666666664</v>
      </c>
      <c r="N465" s="118">
        <f t="shared" si="52"/>
        <v>205</v>
      </c>
      <c r="O465" s="118">
        <f t="shared" si="53"/>
        <v>157.97000122070313</v>
      </c>
      <c r="P465" s="119">
        <f t="shared" si="54"/>
        <v>2.6917770297326657</v>
      </c>
      <c r="Q465" s="119">
        <f t="shared" si="55"/>
        <v>2.6917770297326657</v>
      </c>
    </row>
    <row r="466" spans="2:17" x14ac:dyDescent="0.25">
      <c r="B466" s="173">
        <v>42431.291666666664</v>
      </c>
      <c r="C466" s="121">
        <v>205</v>
      </c>
      <c r="D466" s="121">
        <v>157.97000122070313</v>
      </c>
      <c r="E466" s="185">
        <v>11.800000190734863</v>
      </c>
      <c r="F466" s="122">
        <v>42431</v>
      </c>
      <c r="G466" s="185">
        <v>29.930240581852381</v>
      </c>
      <c r="H466" s="185">
        <v>36.341548774176225</v>
      </c>
      <c r="I466" s="185">
        <v>32.21259168591763</v>
      </c>
      <c r="J466" s="119">
        <f t="shared" si="49"/>
        <v>29.930240581852381</v>
      </c>
      <c r="K466" s="119">
        <f t="shared" si="50"/>
        <v>36.341548774176225</v>
      </c>
      <c r="L466" s="119">
        <f t="shared" si="51"/>
        <v>32.21259168591763</v>
      </c>
      <c r="M466" s="173">
        <v>42917.291666666664</v>
      </c>
      <c r="N466" s="118">
        <f t="shared" si="52"/>
        <v>205</v>
      </c>
      <c r="O466" s="118">
        <f t="shared" si="53"/>
        <v>157.97000122070313</v>
      </c>
      <c r="P466" s="119">
        <f t="shared" si="54"/>
        <v>2.6917770297326657</v>
      </c>
      <c r="Q466" s="119">
        <f t="shared" si="55"/>
        <v>20</v>
      </c>
    </row>
    <row r="467" spans="2:17" x14ac:dyDescent="0.25">
      <c r="B467" s="173">
        <v>42432.291666666664</v>
      </c>
      <c r="C467" s="121">
        <v>264</v>
      </c>
      <c r="D467" s="121">
        <v>221.57000732421875</v>
      </c>
      <c r="E467" s="185">
        <v>11.899999618530273</v>
      </c>
      <c r="F467" s="122">
        <v>42432</v>
      </c>
      <c r="G467" s="185">
        <v>23.495747027264684</v>
      </c>
      <c r="H467" s="185">
        <v>36.643686820246543</v>
      </c>
      <c r="I467" s="185">
        <v>32.64696533214164</v>
      </c>
      <c r="J467" s="119">
        <f t="shared" si="49"/>
        <v>23.495747027264684</v>
      </c>
      <c r="K467" s="119">
        <f t="shared" si="50"/>
        <v>36.643686820246543</v>
      </c>
      <c r="L467" s="119">
        <f t="shared" si="51"/>
        <v>32.64696533214164</v>
      </c>
      <c r="M467" s="173">
        <v>42918.291666666664</v>
      </c>
      <c r="N467" s="118">
        <f t="shared" si="52"/>
        <v>264</v>
      </c>
      <c r="O467" s="118">
        <f t="shared" si="53"/>
        <v>221.57000732421875</v>
      </c>
      <c r="P467" s="119">
        <f t="shared" si="54"/>
        <v>2.4284942083959962</v>
      </c>
      <c r="Q467" s="119">
        <f t="shared" si="55"/>
        <v>2.4284942083959962</v>
      </c>
    </row>
    <row r="468" spans="2:17" x14ac:dyDescent="0.25">
      <c r="B468" s="173">
        <v>42433.291666666664</v>
      </c>
      <c r="C468" s="121">
        <v>264</v>
      </c>
      <c r="D468" s="121">
        <v>221.57000732421875</v>
      </c>
      <c r="E468" s="185">
        <v>11.899999618530273</v>
      </c>
      <c r="F468" s="122">
        <v>42433</v>
      </c>
      <c r="G468" s="185">
        <v>46.520182847623474</v>
      </c>
      <c r="H468" s="185">
        <v>35.743902410268753</v>
      </c>
      <c r="I468" s="185">
        <v>32.112756060383937</v>
      </c>
      <c r="J468" s="119">
        <f t="shared" si="49"/>
        <v>46.520182847623474</v>
      </c>
      <c r="K468" s="119">
        <f t="shared" si="50"/>
        <v>35.743902410268753</v>
      </c>
      <c r="L468" s="119">
        <f t="shared" si="51"/>
        <v>32.112756060383937</v>
      </c>
      <c r="M468" s="173">
        <v>42919.291666666664</v>
      </c>
      <c r="N468" s="118">
        <f t="shared" si="52"/>
        <v>264</v>
      </c>
      <c r="O468" s="118">
        <f t="shared" si="53"/>
        <v>221.57000732421875</v>
      </c>
      <c r="P468" s="119">
        <f t="shared" si="54"/>
        <v>2.4284942083959962</v>
      </c>
      <c r="Q468" s="119">
        <f t="shared" si="55"/>
        <v>20</v>
      </c>
    </row>
    <row r="469" spans="2:17" x14ac:dyDescent="0.25">
      <c r="B469" s="173">
        <v>42434.291666666664</v>
      </c>
      <c r="C469" s="121">
        <v>264</v>
      </c>
      <c r="D469" s="121">
        <v>221.57000732421875</v>
      </c>
      <c r="E469" s="185">
        <v>12</v>
      </c>
      <c r="F469" s="122">
        <v>42434</v>
      </c>
      <c r="G469" s="185">
        <v>40.495493654100976</v>
      </c>
      <c r="H469" s="185">
        <v>35.909217735550961</v>
      </c>
      <c r="I469" s="185">
        <v>32.311202345291775</v>
      </c>
      <c r="J469" s="119">
        <f t="shared" si="49"/>
        <v>40.495493654100976</v>
      </c>
      <c r="K469" s="119">
        <f t="shared" si="50"/>
        <v>35.909217735550961</v>
      </c>
      <c r="L469" s="119">
        <f t="shared" si="51"/>
        <v>32.311202345291775</v>
      </c>
      <c r="M469" s="173">
        <v>42920.291666666664</v>
      </c>
      <c r="N469" s="118">
        <f t="shared" si="52"/>
        <v>264</v>
      </c>
      <c r="O469" s="118">
        <f t="shared" si="53"/>
        <v>221.57000732421875</v>
      </c>
      <c r="P469" s="119">
        <f t="shared" si="54"/>
        <v>2.4284942083959962</v>
      </c>
      <c r="Q469" s="119">
        <f t="shared" si="55"/>
        <v>20</v>
      </c>
    </row>
    <row r="470" spans="2:17" x14ac:dyDescent="0.25">
      <c r="B470" s="173">
        <v>42435.291666666664</v>
      </c>
      <c r="C470" s="121">
        <v>264</v>
      </c>
      <c r="D470" s="121">
        <v>221.57000732421875</v>
      </c>
      <c r="E470" s="185">
        <v>12.199999809265137</v>
      </c>
      <c r="F470" s="122">
        <v>42435</v>
      </c>
      <c r="G470" s="185">
        <v>34.94012044297326</v>
      </c>
      <c r="H470" s="185">
        <v>35.850498480377354</v>
      </c>
      <c r="I470" s="185">
        <v>33.652015763388775</v>
      </c>
      <c r="J470" s="119">
        <f t="shared" si="49"/>
        <v>34.94012044297326</v>
      </c>
      <c r="K470" s="119">
        <f t="shared" si="50"/>
        <v>35.850498480377354</v>
      </c>
      <c r="L470" s="119">
        <f t="shared" si="51"/>
        <v>33.652015763388775</v>
      </c>
      <c r="M470" s="173">
        <v>42921.291666666664</v>
      </c>
      <c r="N470" s="118">
        <f t="shared" si="52"/>
        <v>264</v>
      </c>
      <c r="O470" s="118">
        <f t="shared" si="53"/>
        <v>221.57000732421875</v>
      </c>
      <c r="P470" s="119">
        <f t="shared" si="54"/>
        <v>2.4284942083959962</v>
      </c>
      <c r="Q470" s="119">
        <f t="shared" si="55"/>
        <v>20</v>
      </c>
    </row>
    <row r="471" spans="2:17" x14ac:dyDescent="0.25">
      <c r="B471" s="173">
        <v>42436.291666666664</v>
      </c>
      <c r="C471" s="121">
        <v>264</v>
      </c>
      <c r="D471" s="121">
        <v>221.57000732421875</v>
      </c>
      <c r="E471" s="185">
        <v>12.199999809265137</v>
      </c>
      <c r="F471" s="122">
        <v>42436</v>
      </c>
      <c r="G471" s="185">
        <v>31.885272955121827</v>
      </c>
      <c r="H471" s="185">
        <v>36.039966649523485</v>
      </c>
      <c r="I471" s="185">
        <v>33.650104639287306</v>
      </c>
      <c r="J471" s="119">
        <f t="shared" si="49"/>
        <v>31.885272955121827</v>
      </c>
      <c r="K471" s="119">
        <f t="shared" si="50"/>
        <v>36.039966649523485</v>
      </c>
      <c r="L471" s="119">
        <f t="shared" si="51"/>
        <v>33.650104639287306</v>
      </c>
      <c r="M471" s="173">
        <v>42922.291666666664</v>
      </c>
      <c r="N471" s="118">
        <f t="shared" si="52"/>
        <v>264</v>
      </c>
      <c r="O471" s="118">
        <f t="shared" si="53"/>
        <v>221.57000732421875</v>
      </c>
      <c r="P471" s="119">
        <f t="shared" si="54"/>
        <v>2.4284942083959962</v>
      </c>
      <c r="Q471" s="119">
        <f t="shared" si="55"/>
        <v>20</v>
      </c>
    </row>
    <row r="472" spans="2:17" x14ac:dyDescent="0.25">
      <c r="B472" s="173">
        <v>42437.291666666664</v>
      </c>
      <c r="C472" s="121">
        <v>254</v>
      </c>
      <c r="D472" s="121">
        <v>105.33999633789063</v>
      </c>
      <c r="E472" s="185">
        <v>11.800000190734863</v>
      </c>
      <c r="F472" s="122">
        <v>42437</v>
      </c>
      <c r="G472" s="185">
        <v>33.834186989731307</v>
      </c>
      <c r="H472" s="185">
        <v>35.530757211623389</v>
      </c>
      <c r="I472" s="185">
        <v>33.942053638851178</v>
      </c>
      <c r="J472" s="119">
        <f t="shared" si="49"/>
        <v>33.834186989731307</v>
      </c>
      <c r="K472" s="119">
        <f t="shared" si="50"/>
        <v>35.530757211623389</v>
      </c>
      <c r="L472" s="119">
        <f t="shared" si="51"/>
        <v>33.942053638851178</v>
      </c>
      <c r="M472" s="173">
        <v>42923.291666666664</v>
      </c>
      <c r="N472" s="118">
        <f t="shared" si="52"/>
        <v>254</v>
      </c>
      <c r="O472" s="118">
        <f t="shared" si="53"/>
        <v>105.33999633789063</v>
      </c>
      <c r="P472" s="119">
        <f t="shared" si="54"/>
        <v>8.5086028808020018</v>
      </c>
      <c r="Q472" s="119">
        <f t="shared" si="55"/>
        <v>8.5086028808020018</v>
      </c>
    </row>
    <row r="473" spans="2:17" x14ac:dyDescent="0.25">
      <c r="B473" s="173">
        <v>42438.291666666664</v>
      </c>
      <c r="C473" s="121">
        <v>254</v>
      </c>
      <c r="D473" s="121">
        <v>105.33999633789063</v>
      </c>
      <c r="E473" s="185">
        <v>11.300000190734863</v>
      </c>
      <c r="F473" s="122">
        <v>42438</v>
      </c>
      <c r="G473" s="185">
        <v>33.696745271991816</v>
      </c>
      <c r="H473" s="185">
        <v>35.848736034433017</v>
      </c>
      <c r="I473" s="185">
        <v>33.098052355514632</v>
      </c>
      <c r="J473" s="119">
        <f t="shared" si="49"/>
        <v>33.696745271991816</v>
      </c>
      <c r="K473" s="119">
        <f t="shared" si="50"/>
        <v>35.848736034433017</v>
      </c>
      <c r="L473" s="119">
        <f t="shared" si="51"/>
        <v>33.098052355514632</v>
      </c>
      <c r="M473" s="173">
        <v>42924.291666666664</v>
      </c>
      <c r="N473" s="118">
        <f t="shared" si="52"/>
        <v>254</v>
      </c>
      <c r="O473" s="118">
        <f t="shared" si="53"/>
        <v>105.33999633789063</v>
      </c>
      <c r="P473" s="119">
        <f t="shared" si="54"/>
        <v>8.5086028808020018</v>
      </c>
      <c r="Q473" s="119">
        <f t="shared" si="55"/>
        <v>20</v>
      </c>
    </row>
    <row r="474" spans="2:17" x14ac:dyDescent="0.25">
      <c r="B474" s="173">
        <v>42439.291666666664</v>
      </c>
      <c r="C474" s="121">
        <v>177</v>
      </c>
      <c r="D474" s="121">
        <v>101.63999938964844</v>
      </c>
      <c r="E474" s="185">
        <v>12.100000381469727</v>
      </c>
      <c r="F474" s="122">
        <v>42439</v>
      </c>
      <c r="G474" s="185">
        <v>30.477875923050785</v>
      </c>
      <c r="H474" s="185">
        <v>35.583607559601447</v>
      </c>
      <c r="I474" s="185">
        <v>32.100304124377395</v>
      </c>
      <c r="J474" s="119">
        <f t="shared" si="49"/>
        <v>30.477875923050785</v>
      </c>
      <c r="K474" s="119">
        <f t="shared" si="50"/>
        <v>35.583607559601447</v>
      </c>
      <c r="L474" s="119">
        <f t="shared" si="51"/>
        <v>32.100304124377395</v>
      </c>
      <c r="M474" s="173">
        <v>42925.291666666664</v>
      </c>
      <c r="N474" s="118">
        <f t="shared" si="52"/>
        <v>177</v>
      </c>
      <c r="O474" s="118">
        <f t="shared" si="53"/>
        <v>101.63999938964844</v>
      </c>
      <c r="P474" s="119">
        <f t="shared" si="54"/>
        <v>4.3132537501336667</v>
      </c>
      <c r="Q474" s="119">
        <f t="shared" si="55"/>
        <v>4.3132537501336667</v>
      </c>
    </row>
    <row r="475" spans="2:17" x14ac:dyDescent="0.25">
      <c r="B475" s="173">
        <v>42440.291666666664</v>
      </c>
      <c r="C475" s="121">
        <v>177</v>
      </c>
      <c r="D475" s="121">
        <v>101.63999938964844</v>
      </c>
      <c r="E475" s="185">
        <v>11.5</v>
      </c>
      <c r="F475" s="122">
        <v>42440</v>
      </c>
      <c r="G475" s="185">
        <v>28.677741726261601</v>
      </c>
      <c r="H475" s="185">
        <v>35.627571859911647</v>
      </c>
      <c r="I475" s="185">
        <v>32.472252067570359</v>
      </c>
      <c r="J475" s="119">
        <f t="shared" si="49"/>
        <v>28.677741726261601</v>
      </c>
      <c r="K475" s="119">
        <f t="shared" si="50"/>
        <v>35.627571859911647</v>
      </c>
      <c r="L475" s="119">
        <f t="shared" si="51"/>
        <v>32.472252067570359</v>
      </c>
      <c r="M475" s="173">
        <v>42926.291666666664</v>
      </c>
      <c r="N475" s="118">
        <f t="shared" si="52"/>
        <v>177</v>
      </c>
      <c r="O475" s="118">
        <f t="shared" si="53"/>
        <v>101.63999938964844</v>
      </c>
      <c r="P475" s="119">
        <f t="shared" si="54"/>
        <v>4.3132537501336667</v>
      </c>
      <c r="Q475" s="119">
        <f t="shared" si="55"/>
        <v>20</v>
      </c>
    </row>
    <row r="476" spans="2:17" x14ac:dyDescent="0.25">
      <c r="B476" s="173">
        <v>42441.291666666664</v>
      </c>
      <c r="C476" s="121">
        <v>177</v>
      </c>
      <c r="D476" s="121">
        <v>101.63999938964844</v>
      </c>
      <c r="E476" s="185">
        <v>11.699999809265137</v>
      </c>
      <c r="F476" s="122">
        <v>42441</v>
      </c>
      <c r="G476" s="185">
        <v>27.476453678563782</v>
      </c>
      <c r="H476" s="185">
        <v>36.128975736410517</v>
      </c>
      <c r="I476" s="185">
        <v>31.9695907593436</v>
      </c>
      <c r="J476" s="119">
        <f t="shared" si="49"/>
        <v>27.476453678563782</v>
      </c>
      <c r="K476" s="119">
        <f t="shared" si="50"/>
        <v>36.128975736410517</v>
      </c>
      <c r="L476" s="119">
        <f t="shared" si="51"/>
        <v>31.9695907593436</v>
      </c>
      <c r="M476" s="173">
        <v>42927.291666666664</v>
      </c>
      <c r="N476" s="118">
        <f t="shared" si="52"/>
        <v>177</v>
      </c>
      <c r="O476" s="118">
        <f t="shared" si="53"/>
        <v>101.63999938964844</v>
      </c>
      <c r="P476" s="119">
        <f t="shared" si="54"/>
        <v>4.3132537501336667</v>
      </c>
      <c r="Q476" s="119">
        <f t="shared" si="55"/>
        <v>20</v>
      </c>
    </row>
    <row r="477" spans="2:17" x14ac:dyDescent="0.25">
      <c r="B477" s="173">
        <v>42442.291666666664</v>
      </c>
      <c r="C477" s="121">
        <v>177</v>
      </c>
      <c r="D477" s="121">
        <v>101.63999938964844</v>
      </c>
      <c r="E477" s="185">
        <v>11.5</v>
      </c>
      <c r="F477" s="122">
        <v>42442</v>
      </c>
      <c r="G477" s="185">
        <v>26.354310068863402</v>
      </c>
      <c r="H477" s="185">
        <v>35.474345310197918</v>
      </c>
      <c r="I477" s="185">
        <v>31.524169648929842</v>
      </c>
      <c r="J477" s="119">
        <f t="shared" si="49"/>
        <v>26.354310068863402</v>
      </c>
      <c r="K477" s="119">
        <f t="shared" si="50"/>
        <v>35.474345310197918</v>
      </c>
      <c r="L477" s="119">
        <f t="shared" si="51"/>
        <v>31.524169648929842</v>
      </c>
      <c r="M477" s="173">
        <v>42928.291666666664</v>
      </c>
      <c r="N477" s="118">
        <f t="shared" si="52"/>
        <v>177</v>
      </c>
      <c r="O477" s="118">
        <f t="shared" si="53"/>
        <v>101.63999938964844</v>
      </c>
      <c r="P477" s="119">
        <f t="shared" si="54"/>
        <v>4.3132537501336667</v>
      </c>
      <c r="Q477" s="119">
        <f t="shared" si="55"/>
        <v>20</v>
      </c>
    </row>
    <row r="478" spans="2:17" x14ac:dyDescent="0.25">
      <c r="B478" s="173">
        <v>42443.291666666664</v>
      </c>
      <c r="C478" s="121">
        <v>177</v>
      </c>
      <c r="D478" s="121">
        <v>101.63999938964844</v>
      </c>
      <c r="E478" s="185">
        <v>11.800000190734863</v>
      </c>
      <c r="F478" s="122">
        <v>42443</v>
      </c>
      <c r="G478" s="185">
        <v>25.198868947205728</v>
      </c>
      <c r="H478" s="185">
        <v>35.886787261852454</v>
      </c>
      <c r="I478" s="185">
        <v>31.963914177108688</v>
      </c>
      <c r="J478" s="119">
        <f t="shared" si="49"/>
        <v>25.198868947205728</v>
      </c>
      <c r="K478" s="119">
        <f t="shared" si="50"/>
        <v>35.886787261852454</v>
      </c>
      <c r="L478" s="119">
        <f t="shared" si="51"/>
        <v>31.963914177108688</v>
      </c>
      <c r="M478" s="173">
        <v>42929.291666666664</v>
      </c>
      <c r="N478" s="118">
        <f t="shared" si="52"/>
        <v>177</v>
      </c>
      <c r="O478" s="118">
        <f t="shared" si="53"/>
        <v>101.63999938964844</v>
      </c>
      <c r="P478" s="119">
        <f t="shared" si="54"/>
        <v>4.3132537501336667</v>
      </c>
      <c r="Q478" s="119">
        <f t="shared" si="55"/>
        <v>20</v>
      </c>
    </row>
    <row r="479" spans="2:17" x14ac:dyDescent="0.25">
      <c r="B479" s="173">
        <v>42444.291666666664</v>
      </c>
      <c r="C479" s="121">
        <v>177</v>
      </c>
      <c r="D479" s="121">
        <v>101.63999938964844</v>
      </c>
      <c r="E479" s="185">
        <v>11.600000381469727</v>
      </c>
      <c r="F479" s="122">
        <v>42444</v>
      </c>
      <c r="G479" s="185">
        <v>24.020832290362421</v>
      </c>
      <c r="H479" s="185">
        <v>34.8435719043459</v>
      </c>
      <c r="I479" s="185">
        <v>31.628335328963036</v>
      </c>
      <c r="J479" s="119">
        <f t="shared" si="49"/>
        <v>24.020832290362421</v>
      </c>
      <c r="K479" s="119">
        <f t="shared" si="50"/>
        <v>34.8435719043459</v>
      </c>
      <c r="L479" s="119">
        <f t="shared" si="51"/>
        <v>31.628335328963036</v>
      </c>
      <c r="M479" s="173">
        <v>42930.291666666664</v>
      </c>
      <c r="N479" s="118">
        <f t="shared" si="52"/>
        <v>177</v>
      </c>
      <c r="O479" s="118">
        <f t="shared" si="53"/>
        <v>101.63999938964844</v>
      </c>
      <c r="P479" s="119">
        <f t="shared" si="54"/>
        <v>4.3132537501336667</v>
      </c>
      <c r="Q479" s="119">
        <f t="shared" si="55"/>
        <v>20</v>
      </c>
    </row>
    <row r="480" spans="2:17" x14ac:dyDescent="0.25">
      <c r="B480" s="173">
        <v>42445.291666666664</v>
      </c>
      <c r="C480" s="121">
        <v>177</v>
      </c>
      <c r="D480" s="121">
        <v>101.63999938964844</v>
      </c>
      <c r="E480" s="185">
        <v>11.600000381469727</v>
      </c>
      <c r="F480" s="122">
        <v>42445</v>
      </c>
      <c r="G480" s="185">
        <v>25.143029527288899</v>
      </c>
      <c r="H480" s="185">
        <v>21.756976100714112</v>
      </c>
      <c r="I480" s="185">
        <v>30.843596285206331</v>
      </c>
      <c r="J480" s="119">
        <f t="shared" si="49"/>
        <v>25.143029527288899</v>
      </c>
      <c r="K480" s="119">
        <f t="shared" si="50"/>
        <v>21.756976100714112</v>
      </c>
      <c r="L480" s="119">
        <f t="shared" si="51"/>
        <v>30.843596285206331</v>
      </c>
      <c r="M480" s="173">
        <v>42931.291666666664</v>
      </c>
      <c r="N480" s="118">
        <f t="shared" si="52"/>
        <v>177</v>
      </c>
      <c r="O480" s="118">
        <f t="shared" si="53"/>
        <v>101.63999938964844</v>
      </c>
      <c r="P480" s="119">
        <f t="shared" si="54"/>
        <v>4.3132537501336667</v>
      </c>
      <c r="Q480" s="119">
        <f t="shared" si="55"/>
        <v>20</v>
      </c>
    </row>
    <row r="481" spans="2:17" x14ac:dyDescent="0.25">
      <c r="B481" s="173">
        <v>42446.291666666664</v>
      </c>
      <c r="C481" s="121">
        <v>177</v>
      </c>
      <c r="D481" s="121">
        <v>101.63999938964844</v>
      </c>
      <c r="E481" s="185">
        <v>11.600000381469727</v>
      </c>
      <c r="F481" s="122">
        <v>42446</v>
      </c>
      <c r="G481" s="185">
        <v>25.595240002561493</v>
      </c>
      <c r="H481" s="185">
        <v>71.155050237267091</v>
      </c>
      <c r="I481" s="185">
        <v>31.320447878484401</v>
      </c>
      <c r="J481" s="119">
        <f t="shared" si="49"/>
        <v>25.595240002561493</v>
      </c>
      <c r="K481" s="119">
        <f t="shared" si="50"/>
        <v>71.155050237267091</v>
      </c>
      <c r="L481" s="119">
        <f t="shared" si="51"/>
        <v>31.320447878484401</v>
      </c>
      <c r="M481" s="173">
        <v>42932.291666666664</v>
      </c>
      <c r="N481" s="118">
        <f t="shared" si="52"/>
        <v>177</v>
      </c>
      <c r="O481" s="118">
        <f t="shared" si="53"/>
        <v>101.63999938964844</v>
      </c>
      <c r="P481" s="119">
        <f t="shared" si="54"/>
        <v>4.3132537501336667</v>
      </c>
      <c r="Q481" s="119">
        <f t="shared" si="55"/>
        <v>20</v>
      </c>
    </row>
    <row r="482" spans="2:17" x14ac:dyDescent="0.25">
      <c r="B482" s="173">
        <v>42447.291666666664</v>
      </c>
      <c r="C482" s="121">
        <v>177</v>
      </c>
      <c r="D482" s="121">
        <v>101.63999938964844</v>
      </c>
      <c r="E482" s="185">
        <v>11.600000381469727</v>
      </c>
      <c r="F482" s="122">
        <v>42447</v>
      </c>
      <c r="G482" s="185">
        <v>25.804589473450601</v>
      </c>
      <c r="H482" s="185">
        <v>95.135022527531362</v>
      </c>
      <c r="I482" s="185">
        <v>31.144063598778491</v>
      </c>
      <c r="J482" s="119">
        <f t="shared" si="49"/>
        <v>25.804589473450601</v>
      </c>
      <c r="K482" s="119">
        <f t="shared" si="50"/>
        <v>95.135022527531362</v>
      </c>
      <c r="L482" s="119">
        <f t="shared" si="51"/>
        <v>31.144063598778491</v>
      </c>
      <c r="M482" s="173">
        <v>42933.291666666664</v>
      </c>
      <c r="N482" s="118">
        <f t="shared" si="52"/>
        <v>177</v>
      </c>
      <c r="O482" s="118">
        <f t="shared" si="53"/>
        <v>101.63999938964844</v>
      </c>
      <c r="P482" s="119">
        <f t="shared" si="54"/>
        <v>4.3132537501336667</v>
      </c>
      <c r="Q482" s="119">
        <f t="shared" si="55"/>
        <v>20</v>
      </c>
    </row>
    <row r="483" spans="2:17" x14ac:dyDescent="0.25">
      <c r="B483" s="173">
        <v>42448.291666666664</v>
      </c>
      <c r="C483" s="121">
        <v>177</v>
      </c>
      <c r="D483" s="121">
        <v>101.63999938964844</v>
      </c>
      <c r="E483" s="185">
        <v>11.600000381469727</v>
      </c>
      <c r="F483" s="122">
        <v>42448</v>
      </c>
      <c r="G483" s="185">
        <v>25.727996773741847</v>
      </c>
      <c r="H483" s="185">
        <v>36.831150681994679</v>
      </c>
      <c r="I483" s="185">
        <v>31.430676855776046</v>
      </c>
      <c r="J483" s="119">
        <f t="shared" si="49"/>
        <v>25.727996773741847</v>
      </c>
      <c r="K483" s="119">
        <f t="shared" si="50"/>
        <v>36.831150681994679</v>
      </c>
      <c r="L483" s="119">
        <f t="shared" si="51"/>
        <v>31.430676855776046</v>
      </c>
      <c r="M483" s="173">
        <v>42934.291666666664</v>
      </c>
      <c r="N483" s="118">
        <f t="shared" si="52"/>
        <v>177</v>
      </c>
      <c r="O483" s="118">
        <f t="shared" si="53"/>
        <v>101.63999938964844</v>
      </c>
      <c r="P483" s="119">
        <f t="shared" si="54"/>
        <v>4.3132537501336667</v>
      </c>
      <c r="Q483" s="119">
        <f t="shared" si="55"/>
        <v>20</v>
      </c>
    </row>
    <row r="484" spans="2:17" x14ac:dyDescent="0.25">
      <c r="B484" s="173">
        <v>42449.291666666664</v>
      </c>
      <c r="C484" s="121">
        <v>177</v>
      </c>
      <c r="D484" s="121">
        <v>101.63999938964844</v>
      </c>
      <c r="E484" s="185">
        <v>11.600000381469727</v>
      </c>
      <c r="F484" s="122">
        <v>42449</v>
      </c>
      <c r="G484" s="185">
        <v>25.611837646144412</v>
      </c>
      <c r="H484" s="185">
        <v>36.974151035194012</v>
      </c>
      <c r="I484" s="185">
        <v>31.298937760083735</v>
      </c>
      <c r="J484" s="119">
        <f t="shared" si="49"/>
        <v>25.611837646144412</v>
      </c>
      <c r="K484" s="119">
        <f t="shared" si="50"/>
        <v>36.974151035194012</v>
      </c>
      <c r="L484" s="119">
        <f t="shared" si="51"/>
        <v>31.298937760083735</v>
      </c>
      <c r="M484" s="173">
        <v>42935.291666666664</v>
      </c>
      <c r="N484" s="118">
        <f t="shared" si="52"/>
        <v>177</v>
      </c>
      <c r="O484" s="118">
        <f t="shared" si="53"/>
        <v>101.63999938964844</v>
      </c>
      <c r="P484" s="119">
        <f t="shared" si="54"/>
        <v>4.3132537501336667</v>
      </c>
      <c r="Q484" s="119">
        <f t="shared" si="55"/>
        <v>20</v>
      </c>
    </row>
    <row r="485" spans="2:17" x14ac:dyDescent="0.25">
      <c r="B485" s="173">
        <v>42450.291666666664</v>
      </c>
      <c r="C485" s="121">
        <v>177</v>
      </c>
      <c r="D485" s="121">
        <v>101.63999938964844</v>
      </c>
      <c r="E485" s="185">
        <v>11.600000381469727</v>
      </c>
      <c r="F485" s="122">
        <v>42450</v>
      </c>
      <c r="G485" s="185">
        <v>25.410664066716468</v>
      </c>
      <c r="H485" s="185">
        <v>39.437191657004547</v>
      </c>
      <c r="I485" s="185">
        <v>31.018319371717936</v>
      </c>
      <c r="J485" s="119">
        <f t="shared" si="49"/>
        <v>25.410664066716468</v>
      </c>
      <c r="K485" s="119">
        <f t="shared" si="50"/>
        <v>39.437191657004547</v>
      </c>
      <c r="L485" s="119">
        <f t="shared" si="51"/>
        <v>31.018319371717936</v>
      </c>
      <c r="M485" s="173">
        <v>42936.291666666664</v>
      </c>
      <c r="N485" s="118">
        <f t="shared" si="52"/>
        <v>177</v>
      </c>
      <c r="O485" s="118">
        <f t="shared" si="53"/>
        <v>101.63999938964844</v>
      </c>
      <c r="P485" s="119">
        <f t="shared" si="54"/>
        <v>4.3132537501336667</v>
      </c>
      <c r="Q485" s="119">
        <f t="shared" si="55"/>
        <v>20</v>
      </c>
    </row>
    <row r="486" spans="2:17" x14ac:dyDescent="0.25">
      <c r="B486" s="173">
        <v>42451.291666666664</v>
      </c>
      <c r="C486" s="121">
        <v>177</v>
      </c>
      <c r="D486" s="121">
        <v>101.63999938964844</v>
      </c>
      <c r="E486" s="185">
        <v>11.399999618530273</v>
      </c>
      <c r="F486" s="122">
        <v>42451</v>
      </c>
      <c r="G486" s="185">
        <v>40.127944958386585</v>
      </c>
      <c r="H486" s="185">
        <v>35.814631943305287</v>
      </c>
      <c r="I486" s="185">
        <v>33.929570086598382</v>
      </c>
      <c r="J486" s="119">
        <f t="shared" si="49"/>
        <v>40.127944958386585</v>
      </c>
      <c r="K486" s="119">
        <f t="shared" si="50"/>
        <v>35.814631943305287</v>
      </c>
      <c r="L486" s="119">
        <f t="shared" si="51"/>
        <v>33.929570086598382</v>
      </c>
      <c r="M486" s="173">
        <v>42937.291666666664</v>
      </c>
      <c r="N486" s="118">
        <f t="shared" si="52"/>
        <v>177</v>
      </c>
      <c r="O486" s="118">
        <f t="shared" si="53"/>
        <v>101.63999938964844</v>
      </c>
      <c r="P486" s="119">
        <f t="shared" si="54"/>
        <v>4.3132537501336667</v>
      </c>
      <c r="Q486" s="119">
        <f t="shared" si="55"/>
        <v>20</v>
      </c>
    </row>
    <row r="487" spans="2:17" x14ac:dyDescent="0.25">
      <c r="B487" s="173">
        <v>42452.291666666664</v>
      </c>
      <c r="C487" s="121">
        <v>177</v>
      </c>
      <c r="D487" s="121">
        <v>101.63999938964844</v>
      </c>
      <c r="E487" s="185">
        <v>11.5</v>
      </c>
      <c r="F487" s="122">
        <v>42452</v>
      </c>
      <c r="G487" s="185">
        <v>47.588603142499927</v>
      </c>
      <c r="H487" s="185">
        <v>36.551887993260692</v>
      </c>
      <c r="I487" s="185">
        <v>33.637649177975121</v>
      </c>
      <c r="J487" s="119">
        <f t="shared" si="49"/>
        <v>47.588603142499927</v>
      </c>
      <c r="K487" s="119">
        <f t="shared" si="50"/>
        <v>36.551887993260692</v>
      </c>
      <c r="L487" s="119">
        <f t="shared" si="51"/>
        <v>33.637649177975121</v>
      </c>
      <c r="M487" s="173">
        <v>42938.291666666664</v>
      </c>
      <c r="N487" s="118">
        <f t="shared" si="52"/>
        <v>177</v>
      </c>
      <c r="O487" s="118">
        <f t="shared" si="53"/>
        <v>101.63999938964844</v>
      </c>
      <c r="P487" s="119">
        <f t="shared" si="54"/>
        <v>4.3132537501336667</v>
      </c>
      <c r="Q487" s="119">
        <f t="shared" si="55"/>
        <v>20</v>
      </c>
    </row>
    <row r="488" spans="2:17" x14ac:dyDescent="0.25">
      <c r="B488" s="173">
        <v>42453.291666666664</v>
      </c>
      <c r="C488" s="121">
        <v>177</v>
      </c>
      <c r="D488" s="121">
        <v>101.63999938964844</v>
      </c>
      <c r="E488" s="185">
        <v>11.5</v>
      </c>
      <c r="F488" s="122">
        <v>42453</v>
      </c>
      <c r="G488" s="185">
        <v>44.436210760275529</v>
      </c>
      <c r="H488" s="185">
        <v>37.178032778634012</v>
      </c>
      <c r="I488" s="185">
        <v>33.866732166630221</v>
      </c>
      <c r="J488" s="119">
        <f t="shared" si="49"/>
        <v>44.436210760275529</v>
      </c>
      <c r="K488" s="119">
        <f t="shared" si="50"/>
        <v>37.178032778634012</v>
      </c>
      <c r="L488" s="119">
        <f t="shared" si="51"/>
        <v>33.866732166630221</v>
      </c>
      <c r="M488" s="173">
        <v>42939.291666666664</v>
      </c>
      <c r="N488" s="118">
        <f t="shared" si="52"/>
        <v>177</v>
      </c>
      <c r="O488" s="118">
        <f t="shared" si="53"/>
        <v>101.63999938964844</v>
      </c>
      <c r="P488" s="119">
        <f t="shared" si="54"/>
        <v>4.3132537501336667</v>
      </c>
      <c r="Q488" s="119">
        <f t="shared" si="55"/>
        <v>20</v>
      </c>
    </row>
    <row r="489" spans="2:17" x14ac:dyDescent="0.25">
      <c r="B489" s="173">
        <v>42454.291666666664</v>
      </c>
      <c r="C489" s="121">
        <v>177</v>
      </c>
      <c r="D489" s="121">
        <v>101.63999938964844</v>
      </c>
      <c r="E489" s="185">
        <v>11.5</v>
      </c>
      <c r="F489" s="122">
        <v>42454</v>
      </c>
      <c r="G489" s="185">
        <v>43.34346490736359</v>
      </c>
      <c r="H489" s="185">
        <v>36.93114241516151</v>
      </c>
      <c r="I489" s="185">
        <v>33.758607546709207</v>
      </c>
      <c r="J489" s="119">
        <f t="shared" si="49"/>
        <v>43.34346490736359</v>
      </c>
      <c r="K489" s="119">
        <f t="shared" si="50"/>
        <v>36.93114241516151</v>
      </c>
      <c r="L489" s="119">
        <f t="shared" si="51"/>
        <v>33.758607546709207</v>
      </c>
      <c r="M489" s="173">
        <v>42940.291666666664</v>
      </c>
      <c r="N489" s="118">
        <f t="shared" si="52"/>
        <v>177</v>
      </c>
      <c r="O489" s="118">
        <f t="shared" si="53"/>
        <v>101.63999938964844</v>
      </c>
      <c r="P489" s="119">
        <f t="shared" si="54"/>
        <v>4.3132537501336667</v>
      </c>
      <c r="Q489" s="119">
        <f t="shared" si="55"/>
        <v>20</v>
      </c>
    </row>
    <row r="490" spans="2:17" x14ac:dyDescent="0.25">
      <c r="B490" s="173">
        <v>42455.291666666664</v>
      </c>
      <c r="C490" s="121">
        <v>177</v>
      </c>
      <c r="D490" s="121">
        <v>101.63999938964844</v>
      </c>
      <c r="E490" s="185">
        <v>11.800000190734863</v>
      </c>
      <c r="F490" s="122">
        <v>42455</v>
      </c>
      <c r="G490" s="185">
        <v>40.512402797098559</v>
      </c>
      <c r="H490" s="185">
        <v>37.228532050693467</v>
      </c>
      <c r="I490" s="185">
        <v>34.056899759305857</v>
      </c>
      <c r="J490" s="119">
        <f t="shared" si="49"/>
        <v>40.512402797098559</v>
      </c>
      <c r="K490" s="119">
        <f t="shared" si="50"/>
        <v>37.228532050693467</v>
      </c>
      <c r="L490" s="119">
        <f t="shared" si="51"/>
        <v>34.056899759305857</v>
      </c>
      <c r="M490" s="173">
        <v>42941.291666666664</v>
      </c>
      <c r="N490" s="118">
        <f t="shared" si="52"/>
        <v>177</v>
      </c>
      <c r="O490" s="118">
        <f t="shared" si="53"/>
        <v>101.63999938964844</v>
      </c>
      <c r="P490" s="119">
        <f t="shared" si="54"/>
        <v>4.3132537501336667</v>
      </c>
      <c r="Q490" s="119">
        <f t="shared" si="55"/>
        <v>20</v>
      </c>
    </row>
    <row r="491" spans="2:17" x14ac:dyDescent="0.25">
      <c r="B491" s="173">
        <v>42456.291666666664</v>
      </c>
      <c r="C491" s="121">
        <v>177</v>
      </c>
      <c r="D491" s="121">
        <v>101.63999938964844</v>
      </c>
      <c r="E491" s="185">
        <v>11.899999618530273</v>
      </c>
      <c r="F491" s="122">
        <v>42456</v>
      </c>
      <c r="G491" s="185">
        <v>39.735131488023001</v>
      </c>
      <c r="H491" s="185">
        <v>36.735339415757757</v>
      </c>
      <c r="I491" s="185">
        <v>33.410181611401107</v>
      </c>
      <c r="J491" s="119">
        <f t="shared" si="49"/>
        <v>39.735131488023001</v>
      </c>
      <c r="K491" s="119">
        <f t="shared" si="50"/>
        <v>36.735339415757757</v>
      </c>
      <c r="L491" s="119">
        <f t="shared" si="51"/>
        <v>33.410181611401107</v>
      </c>
      <c r="M491" s="173">
        <v>42942.291666666664</v>
      </c>
      <c r="N491" s="118">
        <f t="shared" si="52"/>
        <v>177</v>
      </c>
      <c r="O491" s="118">
        <f t="shared" si="53"/>
        <v>101.63999938964844</v>
      </c>
      <c r="P491" s="119">
        <f t="shared" si="54"/>
        <v>4.3132537501336667</v>
      </c>
      <c r="Q491" s="119">
        <f t="shared" si="55"/>
        <v>20</v>
      </c>
    </row>
    <row r="492" spans="2:17" x14ac:dyDescent="0.25">
      <c r="B492" s="173">
        <v>42457.291666666664</v>
      </c>
      <c r="C492" s="121">
        <v>177</v>
      </c>
      <c r="D492" s="121">
        <v>101.63999938964844</v>
      </c>
      <c r="E492" s="185">
        <v>11.899999618530273</v>
      </c>
      <c r="F492" s="122">
        <v>42457</v>
      </c>
      <c r="G492" s="185">
        <v>37.862966091456258</v>
      </c>
      <c r="H492" s="185">
        <v>36.241582687563401</v>
      </c>
      <c r="I492" s="185">
        <v>31.959403744626901</v>
      </c>
      <c r="J492" s="119">
        <f t="shared" si="49"/>
        <v>37.862966091456258</v>
      </c>
      <c r="K492" s="119">
        <f t="shared" si="50"/>
        <v>36.241582687563401</v>
      </c>
      <c r="L492" s="119">
        <f t="shared" si="51"/>
        <v>31.959403744626901</v>
      </c>
      <c r="M492" s="173">
        <v>42943.291666666664</v>
      </c>
      <c r="N492" s="118">
        <f t="shared" si="52"/>
        <v>177</v>
      </c>
      <c r="O492" s="118">
        <f t="shared" si="53"/>
        <v>101.63999938964844</v>
      </c>
      <c r="P492" s="119">
        <f t="shared" si="54"/>
        <v>4.3132537501336667</v>
      </c>
      <c r="Q492" s="119">
        <f t="shared" si="55"/>
        <v>20</v>
      </c>
    </row>
    <row r="493" spans="2:17" x14ac:dyDescent="0.25">
      <c r="B493" s="173">
        <v>42458.291666666664</v>
      </c>
      <c r="C493" s="121">
        <v>157</v>
      </c>
      <c r="D493" s="121">
        <v>102.43000030517578</v>
      </c>
      <c r="E493" s="185">
        <v>11.800000190734863</v>
      </c>
      <c r="F493" s="122">
        <v>42458</v>
      </c>
      <c r="G493" s="185">
        <v>35.446651980612025</v>
      </c>
      <c r="H493" s="185">
        <v>35.718134141056645</v>
      </c>
      <c r="I493" s="185">
        <v>31.495808295475161</v>
      </c>
      <c r="J493" s="119">
        <f t="shared" si="49"/>
        <v>35.446651980612025</v>
      </c>
      <c r="K493" s="119">
        <f t="shared" si="50"/>
        <v>35.718134141056645</v>
      </c>
      <c r="L493" s="119">
        <f t="shared" si="51"/>
        <v>31.495808295475161</v>
      </c>
      <c r="M493" s="173">
        <v>42944.291666666664</v>
      </c>
      <c r="N493" s="118">
        <f t="shared" si="52"/>
        <v>157</v>
      </c>
      <c r="O493" s="118">
        <f t="shared" si="53"/>
        <v>102.43000030517578</v>
      </c>
      <c r="P493" s="119">
        <f t="shared" si="54"/>
        <v>3.1233313949331665</v>
      </c>
      <c r="Q493" s="119">
        <f t="shared" si="55"/>
        <v>3.1233313949331665</v>
      </c>
    </row>
    <row r="494" spans="2:17" x14ac:dyDescent="0.25">
      <c r="B494" s="173">
        <v>42459.291666666664</v>
      </c>
      <c r="C494" s="121">
        <v>157</v>
      </c>
      <c r="D494" s="121">
        <v>102.43000030517578</v>
      </c>
      <c r="E494" s="185">
        <v>11.899999618530273</v>
      </c>
      <c r="F494" s="122">
        <v>42459</v>
      </c>
      <c r="G494" s="185">
        <v>30.802743666834324</v>
      </c>
      <c r="H494" s="185">
        <v>36.569131741479616</v>
      </c>
      <c r="I494" s="185">
        <v>32.119847133645273</v>
      </c>
      <c r="J494" s="119">
        <f t="shared" si="49"/>
        <v>30.802743666834324</v>
      </c>
      <c r="K494" s="119">
        <f t="shared" si="50"/>
        <v>36.569131741479616</v>
      </c>
      <c r="L494" s="119">
        <f t="shared" si="51"/>
        <v>32.119847133645273</v>
      </c>
      <c r="M494" s="173">
        <v>42945.291666666664</v>
      </c>
      <c r="N494" s="118">
        <f t="shared" si="52"/>
        <v>157</v>
      </c>
      <c r="O494" s="118">
        <f t="shared" si="53"/>
        <v>102.43000030517578</v>
      </c>
      <c r="P494" s="119">
        <f t="shared" si="54"/>
        <v>3.1233313949331665</v>
      </c>
      <c r="Q494" s="119">
        <f t="shared" si="55"/>
        <v>20</v>
      </c>
    </row>
    <row r="495" spans="2:17" x14ac:dyDescent="0.25">
      <c r="B495" s="173">
        <v>42460.291666666664</v>
      </c>
      <c r="C495" s="121">
        <v>213</v>
      </c>
      <c r="D495" s="121">
        <v>107.02999877929688</v>
      </c>
      <c r="E495" s="185">
        <v>12.199999809265137</v>
      </c>
      <c r="F495" s="122">
        <v>42460</v>
      </c>
      <c r="G495" s="185">
        <v>26.081002389810699</v>
      </c>
      <c r="H495" s="185">
        <v>36.841010898749104</v>
      </c>
      <c r="I495" s="185">
        <v>32.868088660858334</v>
      </c>
      <c r="J495" s="119">
        <f t="shared" si="49"/>
        <v>26.081002389810699</v>
      </c>
      <c r="K495" s="119">
        <f t="shared" si="50"/>
        <v>36.841010898749104</v>
      </c>
      <c r="L495" s="119">
        <f t="shared" si="51"/>
        <v>32.868088660858334</v>
      </c>
      <c r="M495" s="173">
        <v>42946.291666666664</v>
      </c>
      <c r="N495" s="118">
        <f t="shared" si="52"/>
        <v>213</v>
      </c>
      <c r="O495" s="118">
        <f t="shared" si="53"/>
        <v>107.02999877929688</v>
      </c>
      <c r="P495" s="119">
        <f t="shared" si="54"/>
        <v>6.0652269302673343</v>
      </c>
      <c r="Q495" s="119">
        <f t="shared" si="55"/>
        <v>6.0652269302673343</v>
      </c>
    </row>
    <row r="496" spans="2:17" x14ac:dyDescent="0.25">
      <c r="B496" s="173">
        <v>42461.291666666664</v>
      </c>
      <c r="C496" s="121">
        <v>213</v>
      </c>
      <c r="D496" s="121">
        <v>107.02999877929688</v>
      </c>
      <c r="E496" s="185">
        <v>12</v>
      </c>
      <c r="F496" s="122">
        <v>42461</v>
      </c>
      <c r="G496" s="185">
        <v>20.791883907307092</v>
      </c>
      <c r="H496" s="185">
        <v>36.587982362354246</v>
      </c>
      <c r="I496" s="185">
        <v>33.197537837536188</v>
      </c>
      <c r="J496" s="119">
        <f t="shared" si="49"/>
        <v>20.791883907307092</v>
      </c>
      <c r="K496" s="119">
        <f t="shared" si="50"/>
        <v>36.587982362354246</v>
      </c>
      <c r="L496" s="119">
        <f t="shared" si="51"/>
        <v>33.197537837536188</v>
      </c>
      <c r="M496" s="173">
        <v>42947.291666666664</v>
      </c>
      <c r="N496" s="118">
        <f t="shared" si="52"/>
        <v>213</v>
      </c>
      <c r="O496" s="118">
        <f t="shared" si="53"/>
        <v>107.02999877929688</v>
      </c>
      <c r="P496" s="119">
        <f t="shared" si="54"/>
        <v>6.0652269302673343</v>
      </c>
      <c r="Q496" s="119">
        <f t="shared" si="55"/>
        <v>20</v>
      </c>
    </row>
    <row r="497" spans="2:17" x14ac:dyDescent="0.25">
      <c r="B497" s="173">
        <v>42462.291666666664</v>
      </c>
      <c r="C497" s="121">
        <v>213</v>
      </c>
      <c r="D497" s="121">
        <v>107.02999877929688</v>
      </c>
      <c r="E497" s="185">
        <v>12</v>
      </c>
      <c r="F497" s="122">
        <v>42462</v>
      </c>
      <c r="G497" s="185">
        <v>19.940979991312386</v>
      </c>
      <c r="H497" s="185">
        <v>31.559330368902966</v>
      </c>
      <c r="I497" s="185">
        <v>32.013659190094074</v>
      </c>
      <c r="J497" s="119">
        <f t="shared" si="49"/>
        <v>19.940979991312386</v>
      </c>
      <c r="K497" s="119">
        <f t="shared" si="50"/>
        <v>31.559330368902966</v>
      </c>
      <c r="L497" s="119">
        <f t="shared" si="51"/>
        <v>32.013659190094074</v>
      </c>
      <c r="M497" s="173">
        <v>42948.291666666664</v>
      </c>
      <c r="N497" s="118">
        <f t="shared" si="52"/>
        <v>213</v>
      </c>
      <c r="O497" s="118">
        <f t="shared" si="53"/>
        <v>107.02999877929688</v>
      </c>
      <c r="P497" s="119">
        <f t="shared" si="54"/>
        <v>6.0652269302673343</v>
      </c>
      <c r="Q497" s="119">
        <f t="shared" si="55"/>
        <v>20</v>
      </c>
    </row>
    <row r="498" spans="2:17" x14ac:dyDescent="0.25">
      <c r="B498" s="173">
        <v>42463.291666666664</v>
      </c>
      <c r="C498" s="121">
        <v>213</v>
      </c>
      <c r="D498" s="121">
        <v>107.02999877929688</v>
      </c>
      <c r="E498" s="185">
        <v>12</v>
      </c>
      <c r="F498" s="122">
        <v>42463</v>
      </c>
      <c r="G498" s="185">
        <v>21.716233094908588</v>
      </c>
      <c r="H498" s="185">
        <v>29.341301253945673</v>
      </c>
      <c r="I498" s="185">
        <v>31.565514059022593</v>
      </c>
      <c r="J498" s="119">
        <f t="shared" si="49"/>
        <v>21.716233094908588</v>
      </c>
      <c r="K498" s="119">
        <f t="shared" si="50"/>
        <v>29.341301253945673</v>
      </c>
      <c r="L498" s="119">
        <f t="shared" si="51"/>
        <v>31.565514059022593</v>
      </c>
      <c r="M498" s="173">
        <v>42949.291666666664</v>
      </c>
      <c r="N498" s="118">
        <f t="shared" si="52"/>
        <v>213</v>
      </c>
      <c r="O498" s="118">
        <f t="shared" si="53"/>
        <v>107.02999877929688</v>
      </c>
      <c r="P498" s="119">
        <f t="shared" si="54"/>
        <v>6.0652269302673343</v>
      </c>
      <c r="Q498" s="119">
        <f t="shared" si="55"/>
        <v>20</v>
      </c>
    </row>
    <row r="499" spans="2:17" x14ac:dyDescent="0.25">
      <c r="B499" s="173">
        <v>42464.291666666664</v>
      </c>
      <c r="C499" s="121">
        <v>213</v>
      </c>
      <c r="D499" s="121">
        <v>107.02999877929688</v>
      </c>
      <c r="E499" s="185">
        <v>12</v>
      </c>
      <c r="F499" s="122">
        <v>42464</v>
      </c>
      <c r="G499" s="185">
        <v>21.464780519008642</v>
      </c>
      <c r="H499" s="185">
        <v>40.088030243383528</v>
      </c>
      <c r="I499" s="185">
        <v>31.401906952416414</v>
      </c>
      <c r="J499" s="119">
        <f t="shared" si="49"/>
        <v>21.464780519008642</v>
      </c>
      <c r="K499" s="119">
        <f t="shared" si="50"/>
        <v>40.088030243383528</v>
      </c>
      <c r="L499" s="119">
        <f t="shared" si="51"/>
        <v>31.401906952416414</v>
      </c>
      <c r="M499" s="173">
        <v>42950.291666666664</v>
      </c>
      <c r="N499" s="118">
        <f t="shared" si="52"/>
        <v>213</v>
      </c>
      <c r="O499" s="118">
        <f t="shared" si="53"/>
        <v>107.02999877929688</v>
      </c>
      <c r="P499" s="119">
        <f t="shared" si="54"/>
        <v>6.0652269302673343</v>
      </c>
      <c r="Q499" s="119">
        <f t="shared" si="55"/>
        <v>20</v>
      </c>
    </row>
    <row r="500" spans="2:17" x14ac:dyDescent="0.25">
      <c r="B500" s="173">
        <v>42465.291666666664</v>
      </c>
      <c r="C500" s="121">
        <v>213</v>
      </c>
      <c r="D500" s="121">
        <v>107.02999877929688</v>
      </c>
      <c r="E500" s="185">
        <v>12</v>
      </c>
      <c r="F500" s="122">
        <v>42465</v>
      </c>
      <c r="G500" s="185">
        <v>21.12205328369582</v>
      </c>
      <c r="H500" s="185">
        <v>42.961052486454953</v>
      </c>
      <c r="I500" s="185">
        <v>31.288592883215966</v>
      </c>
      <c r="J500" s="119">
        <f t="shared" si="49"/>
        <v>21.12205328369582</v>
      </c>
      <c r="K500" s="119">
        <f t="shared" si="50"/>
        <v>42.961052486454953</v>
      </c>
      <c r="L500" s="119">
        <f t="shared" si="51"/>
        <v>31.288592883215966</v>
      </c>
      <c r="M500" s="173">
        <v>42951.291666666664</v>
      </c>
      <c r="N500" s="118">
        <f t="shared" si="52"/>
        <v>213</v>
      </c>
      <c r="O500" s="118">
        <f t="shared" si="53"/>
        <v>107.02999877929688</v>
      </c>
      <c r="P500" s="119">
        <f t="shared" si="54"/>
        <v>6.0652269302673343</v>
      </c>
      <c r="Q500" s="119">
        <f t="shared" si="55"/>
        <v>20</v>
      </c>
    </row>
    <row r="501" spans="2:17" x14ac:dyDescent="0.25">
      <c r="B501" s="173">
        <v>42466.291666666664</v>
      </c>
      <c r="C501" s="121">
        <v>213</v>
      </c>
      <c r="D501" s="121">
        <v>107.02999877929688</v>
      </c>
      <c r="E501" s="185">
        <v>12</v>
      </c>
      <c r="F501" s="122">
        <v>42466</v>
      </c>
      <c r="G501" s="185">
        <v>21.157615710938419</v>
      </c>
      <c r="H501" s="185">
        <v>41.36394869676338</v>
      </c>
      <c r="I501" s="185">
        <v>31.201839371433969</v>
      </c>
      <c r="J501" s="119">
        <f t="shared" si="49"/>
        <v>21.157615710938419</v>
      </c>
      <c r="K501" s="119">
        <f t="shared" si="50"/>
        <v>41.36394869676338</v>
      </c>
      <c r="L501" s="119">
        <f t="shared" si="51"/>
        <v>31.201839371433969</v>
      </c>
      <c r="M501" s="173">
        <v>42952.291666666664</v>
      </c>
      <c r="N501" s="118">
        <f t="shared" si="52"/>
        <v>213</v>
      </c>
      <c r="O501" s="118">
        <f t="shared" si="53"/>
        <v>107.02999877929688</v>
      </c>
      <c r="P501" s="119">
        <f t="shared" si="54"/>
        <v>6.0652269302673343</v>
      </c>
      <c r="Q501" s="119">
        <f t="shared" si="55"/>
        <v>20</v>
      </c>
    </row>
    <row r="502" spans="2:17" x14ac:dyDescent="0.25">
      <c r="B502" s="173">
        <v>42467.291666666664</v>
      </c>
      <c r="C502" s="121">
        <v>213</v>
      </c>
      <c r="D502" s="121">
        <v>107.02999877929688</v>
      </c>
      <c r="E502" s="185">
        <v>12</v>
      </c>
      <c r="F502" s="122">
        <v>42467</v>
      </c>
      <c r="G502" s="185">
        <v>21.231469710888671</v>
      </c>
      <c r="H502" s="185">
        <v>41.13940899085118</v>
      </c>
      <c r="I502" s="185">
        <v>31.6025691996681</v>
      </c>
      <c r="J502" s="119">
        <f t="shared" si="49"/>
        <v>21.231469710888671</v>
      </c>
      <c r="K502" s="119">
        <f t="shared" si="50"/>
        <v>41.13940899085118</v>
      </c>
      <c r="L502" s="119">
        <f t="shared" si="51"/>
        <v>31.6025691996681</v>
      </c>
      <c r="M502" s="173">
        <v>42953.291666666664</v>
      </c>
      <c r="N502" s="118">
        <f t="shared" si="52"/>
        <v>213</v>
      </c>
      <c r="O502" s="118">
        <f t="shared" si="53"/>
        <v>107.02999877929688</v>
      </c>
      <c r="P502" s="119">
        <f t="shared" si="54"/>
        <v>6.0652269302673343</v>
      </c>
      <c r="Q502" s="119">
        <f t="shared" si="55"/>
        <v>20</v>
      </c>
    </row>
    <row r="503" spans="2:17" x14ac:dyDescent="0.25">
      <c r="B503" s="173">
        <v>42468.291666666664</v>
      </c>
      <c r="C503" s="121">
        <v>213</v>
      </c>
      <c r="D503" s="121">
        <v>107.02999877929688</v>
      </c>
      <c r="E503" s="185">
        <v>12</v>
      </c>
      <c r="F503" s="122">
        <v>42468</v>
      </c>
      <c r="G503" s="185">
        <v>21.312783720228406</v>
      </c>
      <c r="H503" s="185">
        <v>41.091070641897382</v>
      </c>
      <c r="I503" s="185">
        <v>31.462171236674031</v>
      </c>
      <c r="J503" s="119">
        <f t="shared" si="49"/>
        <v>21.312783720228406</v>
      </c>
      <c r="K503" s="119">
        <f t="shared" si="50"/>
        <v>41.091070641897382</v>
      </c>
      <c r="L503" s="119">
        <f t="shared" si="51"/>
        <v>31.462171236674031</v>
      </c>
      <c r="M503" s="173">
        <v>42954.291666666664</v>
      </c>
      <c r="N503" s="118">
        <f t="shared" si="52"/>
        <v>213</v>
      </c>
      <c r="O503" s="118">
        <f t="shared" si="53"/>
        <v>107.02999877929688</v>
      </c>
      <c r="P503" s="119">
        <f t="shared" si="54"/>
        <v>6.0652269302673343</v>
      </c>
      <c r="Q503" s="119">
        <f t="shared" si="55"/>
        <v>20</v>
      </c>
    </row>
    <row r="504" spans="2:17" x14ac:dyDescent="0.25">
      <c r="B504" s="173">
        <v>42469.291666666664</v>
      </c>
      <c r="C504" s="121">
        <v>213</v>
      </c>
      <c r="D504" s="121">
        <v>107.02999877929688</v>
      </c>
      <c r="E504" s="185">
        <v>12</v>
      </c>
      <c r="F504" s="122">
        <v>42469</v>
      </c>
      <c r="G504" s="185">
        <v>21.439868758144225</v>
      </c>
      <c r="H504" s="185">
        <v>39.836578870216968</v>
      </c>
      <c r="I504" s="185">
        <v>31.694749942885544</v>
      </c>
      <c r="J504" s="119">
        <f t="shared" si="49"/>
        <v>21.439868758144225</v>
      </c>
      <c r="K504" s="119">
        <f t="shared" si="50"/>
        <v>39.836578870216968</v>
      </c>
      <c r="L504" s="119">
        <f t="shared" si="51"/>
        <v>31.694749942885544</v>
      </c>
      <c r="M504" s="173">
        <v>42955.291666666664</v>
      </c>
      <c r="N504" s="118">
        <f t="shared" si="52"/>
        <v>213</v>
      </c>
      <c r="O504" s="118">
        <f t="shared" si="53"/>
        <v>107.02999877929688</v>
      </c>
      <c r="P504" s="119">
        <f t="shared" si="54"/>
        <v>6.0652269302673343</v>
      </c>
      <c r="Q504" s="119">
        <f t="shared" si="55"/>
        <v>20</v>
      </c>
    </row>
    <row r="505" spans="2:17" x14ac:dyDescent="0.25">
      <c r="B505" s="173">
        <v>42470.291666666664</v>
      </c>
      <c r="C505" s="121">
        <v>213</v>
      </c>
      <c r="D505" s="121">
        <v>107.02999877929688</v>
      </c>
      <c r="E505" s="185">
        <v>12</v>
      </c>
      <c r="F505" s="122">
        <v>42470</v>
      </c>
      <c r="G505" s="185">
        <v>21.368945158830396</v>
      </c>
      <c r="H505" s="185">
        <v>41.756130488581057</v>
      </c>
      <c r="I505" s="185">
        <v>31.737747802138305</v>
      </c>
      <c r="J505" s="119">
        <f t="shared" si="49"/>
        <v>21.368945158830396</v>
      </c>
      <c r="K505" s="119">
        <f t="shared" si="50"/>
        <v>41.756130488581057</v>
      </c>
      <c r="L505" s="119">
        <f t="shared" si="51"/>
        <v>31.737747802138305</v>
      </c>
      <c r="M505" s="173">
        <v>42956.291666666664</v>
      </c>
      <c r="N505" s="118">
        <f t="shared" si="52"/>
        <v>213</v>
      </c>
      <c r="O505" s="118">
        <f t="shared" si="53"/>
        <v>107.02999877929688</v>
      </c>
      <c r="P505" s="119">
        <f t="shared" si="54"/>
        <v>6.0652269302673343</v>
      </c>
      <c r="Q505" s="119">
        <f t="shared" si="55"/>
        <v>20</v>
      </c>
    </row>
    <row r="506" spans="2:17" x14ac:dyDescent="0.25">
      <c r="B506" s="173">
        <v>42471.291666666664</v>
      </c>
      <c r="C506" s="121">
        <v>213</v>
      </c>
      <c r="D506" s="121">
        <v>107.02999877929688</v>
      </c>
      <c r="E506" s="185">
        <v>12</v>
      </c>
      <c r="F506" s="122">
        <v>42471</v>
      </c>
      <c r="G506" s="185">
        <v>21.118210736292376</v>
      </c>
      <c r="H506" s="185">
        <v>45.373225837283719</v>
      </c>
      <c r="I506" s="185">
        <v>31.562786195520992</v>
      </c>
      <c r="J506" s="119">
        <f t="shared" si="49"/>
        <v>21.118210736292376</v>
      </c>
      <c r="K506" s="119">
        <f t="shared" si="50"/>
        <v>45.373225837283719</v>
      </c>
      <c r="L506" s="119">
        <f t="shared" si="51"/>
        <v>31.562786195520992</v>
      </c>
      <c r="M506" s="173">
        <v>42957.291666666664</v>
      </c>
      <c r="N506" s="118">
        <f t="shared" si="52"/>
        <v>213</v>
      </c>
      <c r="O506" s="118">
        <f t="shared" si="53"/>
        <v>107.02999877929688</v>
      </c>
      <c r="P506" s="119">
        <f t="shared" si="54"/>
        <v>6.0652269302673343</v>
      </c>
      <c r="Q506" s="119">
        <f t="shared" si="55"/>
        <v>20</v>
      </c>
    </row>
    <row r="507" spans="2:17" x14ac:dyDescent="0.25">
      <c r="B507" s="173">
        <v>42472.291666666664</v>
      </c>
      <c r="C507" s="121">
        <v>213</v>
      </c>
      <c r="D507" s="121">
        <v>107.02999877929688</v>
      </c>
      <c r="E507" s="185">
        <v>12</v>
      </c>
      <c r="F507" s="122">
        <v>42472</v>
      </c>
      <c r="G507" s="185">
        <v>20.604374785997248</v>
      </c>
      <c r="H507" s="185">
        <v>47.722638747250642</v>
      </c>
      <c r="I507" s="185">
        <v>31.79187046479295</v>
      </c>
      <c r="J507" s="119">
        <f t="shared" si="49"/>
        <v>20.604374785997248</v>
      </c>
      <c r="K507" s="119">
        <f t="shared" si="50"/>
        <v>47.722638747250642</v>
      </c>
      <c r="L507" s="119">
        <f t="shared" si="51"/>
        <v>31.79187046479295</v>
      </c>
      <c r="M507" s="173">
        <v>42958.291666666664</v>
      </c>
      <c r="N507" s="118">
        <f t="shared" si="52"/>
        <v>213</v>
      </c>
      <c r="O507" s="118">
        <f t="shared" si="53"/>
        <v>107.02999877929688</v>
      </c>
      <c r="P507" s="119">
        <f t="shared" si="54"/>
        <v>6.0652269302673343</v>
      </c>
      <c r="Q507" s="119">
        <f t="shared" si="55"/>
        <v>20</v>
      </c>
    </row>
    <row r="508" spans="2:17" x14ac:dyDescent="0.25">
      <c r="B508" s="173">
        <v>42473.291666666664</v>
      </c>
      <c r="C508" s="121">
        <v>213</v>
      </c>
      <c r="D508" s="121">
        <v>107.02999877929688</v>
      </c>
      <c r="E508" s="185">
        <v>12</v>
      </c>
      <c r="F508" s="122">
        <v>42473</v>
      </c>
      <c r="G508" s="185">
        <v>20.553578719209721</v>
      </c>
      <c r="H508" s="185">
        <v>47.292596805492991</v>
      </c>
      <c r="I508" s="185">
        <v>32.031879851266211</v>
      </c>
      <c r="J508" s="119">
        <f t="shared" si="49"/>
        <v>20.553578719209721</v>
      </c>
      <c r="K508" s="119">
        <f t="shared" si="50"/>
        <v>47.292596805492991</v>
      </c>
      <c r="L508" s="119">
        <f t="shared" si="51"/>
        <v>32.031879851266211</v>
      </c>
      <c r="M508" s="173">
        <v>42959.291666666664</v>
      </c>
      <c r="N508" s="118">
        <f t="shared" si="52"/>
        <v>213</v>
      </c>
      <c r="O508" s="118">
        <f t="shared" si="53"/>
        <v>107.02999877929688</v>
      </c>
      <c r="P508" s="119">
        <f t="shared" si="54"/>
        <v>6.0652269302673343</v>
      </c>
      <c r="Q508" s="119">
        <f t="shared" si="55"/>
        <v>20</v>
      </c>
    </row>
    <row r="509" spans="2:17" x14ac:dyDescent="0.25">
      <c r="B509" s="173">
        <v>42474.291666666664</v>
      </c>
      <c r="C509" s="121">
        <v>213</v>
      </c>
      <c r="D509" s="121">
        <v>107.02999877929688</v>
      </c>
      <c r="E509" s="185">
        <v>12</v>
      </c>
      <c r="F509" s="122">
        <v>42474</v>
      </c>
      <c r="G509" s="185">
        <v>20.353700077025973</v>
      </c>
      <c r="H509" s="185">
        <v>47.140770013023321</v>
      </c>
      <c r="I509" s="185">
        <v>32.389449166478883</v>
      </c>
      <c r="J509" s="119">
        <f t="shared" si="49"/>
        <v>20.353700077025973</v>
      </c>
      <c r="K509" s="119">
        <f t="shared" si="50"/>
        <v>47.140770013023321</v>
      </c>
      <c r="L509" s="119">
        <f t="shared" si="51"/>
        <v>32.389449166478883</v>
      </c>
      <c r="M509" s="173">
        <v>42960.291666666664</v>
      </c>
      <c r="N509" s="118">
        <f t="shared" si="52"/>
        <v>213</v>
      </c>
      <c r="O509" s="118">
        <f t="shared" si="53"/>
        <v>107.02999877929688</v>
      </c>
      <c r="P509" s="119">
        <f t="shared" si="54"/>
        <v>6.0652269302673343</v>
      </c>
      <c r="Q509" s="119">
        <f t="shared" si="55"/>
        <v>20</v>
      </c>
    </row>
    <row r="510" spans="2:17" x14ac:dyDescent="0.25">
      <c r="B510" s="173">
        <v>42475.291666666664</v>
      </c>
      <c r="C510" s="121">
        <v>213</v>
      </c>
      <c r="D510" s="121">
        <v>107.02999877929688</v>
      </c>
      <c r="E510" s="185">
        <v>12</v>
      </c>
      <c r="F510" s="122">
        <v>42475</v>
      </c>
      <c r="G510" s="185">
        <v>20.185067549502428</v>
      </c>
      <c r="H510" s="185">
        <v>47.226996364372759</v>
      </c>
      <c r="I510" s="185">
        <v>32.76205023416766</v>
      </c>
      <c r="J510" s="119">
        <f t="shared" si="49"/>
        <v>20.185067549502428</v>
      </c>
      <c r="K510" s="119">
        <f t="shared" si="50"/>
        <v>47.226996364372759</v>
      </c>
      <c r="L510" s="119">
        <f t="shared" si="51"/>
        <v>32.76205023416766</v>
      </c>
      <c r="M510" s="173">
        <v>42961.291666666664</v>
      </c>
      <c r="N510" s="118">
        <f t="shared" si="52"/>
        <v>213</v>
      </c>
      <c r="O510" s="118">
        <f t="shared" si="53"/>
        <v>107.02999877929688</v>
      </c>
      <c r="P510" s="119">
        <f t="shared" si="54"/>
        <v>6.0652269302673343</v>
      </c>
      <c r="Q510" s="119">
        <f t="shared" si="55"/>
        <v>20</v>
      </c>
    </row>
    <row r="511" spans="2:17" x14ac:dyDescent="0.25">
      <c r="B511" s="173">
        <v>42476.291666666664</v>
      </c>
      <c r="C511" s="121">
        <v>213</v>
      </c>
      <c r="D511" s="121">
        <v>107.02999877929688</v>
      </c>
      <c r="E511" s="185">
        <v>12</v>
      </c>
      <c r="F511" s="122">
        <v>42476</v>
      </c>
      <c r="G511" s="185">
        <v>20.172728718188068</v>
      </c>
      <c r="H511" s="185">
        <v>47.299126877828904</v>
      </c>
      <c r="I511" s="185">
        <v>32.704681191643097</v>
      </c>
      <c r="J511" s="119">
        <f t="shared" si="49"/>
        <v>20.172728718188068</v>
      </c>
      <c r="K511" s="119">
        <f t="shared" si="50"/>
        <v>47.299126877828904</v>
      </c>
      <c r="L511" s="119">
        <f t="shared" si="51"/>
        <v>32.704681191643097</v>
      </c>
      <c r="M511" s="173">
        <v>42962.291666666664</v>
      </c>
      <c r="N511" s="118">
        <f t="shared" si="52"/>
        <v>213</v>
      </c>
      <c r="O511" s="118">
        <f t="shared" si="53"/>
        <v>107.02999877929688</v>
      </c>
      <c r="P511" s="119">
        <f t="shared" si="54"/>
        <v>6.0652269302673343</v>
      </c>
      <c r="Q511" s="119">
        <f t="shared" si="55"/>
        <v>20</v>
      </c>
    </row>
    <row r="512" spans="2:17" x14ac:dyDescent="0.25">
      <c r="B512" s="173">
        <v>42477.291666666664</v>
      </c>
      <c r="C512" s="121">
        <v>213</v>
      </c>
      <c r="D512" s="121">
        <v>107.02999877929688</v>
      </c>
      <c r="E512" s="185">
        <v>12</v>
      </c>
      <c r="F512" s="122">
        <v>42477</v>
      </c>
      <c r="G512" s="185">
        <v>20.136909260021309</v>
      </c>
      <c r="H512" s="185">
        <v>47.122034383791494</v>
      </c>
      <c r="I512" s="185">
        <v>32.897244807768743</v>
      </c>
      <c r="J512" s="119">
        <f t="shared" si="49"/>
        <v>20.136909260021309</v>
      </c>
      <c r="K512" s="119">
        <f t="shared" si="50"/>
        <v>47.122034383791494</v>
      </c>
      <c r="L512" s="119">
        <f t="shared" si="51"/>
        <v>32.897244807768743</v>
      </c>
      <c r="M512" s="173">
        <v>42963.291666666664</v>
      </c>
      <c r="N512" s="118">
        <f t="shared" si="52"/>
        <v>213</v>
      </c>
      <c r="O512" s="118">
        <f t="shared" si="53"/>
        <v>107.02999877929688</v>
      </c>
      <c r="P512" s="119">
        <f t="shared" si="54"/>
        <v>6.0652269302673343</v>
      </c>
      <c r="Q512" s="119">
        <f t="shared" si="55"/>
        <v>20</v>
      </c>
    </row>
    <row r="513" spans="2:17" x14ac:dyDescent="0.25">
      <c r="B513" s="173">
        <v>42478.291666666664</v>
      </c>
      <c r="C513" s="121">
        <v>213</v>
      </c>
      <c r="D513" s="121">
        <v>107.02999877929688</v>
      </c>
      <c r="E513" s="185">
        <v>12</v>
      </c>
      <c r="F513" s="122">
        <v>42478</v>
      </c>
      <c r="G513" s="185">
        <v>20.10550846770958</v>
      </c>
      <c r="H513" s="185">
        <v>47.021540158854549</v>
      </c>
      <c r="I513" s="185">
        <v>32.832797148183523</v>
      </c>
      <c r="J513" s="119">
        <f t="shared" si="49"/>
        <v>20.10550846770958</v>
      </c>
      <c r="K513" s="119">
        <f t="shared" si="50"/>
        <v>47.021540158854549</v>
      </c>
      <c r="L513" s="119">
        <f t="shared" si="51"/>
        <v>32.832797148183523</v>
      </c>
      <c r="M513" s="173">
        <v>42964.291666666664</v>
      </c>
      <c r="N513" s="118">
        <f t="shared" si="52"/>
        <v>213</v>
      </c>
      <c r="O513" s="118">
        <f t="shared" si="53"/>
        <v>107.02999877929688</v>
      </c>
      <c r="P513" s="119">
        <f t="shared" si="54"/>
        <v>6.0652269302673343</v>
      </c>
      <c r="Q513" s="119">
        <f t="shared" si="55"/>
        <v>20</v>
      </c>
    </row>
    <row r="514" spans="2:17" x14ac:dyDescent="0.25">
      <c r="B514" s="173">
        <v>42479.291666666664</v>
      </c>
      <c r="C514" s="121">
        <v>213</v>
      </c>
      <c r="D514" s="121">
        <v>107.02999877929688</v>
      </c>
      <c r="E514" s="185">
        <v>12</v>
      </c>
      <c r="F514" s="122">
        <v>42479</v>
      </c>
      <c r="G514" s="185">
        <v>20.247125060006425</v>
      </c>
      <c r="H514" s="185">
        <v>47.024078511794443</v>
      </c>
      <c r="I514" s="185">
        <v>32.388931659724989</v>
      </c>
      <c r="J514" s="119">
        <f t="shared" si="49"/>
        <v>20.247125060006425</v>
      </c>
      <c r="K514" s="119">
        <f t="shared" si="50"/>
        <v>47.024078511794443</v>
      </c>
      <c r="L514" s="119">
        <f t="shared" si="51"/>
        <v>32.388931659724989</v>
      </c>
      <c r="M514" s="173">
        <v>42965.291666666664</v>
      </c>
      <c r="N514" s="118">
        <f t="shared" si="52"/>
        <v>213</v>
      </c>
      <c r="O514" s="118">
        <f t="shared" si="53"/>
        <v>107.02999877929688</v>
      </c>
      <c r="P514" s="119">
        <f t="shared" si="54"/>
        <v>6.0652269302673343</v>
      </c>
      <c r="Q514" s="119">
        <f t="shared" si="55"/>
        <v>20</v>
      </c>
    </row>
    <row r="515" spans="2:17" x14ac:dyDescent="0.25">
      <c r="B515" s="173">
        <v>42480.291666666664</v>
      </c>
      <c r="C515" s="121">
        <v>213</v>
      </c>
      <c r="D515" s="121">
        <v>107.02999877929688</v>
      </c>
      <c r="E515" s="185">
        <v>12</v>
      </c>
      <c r="F515" s="122">
        <v>42480</v>
      </c>
      <c r="G515" s="185">
        <v>19.849070945227592</v>
      </c>
      <c r="H515" s="185">
        <v>47.214489223957031</v>
      </c>
      <c r="I515" s="185">
        <v>32.684473551246811</v>
      </c>
      <c r="J515" s="119">
        <f t="shared" si="49"/>
        <v>19.849070945227592</v>
      </c>
      <c r="K515" s="119">
        <f t="shared" si="50"/>
        <v>47.214489223957031</v>
      </c>
      <c r="L515" s="119">
        <f t="shared" si="51"/>
        <v>32.684473551246811</v>
      </c>
      <c r="M515" s="173">
        <v>42966.291666666664</v>
      </c>
      <c r="N515" s="118">
        <f t="shared" si="52"/>
        <v>213</v>
      </c>
      <c r="O515" s="118">
        <f t="shared" si="53"/>
        <v>107.02999877929688</v>
      </c>
      <c r="P515" s="119">
        <f t="shared" si="54"/>
        <v>6.0652269302673343</v>
      </c>
      <c r="Q515" s="119">
        <f t="shared" si="55"/>
        <v>20</v>
      </c>
    </row>
    <row r="516" spans="2:17" x14ac:dyDescent="0.25">
      <c r="B516" s="173">
        <v>42481.291666666664</v>
      </c>
      <c r="C516" s="121">
        <v>234</v>
      </c>
      <c r="D516" s="121">
        <v>137.66000366210938</v>
      </c>
      <c r="E516" s="185">
        <v>12</v>
      </c>
      <c r="F516" s="122">
        <v>42481</v>
      </c>
      <c r="G516" s="185">
        <v>14.982110291035085</v>
      </c>
      <c r="H516" s="185">
        <v>40.264885996469744</v>
      </c>
      <c r="I516" s="185">
        <v>34.619622265210843</v>
      </c>
      <c r="J516" s="119">
        <f t="shared" si="49"/>
        <v>14.982110291035085</v>
      </c>
      <c r="K516" s="119">
        <f t="shared" si="50"/>
        <v>40.264885996469744</v>
      </c>
      <c r="L516" s="119">
        <f t="shared" si="51"/>
        <v>34.619622265210843</v>
      </c>
      <c r="M516" s="173">
        <v>42967.291666666664</v>
      </c>
      <c r="N516" s="118">
        <f t="shared" si="52"/>
        <v>234</v>
      </c>
      <c r="O516" s="118">
        <f t="shared" si="53"/>
        <v>137.66000366210938</v>
      </c>
      <c r="P516" s="119">
        <f t="shared" si="54"/>
        <v>5.5140505191979976</v>
      </c>
      <c r="Q516" s="119">
        <f t="shared" si="55"/>
        <v>5.5140505191979976</v>
      </c>
    </row>
    <row r="517" spans="2:17" x14ac:dyDescent="0.25">
      <c r="B517" s="173">
        <v>42482.291666666664</v>
      </c>
      <c r="C517" s="121">
        <v>234</v>
      </c>
      <c r="D517" s="121">
        <v>137.66000366210938</v>
      </c>
      <c r="E517" s="185">
        <v>11.699999809265137</v>
      </c>
      <c r="F517" s="122">
        <v>42482</v>
      </c>
      <c r="G517" s="185">
        <v>15.313234481436247</v>
      </c>
      <c r="H517" s="185">
        <v>36.697720410536867</v>
      </c>
      <c r="I517" s="185">
        <v>34.588836668222044</v>
      </c>
      <c r="J517" s="119">
        <f t="shared" si="49"/>
        <v>15.313234481436247</v>
      </c>
      <c r="K517" s="119">
        <f t="shared" si="50"/>
        <v>36.697720410536867</v>
      </c>
      <c r="L517" s="119">
        <f t="shared" si="51"/>
        <v>34.588836668222044</v>
      </c>
      <c r="M517" s="173">
        <v>42968.291666666664</v>
      </c>
      <c r="N517" s="118">
        <f t="shared" si="52"/>
        <v>234</v>
      </c>
      <c r="O517" s="118">
        <f t="shared" si="53"/>
        <v>137.66000366210938</v>
      </c>
      <c r="P517" s="119">
        <f t="shared" si="54"/>
        <v>5.5140505191979976</v>
      </c>
      <c r="Q517" s="119">
        <f t="shared" si="55"/>
        <v>20</v>
      </c>
    </row>
    <row r="518" spans="2:17" x14ac:dyDescent="0.25">
      <c r="B518" s="173">
        <v>42483.291666666664</v>
      </c>
      <c r="C518" s="121">
        <v>234</v>
      </c>
      <c r="D518" s="121">
        <v>137.66000366210938</v>
      </c>
      <c r="E518" s="185">
        <v>12.399999618530273</v>
      </c>
      <c r="F518" s="122">
        <v>42483</v>
      </c>
      <c r="G518" s="185">
        <v>23.04128276841508</v>
      </c>
      <c r="H518" s="185">
        <v>36.910271338952874</v>
      </c>
      <c r="I518" s="185">
        <v>35.53026129183948</v>
      </c>
      <c r="J518" s="119">
        <f t="shared" si="49"/>
        <v>23.04128276841508</v>
      </c>
      <c r="K518" s="119">
        <f t="shared" si="50"/>
        <v>36.910271338952874</v>
      </c>
      <c r="L518" s="119">
        <f t="shared" si="51"/>
        <v>35.53026129183948</v>
      </c>
      <c r="M518" s="173">
        <v>42969.291666666664</v>
      </c>
      <c r="N518" s="118">
        <f t="shared" si="52"/>
        <v>234</v>
      </c>
      <c r="O518" s="118">
        <f t="shared" si="53"/>
        <v>137.66000366210938</v>
      </c>
      <c r="P518" s="119">
        <f t="shared" si="54"/>
        <v>5.5140505191979976</v>
      </c>
      <c r="Q518" s="119">
        <f t="shared" si="55"/>
        <v>20</v>
      </c>
    </row>
    <row r="519" spans="2:17" x14ac:dyDescent="0.25">
      <c r="B519" s="173">
        <v>42484.291666666664</v>
      </c>
      <c r="C519" s="121">
        <v>234</v>
      </c>
      <c r="D519" s="121">
        <v>137.66000366210938</v>
      </c>
      <c r="E519" s="185">
        <v>11.5</v>
      </c>
      <c r="F519" s="122">
        <v>42484</v>
      </c>
      <c r="G519" s="185">
        <v>26.488901289061289</v>
      </c>
      <c r="H519" s="185">
        <v>36.066685038915416</v>
      </c>
      <c r="I519" s="185">
        <v>35.834535816863735</v>
      </c>
      <c r="J519" s="119">
        <f t="shared" si="49"/>
        <v>26.488901289061289</v>
      </c>
      <c r="K519" s="119">
        <f t="shared" si="50"/>
        <v>36.066685038915416</v>
      </c>
      <c r="L519" s="119">
        <f t="shared" si="51"/>
        <v>35.834535816863735</v>
      </c>
      <c r="M519" s="173">
        <v>42970.291666666664</v>
      </c>
      <c r="N519" s="118">
        <f t="shared" si="52"/>
        <v>234</v>
      </c>
      <c r="O519" s="118">
        <f t="shared" si="53"/>
        <v>137.66000366210938</v>
      </c>
      <c r="P519" s="119">
        <f t="shared" si="54"/>
        <v>5.5140505191979976</v>
      </c>
      <c r="Q519" s="119">
        <f t="shared" si="55"/>
        <v>20</v>
      </c>
    </row>
    <row r="520" spans="2:17" x14ac:dyDescent="0.25">
      <c r="B520" s="173">
        <v>42485.291666666664</v>
      </c>
      <c r="C520" s="121">
        <v>234</v>
      </c>
      <c r="D520" s="121">
        <v>137.66000366210938</v>
      </c>
      <c r="E520" s="185">
        <v>11.899999618530273</v>
      </c>
      <c r="F520" s="122">
        <v>42485</v>
      </c>
      <c r="G520" s="185">
        <v>25.384775572816523</v>
      </c>
      <c r="H520" s="185">
        <v>36.35937590131055</v>
      </c>
      <c r="I520" s="185">
        <v>37.280117307062469</v>
      </c>
      <c r="J520" s="119">
        <f t="shared" si="49"/>
        <v>25.384775572816523</v>
      </c>
      <c r="K520" s="119">
        <f t="shared" si="50"/>
        <v>36.35937590131055</v>
      </c>
      <c r="L520" s="119">
        <f t="shared" si="51"/>
        <v>37.280117307062469</v>
      </c>
      <c r="M520" s="173">
        <v>42971.291666666664</v>
      </c>
      <c r="N520" s="118">
        <f t="shared" si="52"/>
        <v>234</v>
      </c>
      <c r="O520" s="118">
        <f t="shared" si="53"/>
        <v>137.66000366210938</v>
      </c>
      <c r="P520" s="119">
        <f t="shared" si="54"/>
        <v>5.5140505191979976</v>
      </c>
      <c r="Q520" s="119">
        <f t="shared" si="55"/>
        <v>20</v>
      </c>
    </row>
    <row r="521" spans="2:17" x14ac:dyDescent="0.25">
      <c r="B521" s="173">
        <v>42486.291666666664</v>
      </c>
      <c r="C521" s="121">
        <v>192</v>
      </c>
      <c r="D521" s="121">
        <v>120.26000213623047</v>
      </c>
      <c r="E521" s="185">
        <v>11.5</v>
      </c>
      <c r="F521" s="122">
        <v>42486</v>
      </c>
      <c r="G521" s="185">
        <v>22.872375093698526</v>
      </c>
      <c r="H521" s="185">
        <v>36.513097938232974</v>
      </c>
      <c r="I521" s="185">
        <v>37.615695380237362</v>
      </c>
      <c r="J521" s="119">
        <f t="shared" si="49"/>
        <v>22.872375093698526</v>
      </c>
      <c r="K521" s="119">
        <f t="shared" si="50"/>
        <v>36.513097938232974</v>
      </c>
      <c r="L521" s="119">
        <f t="shared" si="51"/>
        <v>37.615695380237362</v>
      </c>
      <c r="M521" s="173">
        <v>42972.291666666664</v>
      </c>
      <c r="N521" s="118">
        <f t="shared" si="52"/>
        <v>192</v>
      </c>
      <c r="O521" s="118">
        <f t="shared" si="53"/>
        <v>120.26000213623047</v>
      </c>
      <c r="P521" s="119">
        <f t="shared" si="54"/>
        <v>4.1060617345321644</v>
      </c>
      <c r="Q521" s="119">
        <f t="shared" si="55"/>
        <v>4.1060617345321644</v>
      </c>
    </row>
    <row r="522" spans="2:17" x14ac:dyDescent="0.25">
      <c r="B522" s="173">
        <v>42487.291666666664</v>
      </c>
      <c r="C522" s="121">
        <v>192</v>
      </c>
      <c r="D522" s="121">
        <v>120.26000213623047</v>
      </c>
      <c r="E522" s="185">
        <v>11.800000190734863</v>
      </c>
      <c r="F522" s="122">
        <v>42487</v>
      </c>
      <c r="G522" s="185">
        <v>18.254294385567842</v>
      </c>
      <c r="H522" s="185">
        <v>36.466014690310857</v>
      </c>
      <c r="I522" s="185">
        <v>36.757080589400395</v>
      </c>
      <c r="J522" s="119">
        <f t="shared" ref="J522:J585" si="56">IF(G522&lt;0,0,G522)</f>
        <v>18.254294385567842</v>
      </c>
      <c r="K522" s="119">
        <f t="shared" ref="K522:K585" si="57">IF(H522&lt;0,0,H522)</f>
        <v>36.466014690310857</v>
      </c>
      <c r="L522" s="119">
        <f t="shared" ref="L522:L585" si="58">IF(I522&lt;0,0,I522)</f>
        <v>36.757080589400395</v>
      </c>
      <c r="M522" s="173">
        <v>42973.291666666664</v>
      </c>
      <c r="N522" s="118">
        <f t="shared" ref="N522:N585" si="59">C522</f>
        <v>192</v>
      </c>
      <c r="O522" s="118">
        <f t="shared" ref="O522:O585" si="60">D522</f>
        <v>120.26000213623047</v>
      </c>
      <c r="P522" s="119">
        <f t="shared" ref="P522:P585" si="61">ABS((N522-O522)*(1/1000)*0.36*158.987)</f>
        <v>4.1060617345321644</v>
      </c>
      <c r="Q522" s="119">
        <f t="shared" si="55"/>
        <v>20</v>
      </c>
    </row>
    <row r="523" spans="2:17" x14ac:dyDescent="0.25">
      <c r="B523" s="173">
        <v>42488.291666666664</v>
      </c>
      <c r="C523" s="121">
        <v>192</v>
      </c>
      <c r="D523" s="121">
        <v>111.70999908447266</v>
      </c>
      <c r="E523" s="185">
        <v>11.5</v>
      </c>
      <c r="F523" s="122">
        <v>42488</v>
      </c>
      <c r="G523" s="185">
        <v>15.834682799047874</v>
      </c>
      <c r="H523" s="185">
        <v>36.980502776900977</v>
      </c>
      <c r="I523" s="185">
        <v>36.84894134124125</v>
      </c>
      <c r="J523" s="119">
        <f t="shared" si="56"/>
        <v>15.834682799047874</v>
      </c>
      <c r="K523" s="119">
        <f t="shared" si="57"/>
        <v>36.980502776900977</v>
      </c>
      <c r="L523" s="119">
        <f t="shared" si="58"/>
        <v>36.84894134124125</v>
      </c>
      <c r="M523" s="173">
        <v>42974.291666666664</v>
      </c>
      <c r="N523" s="118">
        <f t="shared" si="59"/>
        <v>192</v>
      </c>
      <c r="O523" s="118">
        <f t="shared" si="60"/>
        <v>111.70999908447266</v>
      </c>
      <c r="P523" s="119">
        <f t="shared" si="61"/>
        <v>4.5954238952005007</v>
      </c>
      <c r="Q523" s="119">
        <f t="shared" ref="Q523:Q586" si="62">IF(P523=P522, 20, P523)</f>
        <v>4.5954238952005007</v>
      </c>
    </row>
    <row r="524" spans="2:17" x14ac:dyDescent="0.25">
      <c r="B524" s="173">
        <v>42489.291666666664</v>
      </c>
      <c r="C524" s="121">
        <v>192</v>
      </c>
      <c r="D524" s="121">
        <v>111.70999908447266</v>
      </c>
      <c r="E524" s="185">
        <v>11.399999618530273</v>
      </c>
      <c r="F524" s="122">
        <v>42489</v>
      </c>
      <c r="G524" s="185">
        <v>26.445609870663397</v>
      </c>
      <c r="H524" s="185">
        <v>37.694342000042852</v>
      </c>
      <c r="I524" s="185">
        <v>36.284119973138573</v>
      </c>
      <c r="J524" s="119">
        <f t="shared" si="56"/>
        <v>26.445609870663397</v>
      </c>
      <c r="K524" s="119">
        <f t="shared" si="57"/>
        <v>37.694342000042852</v>
      </c>
      <c r="L524" s="119">
        <f t="shared" si="58"/>
        <v>36.284119973138573</v>
      </c>
      <c r="M524" s="173">
        <v>42975.291666666664</v>
      </c>
      <c r="N524" s="118">
        <f t="shared" si="59"/>
        <v>192</v>
      </c>
      <c r="O524" s="118">
        <f t="shared" si="60"/>
        <v>111.70999908447266</v>
      </c>
      <c r="P524" s="119">
        <f t="shared" si="61"/>
        <v>4.5954238952005007</v>
      </c>
      <c r="Q524" s="119">
        <f t="shared" si="62"/>
        <v>20</v>
      </c>
    </row>
    <row r="525" spans="2:17" x14ac:dyDescent="0.25">
      <c r="B525" s="173">
        <v>42490.291666666664</v>
      </c>
      <c r="C525" s="121">
        <v>192</v>
      </c>
      <c r="D525" s="121">
        <v>111.70999908447266</v>
      </c>
      <c r="E525" s="185">
        <v>11.5</v>
      </c>
      <c r="F525" s="122">
        <v>42490</v>
      </c>
      <c r="G525" s="185">
        <v>25.400257025758428</v>
      </c>
      <c r="H525" s="185">
        <v>37.473116030626841</v>
      </c>
      <c r="I525" s="185">
        <v>35.688389896154426</v>
      </c>
      <c r="J525" s="119">
        <f t="shared" si="56"/>
        <v>25.400257025758428</v>
      </c>
      <c r="K525" s="119">
        <f t="shared" si="57"/>
        <v>37.473116030626841</v>
      </c>
      <c r="L525" s="119">
        <f t="shared" si="58"/>
        <v>35.688389896154426</v>
      </c>
      <c r="M525" s="173">
        <v>42976.291666666664</v>
      </c>
      <c r="N525" s="118">
        <f t="shared" si="59"/>
        <v>192</v>
      </c>
      <c r="O525" s="118">
        <f t="shared" si="60"/>
        <v>111.70999908447266</v>
      </c>
      <c r="P525" s="119">
        <f t="shared" si="61"/>
        <v>4.5954238952005007</v>
      </c>
      <c r="Q525" s="119">
        <f t="shared" si="62"/>
        <v>20</v>
      </c>
    </row>
    <row r="526" spans="2:17" x14ac:dyDescent="0.25">
      <c r="B526" s="173">
        <v>42491.291666666664</v>
      </c>
      <c r="C526" s="121">
        <v>192</v>
      </c>
      <c r="D526" s="121">
        <v>111.70999908447266</v>
      </c>
      <c r="E526" s="185">
        <v>11.300000190734863</v>
      </c>
      <c r="F526" s="122">
        <v>42491</v>
      </c>
      <c r="G526" s="185">
        <v>22.459247299388618</v>
      </c>
      <c r="H526" s="185">
        <v>37.500924986048936</v>
      </c>
      <c r="I526" s="185">
        <v>35.249246684003786</v>
      </c>
      <c r="J526" s="119">
        <f t="shared" si="56"/>
        <v>22.459247299388618</v>
      </c>
      <c r="K526" s="119">
        <f t="shared" si="57"/>
        <v>37.500924986048936</v>
      </c>
      <c r="L526" s="119">
        <f t="shared" si="58"/>
        <v>35.249246684003786</v>
      </c>
      <c r="M526" s="173">
        <v>42977.291666666664</v>
      </c>
      <c r="N526" s="118">
        <f t="shared" si="59"/>
        <v>192</v>
      </c>
      <c r="O526" s="118">
        <f t="shared" si="60"/>
        <v>111.70999908447266</v>
      </c>
      <c r="P526" s="119">
        <f t="shared" si="61"/>
        <v>4.5954238952005007</v>
      </c>
      <c r="Q526" s="119">
        <f t="shared" si="62"/>
        <v>20</v>
      </c>
    </row>
    <row r="527" spans="2:17" x14ac:dyDescent="0.25">
      <c r="B527" s="173">
        <v>42492.291666666664</v>
      </c>
      <c r="C527" s="121">
        <v>192</v>
      </c>
      <c r="D527" s="121">
        <v>111.70999908447266</v>
      </c>
      <c r="E527" s="185">
        <v>11.800000190734863</v>
      </c>
      <c r="F527" s="122">
        <v>42492</v>
      </c>
      <c r="G527" s="185">
        <v>25.336351172879866</v>
      </c>
      <c r="H527" s="185">
        <v>37.072277483851813</v>
      </c>
      <c r="I527" s="185">
        <v>37.038424991722536</v>
      </c>
      <c r="J527" s="119">
        <f t="shared" si="56"/>
        <v>25.336351172879866</v>
      </c>
      <c r="K527" s="119">
        <f t="shared" si="57"/>
        <v>37.072277483851813</v>
      </c>
      <c r="L527" s="119">
        <f t="shared" si="58"/>
        <v>37.038424991722536</v>
      </c>
      <c r="M527" s="173">
        <v>42978.291666666664</v>
      </c>
      <c r="N527" s="118">
        <f t="shared" si="59"/>
        <v>192</v>
      </c>
      <c r="O527" s="118">
        <f t="shared" si="60"/>
        <v>111.70999908447266</v>
      </c>
      <c r="P527" s="119">
        <f t="shared" si="61"/>
        <v>4.5954238952005007</v>
      </c>
      <c r="Q527" s="119">
        <f t="shared" si="62"/>
        <v>20</v>
      </c>
    </row>
    <row r="528" spans="2:17" x14ac:dyDescent="0.25">
      <c r="B528" s="173">
        <v>42493.291666666664</v>
      </c>
      <c r="C528" s="121">
        <v>123</v>
      </c>
      <c r="D528" s="121">
        <v>122.83000183105469</v>
      </c>
      <c r="E528" s="185">
        <v>11.300000190734863</v>
      </c>
      <c r="F528" s="122">
        <v>42493</v>
      </c>
      <c r="G528" s="185">
        <v>22.266845373776253</v>
      </c>
      <c r="H528" s="185">
        <v>36.460993558300828</v>
      </c>
      <c r="I528" s="185">
        <v>38.658977496314904</v>
      </c>
      <c r="J528" s="119">
        <f t="shared" si="56"/>
        <v>22.266845373776253</v>
      </c>
      <c r="K528" s="119">
        <f t="shared" si="57"/>
        <v>36.460993558300828</v>
      </c>
      <c r="L528" s="119">
        <f t="shared" si="58"/>
        <v>38.658977496314904</v>
      </c>
      <c r="M528" s="173">
        <v>42979.291666666664</v>
      </c>
      <c r="N528" s="118">
        <f t="shared" si="59"/>
        <v>123</v>
      </c>
      <c r="O528" s="118">
        <f t="shared" si="60"/>
        <v>122.83000183105469</v>
      </c>
      <c r="P528" s="119">
        <f t="shared" si="61"/>
        <v>9.7298995989990224E-3</v>
      </c>
      <c r="Q528" s="119">
        <f t="shared" si="62"/>
        <v>9.7298995989990224E-3</v>
      </c>
    </row>
    <row r="529" spans="2:17" x14ac:dyDescent="0.25">
      <c r="B529" s="173">
        <v>42494.291666666664</v>
      </c>
      <c r="C529" s="121">
        <v>123</v>
      </c>
      <c r="D529" s="121">
        <v>122.83000183105469</v>
      </c>
      <c r="E529" s="185">
        <v>11.399999618530273</v>
      </c>
      <c r="F529" s="122">
        <v>42494</v>
      </c>
      <c r="G529" s="185">
        <v>20.678396284502973</v>
      </c>
      <c r="H529" s="185">
        <v>36.153695600937922</v>
      </c>
      <c r="I529" s="185">
        <v>38.885678278914163</v>
      </c>
      <c r="J529" s="119">
        <f t="shared" si="56"/>
        <v>20.678396284502973</v>
      </c>
      <c r="K529" s="119">
        <f t="shared" si="57"/>
        <v>36.153695600937922</v>
      </c>
      <c r="L529" s="119">
        <f t="shared" si="58"/>
        <v>38.885678278914163</v>
      </c>
      <c r="M529" s="173">
        <v>42980.291666666664</v>
      </c>
      <c r="N529" s="118">
        <f t="shared" si="59"/>
        <v>123</v>
      </c>
      <c r="O529" s="118">
        <f t="shared" si="60"/>
        <v>122.83000183105469</v>
      </c>
      <c r="P529" s="119">
        <f t="shared" si="61"/>
        <v>9.7298995989990224E-3</v>
      </c>
      <c r="Q529" s="119">
        <f t="shared" si="62"/>
        <v>20</v>
      </c>
    </row>
    <row r="530" spans="2:17" x14ac:dyDescent="0.25">
      <c r="B530" s="173">
        <v>42495.291666666664</v>
      </c>
      <c r="C530" s="121">
        <v>341</v>
      </c>
      <c r="D530" s="121">
        <v>112.12999725341797</v>
      </c>
      <c r="E530" s="185">
        <v>11.600000381469727</v>
      </c>
      <c r="F530" s="122">
        <v>42495</v>
      </c>
      <c r="G530" s="185">
        <v>24.06240534687479</v>
      </c>
      <c r="H530" s="185">
        <v>35.675691103074364</v>
      </c>
      <c r="I530" s="185">
        <v>38.990190858840933</v>
      </c>
      <c r="J530" s="119">
        <f t="shared" si="56"/>
        <v>24.06240534687479</v>
      </c>
      <c r="K530" s="119">
        <f t="shared" si="57"/>
        <v>35.675691103074364</v>
      </c>
      <c r="L530" s="119">
        <f t="shared" si="58"/>
        <v>38.990190858840933</v>
      </c>
      <c r="M530" s="173">
        <v>42981.291666666664</v>
      </c>
      <c r="N530" s="118">
        <f t="shared" si="59"/>
        <v>341</v>
      </c>
      <c r="O530" s="118">
        <f t="shared" si="60"/>
        <v>112.12999725341797</v>
      </c>
      <c r="P530" s="119">
        <f t="shared" si="61"/>
        <v>13.0994478456015</v>
      </c>
      <c r="Q530" s="119">
        <f t="shared" si="62"/>
        <v>13.0994478456015</v>
      </c>
    </row>
    <row r="531" spans="2:17" x14ac:dyDescent="0.25">
      <c r="B531" s="173">
        <v>42496.291666666664</v>
      </c>
      <c r="C531" s="121">
        <v>341</v>
      </c>
      <c r="D531" s="121">
        <v>112.12999725341797</v>
      </c>
      <c r="E531" s="185">
        <v>11.600000381469727</v>
      </c>
      <c r="F531" s="122">
        <v>42496</v>
      </c>
      <c r="G531" s="185">
        <v>25.538107164215155</v>
      </c>
      <c r="H531" s="185">
        <v>35.598350766058296</v>
      </c>
      <c r="I531" s="185">
        <v>38.789172169411593</v>
      </c>
      <c r="J531" s="119">
        <f t="shared" si="56"/>
        <v>25.538107164215155</v>
      </c>
      <c r="K531" s="119">
        <f t="shared" si="57"/>
        <v>35.598350766058296</v>
      </c>
      <c r="L531" s="119">
        <f t="shared" si="58"/>
        <v>38.789172169411593</v>
      </c>
      <c r="M531" s="173">
        <v>42982.291666666664</v>
      </c>
      <c r="N531" s="118">
        <f t="shared" si="59"/>
        <v>341</v>
      </c>
      <c r="O531" s="118">
        <f t="shared" si="60"/>
        <v>112.12999725341797</v>
      </c>
      <c r="P531" s="119">
        <f t="shared" si="61"/>
        <v>13.0994478456015</v>
      </c>
      <c r="Q531" s="119">
        <f t="shared" si="62"/>
        <v>20</v>
      </c>
    </row>
    <row r="532" spans="2:17" x14ac:dyDescent="0.25">
      <c r="B532" s="173">
        <v>42497.291666666664</v>
      </c>
      <c r="C532" s="121">
        <v>341</v>
      </c>
      <c r="D532" s="121">
        <v>112.12999725341797</v>
      </c>
      <c r="E532" s="185">
        <v>11.899999618530273</v>
      </c>
      <c r="F532" s="122">
        <v>42497</v>
      </c>
      <c r="G532" s="185">
        <v>19.772814842738498</v>
      </c>
      <c r="H532" s="185">
        <v>35.136261646239845</v>
      </c>
      <c r="I532" s="185">
        <v>39.523065393191736</v>
      </c>
      <c r="J532" s="119">
        <f t="shared" si="56"/>
        <v>19.772814842738498</v>
      </c>
      <c r="K532" s="119">
        <f t="shared" si="57"/>
        <v>35.136261646239845</v>
      </c>
      <c r="L532" s="119">
        <f t="shared" si="58"/>
        <v>39.523065393191736</v>
      </c>
      <c r="M532" s="173">
        <v>42983.291666666664</v>
      </c>
      <c r="N532" s="118">
        <f t="shared" si="59"/>
        <v>341</v>
      </c>
      <c r="O532" s="118">
        <f t="shared" si="60"/>
        <v>112.12999725341797</v>
      </c>
      <c r="P532" s="119">
        <f t="shared" si="61"/>
        <v>13.0994478456015</v>
      </c>
      <c r="Q532" s="119">
        <f t="shared" si="62"/>
        <v>20</v>
      </c>
    </row>
    <row r="533" spans="2:17" x14ac:dyDescent="0.25">
      <c r="B533" s="173">
        <v>42498.291666666664</v>
      </c>
      <c r="C533" s="121">
        <v>341</v>
      </c>
      <c r="D533" s="121">
        <v>112.12999725341797</v>
      </c>
      <c r="E533" s="185">
        <v>11.899999618530273</v>
      </c>
      <c r="F533" s="122">
        <v>42498</v>
      </c>
      <c r="G533" s="185">
        <v>23.219384114102091</v>
      </c>
      <c r="H533" s="185">
        <v>35.738837893274088</v>
      </c>
      <c r="I533" s="185">
        <v>39.333619186083517</v>
      </c>
      <c r="J533" s="119">
        <f t="shared" si="56"/>
        <v>23.219384114102091</v>
      </c>
      <c r="K533" s="119">
        <f t="shared" si="57"/>
        <v>35.738837893274088</v>
      </c>
      <c r="L533" s="119">
        <f t="shared" si="58"/>
        <v>39.333619186083517</v>
      </c>
      <c r="M533" s="173">
        <v>42984.291666666664</v>
      </c>
      <c r="N533" s="118">
        <f t="shared" si="59"/>
        <v>341</v>
      </c>
      <c r="O533" s="118">
        <f t="shared" si="60"/>
        <v>112.12999725341797</v>
      </c>
      <c r="P533" s="119">
        <f t="shared" si="61"/>
        <v>13.0994478456015</v>
      </c>
      <c r="Q533" s="119">
        <f t="shared" si="62"/>
        <v>20</v>
      </c>
    </row>
    <row r="534" spans="2:17" x14ac:dyDescent="0.25">
      <c r="B534" s="173">
        <v>42499.291666666664</v>
      </c>
      <c r="C534" s="121">
        <v>341</v>
      </c>
      <c r="D534" s="121">
        <v>112.12999725341797</v>
      </c>
      <c r="E534" s="185">
        <v>11.800000190734863</v>
      </c>
      <c r="F534" s="122">
        <v>42499</v>
      </c>
      <c r="G534" s="185">
        <v>22.299915142484277</v>
      </c>
      <c r="H534" s="185">
        <v>35.467297425314165</v>
      </c>
      <c r="I534" s="185">
        <v>39.370955019968477</v>
      </c>
      <c r="J534" s="119">
        <f t="shared" si="56"/>
        <v>22.299915142484277</v>
      </c>
      <c r="K534" s="119">
        <f t="shared" si="57"/>
        <v>35.467297425314165</v>
      </c>
      <c r="L534" s="119">
        <f t="shared" si="58"/>
        <v>39.370955019968477</v>
      </c>
      <c r="M534" s="173">
        <v>42985.291666666664</v>
      </c>
      <c r="N534" s="118">
        <f t="shared" si="59"/>
        <v>341</v>
      </c>
      <c r="O534" s="118">
        <f t="shared" si="60"/>
        <v>112.12999725341797</v>
      </c>
      <c r="P534" s="119">
        <f t="shared" si="61"/>
        <v>13.0994478456015</v>
      </c>
      <c r="Q534" s="119">
        <f t="shared" si="62"/>
        <v>20</v>
      </c>
    </row>
    <row r="535" spans="2:17" x14ac:dyDescent="0.25">
      <c r="B535" s="173">
        <v>42500.291666666664</v>
      </c>
      <c r="C535" s="121">
        <v>341</v>
      </c>
      <c r="D535" s="121">
        <v>112.12999725341797</v>
      </c>
      <c r="E535" s="185">
        <v>11.899999618530273</v>
      </c>
      <c r="F535" s="122">
        <v>42500</v>
      </c>
      <c r="G535" s="185">
        <v>16.057646442083293</v>
      </c>
      <c r="H535" s="185">
        <v>35.242000651514076</v>
      </c>
      <c r="I535" s="185">
        <v>39.429957192518096</v>
      </c>
      <c r="J535" s="119">
        <f t="shared" si="56"/>
        <v>16.057646442083293</v>
      </c>
      <c r="K535" s="119">
        <f t="shared" si="57"/>
        <v>35.242000651514076</v>
      </c>
      <c r="L535" s="119">
        <f t="shared" si="58"/>
        <v>39.429957192518096</v>
      </c>
      <c r="M535" s="173">
        <v>42986.291666666664</v>
      </c>
      <c r="N535" s="118">
        <f t="shared" si="59"/>
        <v>341</v>
      </c>
      <c r="O535" s="118">
        <f t="shared" si="60"/>
        <v>112.12999725341797</v>
      </c>
      <c r="P535" s="119">
        <f t="shared" si="61"/>
        <v>13.0994478456015</v>
      </c>
      <c r="Q535" s="119">
        <f t="shared" si="62"/>
        <v>20</v>
      </c>
    </row>
    <row r="536" spans="2:17" x14ac:dyDescent="0.25">
      <c r="B536" s="173">
        <v>42501.291666666664</v>
      </c>
      <c r="C536" s="121">
        <v>341</v>
      </c>
      <c r="D536" s="121">
        <v>112.12999725341797</v>
      </c>
      <c r="E536" s="185">
        <v>11.899999618530273</v>
      </c>
      <c r="F536" s="122">
        <v>42501</v>
      </c>
      <c r="G536" s="185">
        <v>25.544409494841524</v>
      </c>
      <c r="H536" s="185">
        <v>34.639102195236411</v>
      </c>
      <c r="I536" s="185">
        <v>39.181161453282414</v>
      </c>
      <c r="J536" s="119">
        <f t="shared" si="56"/>
        <v>25.544409494841524</v>
      </c>
      <c r="K536" s="119">
        <f t="shared" si="57"/>
        <v>34.639102195236411</v>
      </c>
      <c r="L536" s="119">
        <f t="shared" si="58"/>
        <v>39.181161453282414</v>
      </c>
      <c r="M536" s="173">
        <v>42987.291666666664</v>
      </c>
      <c r="N536" s="118">
        <f t="shared" si="59"/>
        <v>341</v>
      </c>
      <c r="O536" s="118">
        <f t="shared" si="60"/>
        <v>112.12999725341797</v>
      </c>
      <c r="P536" s="119">
        <f t="shared" si="61"/>
        <v>13.0994478456015</v>
      </c>
      <c r="Q536" s="119">
        <f t="shared" si="62"/>
        <v>20</v>
      </c>
    </row>
    <row r="537" spans="2:17" x14ac:dyDescent="0.25">
      <c r="B537" s="173">
        <v>42502.291666666664</v>
      </c>
      <c r="C537" s="121">
        <v>341</v>
      </c>
      <c r="D537" s="121">
        <v>102.59999847412109</v>
      </c>
      <c r="E537" s="185">
        <v>12</v>
      </c>
      <c r="F537" s="122">
        <v>42502</v>
      </c>
      <c r="G537" s="185">
        <v>25.977812527219442</v>
      </c>
      <c r="H537" s="185">
        <v>34.533227283998826</v>
      </c>
      <c r="I537" s="185">
        <v>39.826753046954117</v>
      </c>
      <c r="J537" s="119">
        <f t="shared" si="56"/>
        <v>25.977812527219442</v>
      </c>
      <c r="K537" s="119">
        <f t="shared" si="57"/>
        <v>34.533227283998826</v>
      </c>
      <c r="L537" s="119">
        <f t="shared" si="58"/>
        <v>39.826753046954117</v>
      </c>
      <c r="M537" s="173">
        <v>42988.291666666664</v>
      </c>
      <c r="N537" s="118">
        <f t="shared" si="59"/>
        <v>341</v>
      </c>
      <c r="O537" s="118">
        <f t="shared" si="60"/>
        <v>102.59999847412109</v>
      </c>
      <c r="P537" s="119">
        <f t="shared" si="61"/>
        <v>13.644900375334167</v>
      </c>
      <c r="Q537" s="119">
        <f t="shared" si="62"/>
        <v>13.644900375334167</v>
      </c>
    </row>
    <row r="538" spans="2:17" x14ac:dyDescent="0.25">
      <c r="B538" s="173">
        <v>42503.291666666664</v>
      </c>
      <c r="C538" s="121">
        <v>341</v>
      </c>
      <c r="D538" s="121">
        <v>102.59999847412109</v>
      </c>
      <c r="E538" s="185">
        <v>11.899999618530273</v>
      </c>
      <c r="F538" s="122">
        <v>42503</v>
      </c>
      <c r="G538" s="185">
        <v>25.147289078853742</v>
      </c>
      <c r="H538" s="185">
        <v>34.778304138823813</v>
      </c>
      <c r="I538" s="185">
        <v>41.828630339834397</v>
      </c>
      <c r="J538" s="119">
        <f t="shared" si="56"/>
        <v>25.147289078853742</v>
      </c>
      <c r="K538" s="119">
        <f t="shared" si="57"/>
        <v>34.778304138823813</v>
      </c>
      <c r="L538" s="119">
        <f t="shared" si="58"/>
        <v>41.828630339834397</v>
      </c>
      <c r="M538" s="173">
        <v>42989.291666666664</v>
      </c>
      <c r="N538" s="118">
        <f t="shared" si="59"/>
        <v>341</v>
      </c>
      <c r="O538" s="118">
        <f t="shared" si="60"/>
        <v>102.59999847412109</v>
      </c>
      <c r="P538" s="119">
        <f t="shared" si="61"/>
        <v>13.644900375334167</v>
      </c>
      <c r="Q538" s="119">
        <f t="shared" si="62"/>
        <v>20</v>
      </c>
    </row>
    <row r="539" spans="2:17" x14ac:dyDescent="0.25">
      <c r="B539" s="173">
        <v>42504.291666666664</v>
      </c>
      <c r="C539" s="121">
        <v>341</v>
      </c>
      <c r="D539" s="121">
        <v>102.59999847412109</v>
      </c>
      <c r="E539" s="185">
        <v>12.199999809265137</v>
      </c>
      <c r="F539" s="122">
        <v>42504</v>
      </c>
      <c r="G539" s="185">
        <v>26.587781905620158</v>
      </c>
      <c r="H539" s="185">
        <v>36.02585062751065</v>
      </c>
      <c r="I539" s="185">
        <v>42.780193538356755</v>
      </c>
      <c r="J539" s="119">
        <f t="shared" si="56"/>
        <v>26.587781905620158</v>
      </c>
      <c r="K539" s="119">
        <f t="shared" si="57"/>
        <v>36.02585062751065</v>
      </c>
      <c r="L539" s="119">
        <f t="shared" si="58"/>
        <v>42.780193538356755</v>
      </c>
      <c r="M539" s="173">
        <v>42990.291666666664</v>
      </c>
      <c r="N539" s="118">
        <f t="shared" si="59"/>
        <v>341</v>
      </c>
      <c r="O539" s="118">
        <f t="shared" si="60"/>
        <v>102.59999847412109</v>
      </c>
      <c r="P539" s="119">
        <f t="shared" si="61"/>
        <v>13.644900375334167</v>
      </c>
      <c r="Q539" s="119">
        <f t="shared" si="62"/>
        <v>20</v>
      </c>
    </row>
    <row r="540" spans="2:17" x14ac:dyDescent="0.25">
      <c r="B540" s="173">
        <v>42505.291666666664</v>
      </c>
      <c r="C540" s="121">
        <v>341</v>
      </c>
      <c r="D540" s="121">
        <v>102.59999847412109</v>
      </c>
      <c r="E540" s="185">
        <v>12.199999809265137</v>
      </c>
      <c r="F540" s="122">
        <v>42505</v>
      </c>
      <c r="G540" s="185">
        <v>21.464622772932042</v>
      </c>
      <c r="H540" s="185">
        <v>35.938176028353219</v>
      </c>
      <c r="I540" s="185">
        <v>42.869367974510865</v>
      </c>
      <c r="J540" s="119">
        <f t="shared" si="56"/>
        <v>21.464622772932042</v>
      </c>
      <c r="K540" s="119">
        <f t="shared" si="57"/>
        <v>35.938176028353219</v>
      </c>
      <c r="L540" s="119">
        <f t="shared" si="58"/>
        <v>42.869367974510865</v>
      </c>
      <c r="M540" s="173">
        <v>42991.291666666664</v>
      </c>
      <c r="N540" s="118">
        <f t="shared" si="59"/>
        <v>341</v>
      </c>
      <c r="O540" s="118">
        <f t="shared" si="60"/>
        <v>102.59999847412109</v>
      </c>
      <c r="P540" s="119">
        <f t="shared" si="61"/>
        <v>13.644900375334167</v>
      </c>
      <c r="Q540" s="119">
        <f t="shared" si="62"/>
        <v>20</v>
      </c>
    </row>
    <row r="541" spans="2:17" x14ac:dyDescent="0.25">
      <c r="B541" s="173">
        <v>42506.291666666664</v>
      </c>
      <c r="C541" s="121">
        <v>341</v>
      </c>
      <c r="D541" s="121">
        <v>102.59999847412109</v>
      </c>
      <c r="E541" s="185">
        <v>12</v>
      </c>
      <c r="F541" s="122">
        <v>42506</v>
      </c>
      <c r="G541" s="185">
        <v>24.840591449560939</v>
      </c>
      <c r="H541" s="185">
        <v>35.354069445618926</v>
      </c>
      <c r="I541" s="185">
        <v>44.012316894928624</v>
      </c>
      <c r="J541" s="119">
        <f t="shared" si="56"/>
        <v>24.840591449560939</v>
      </c>
      <c r="K541" s="119">
        <f t="shared" si="57"/>
        <v>35.354069445618926</v>
      </c>
      <c r="L541" s="119">
        <f t="shared" si="58"/>
        <v>44.012316894928624</v>
      </c>
      <c r="M541" s="173">
        <v>42992.291666666664</v>
      </c>
      <c r="N541" s="118">
        <f t="shared" si="59"/>
        <v>341</v>
      </c>
      <c r="O541" s="118">
        <f t="shared" si="60"/>
        <v>102.59999847412109</v>
      </c>
      <c r="P541" s="119">
        <f t="shared" si="61"/>
        <v>13.644900375334167</v>
      </c>
      <c r="Q541" s="119">
        <f t="shared" si="62"/>
        <v>20</v>
      </c>
    </row>
    <row r="542" spans="2:17" x14ac:dyDescent="0.25">
      <c r="B542" s="173">
        <v>42507.291666666664</v>
      </c>
      <c r="C542" s="121">
        <v>488</v>
      </c>
      <c r="D542" s="121">
        <v>246.21000671386719</v>
      </c>
      <c r="E542" s="185">
        <v>12</v>
      </c>
      <c r="F542" s="122">
        <v>42507</v>
      </c>
      <c r="G542" s="185">
        <v>27.321197358855503</v>
      </c>
      <c r="H542" s="185">
        <v>36.127329736197446</v>
      </c>
      <c r="I542" s="185">
        <v>43.29755168393806</v>
      </c>
      <c r="J542" s="119">
        <f t="shared" si="56"/>
        <v>27.321197358855503</v>
      </c>
      <c r="K542" s="119">
        <f t="shared" si="57"/>
        <v>36.127329736197446</v>
      </c>
      <c r="L542" s="119">
        <f t="shared" si="58"/>
        <v>43.29755168393806</v>
      </c>
      <c r="M542" s="173">
        <v>42993.291666666664</v>
      </c>
      <c r="N542" s="118">
        <f t="shared" si="59"/>
        <v>488</v>
      </c>
      <c r="O542" s="118">
        <f t="shared" si="60"/>
        <v>246.21000671386719</v>
      </c>
      <c r="P542" s="119">
        <f t="shared" si="61"/>
        <v>13.838927638529663</v>
      </c>
      <c r="Q542" s="119">
        <f t="shared" si="62"/>
        <v>13.838927638529663</v>
      </c>
    </row>
    <row r="543" spans="2:17" x14ac:dyDescent="0.25">
      <c r="B543" s="173">
        <v>42508.291666666664</v>
      </c>
      <c r="C543" s="121">
        <v>488</v>
      </c>
      <c r="D543" s="121">
        <v>246.21000671386719</v>
      </c>
      <c r="E543" s="185">
        <v>12.300000190734863</v>
      </c>
      <c r="F543" s="122">
        <v>42508</v>
      </c>
      <c r="G543" s="185">
        <v>26.064223491527411</v>
      </c>
      <c r="H543" s="185">
        <v>35.849740787236833</v>
      </c>
      <c r="I543" s="185">
        <v>41.959193684524955</v>
      </c>
      <c r="J543" s="119">
        <f t="shared" si="56"/>
        <v>26.064223491527411</v>
      </c>
      <c r="K543" s="119">
        <f t="shared" si="57"/>
        <v>35.849740787236833</v>
      </c>
      <c r="L543" s="119">
        <f t="shared" si="58"/>
        <v>41.959193684524955</v>
      </c>
      <c r="M543" s="173">
        <v>42994.291666666664</v>
      </c>
      <c r="N543" s="118">
        <f t="shared" si="59"/>
        <v>488</v>
      </c>
      <c r="O543" s="118">
        <f t="shared" si="60"/>
        <v>246.21000671386719</v>
      </c>
      <c r="P543" s="119">
        <f t="shared" si="61"/>
        <v>13.838927638529663</v>
      </c>
      <c r="Q543" s="119">
        <f t="shared" si="62"/>
        <v>20</v>
      </c>
    </row>
    <row r="544" spans="2:17" x14ac:dyDescent="0.25">
      <c r="B544" s="173">
        <v>42509.291666666664</v>
      </c>
      <c r="C544" s="121">
        <v>488</v>
      </c>
      <c r="D544" s="121">
        <v>246.21000671386719</v>
      </c>
      <c r="E544" s="185">
        <v>12.100000381469727</v>
      </c>
      <c r="F544" s="122">
        <v>42509</v>
      </c>
      <c r="G544" s="185">
        <v>22.652866050093269</v>
      </c>
      <c r="H544" s="185">
        <v>35.765794530797884</v>
      </c>
      <c r="I544" s="185">
        <v>40.766667533605144</v>
      </c>
      <c r="J544" s="119">
        <f t="shared" si="56"/>
        <v>22.652866050093269</v>
      </c>
      <c r="K544" s="119">
        <f t="shared" si="57"/>
        <v>35.765794530797884</v>
      </c>
      <c r="L544" s="119">
        <f t="shared" si="58"/>
        <v>40.766667533605144</v>
      </c>
      <c r="M544" s="173">
        <v>42995.291666666664</v>
      </c>
      <c r="N544" s="118">
        <f t="shared" si="59"/>
        <v>488</v>
      </c>
      <c r="O544" s="118">
        <f t="shared" si="60"/>
        <v>246.21000671386719</v>
      </c>
      <c r="P544" s="119">
        <f t="shared" si="61"/>
        <v>13.838927638529663</v>
      </c>
      <c r="Q544" s="119">
        <f t="shared" si="62"/>
        <v>20</v>
      </c>
    </row>
    <row r="545" spans="2:17" x14ac:dyDescent="0.25">
      <c r="B545" s="173">
        <v>42510.291666666664</v>
      </c>
      <c r="C545" s="121">
        <v>488</v>
      </c>
      <c r="D545" s="121">
        <v>246.21000671386719</v>
      </c>
      <c r="E545" s="185">
        <v>12</v>
      </c>
      <c r="F545" s="122">
        <v>42510</v>
      </c>
      <c r="G545" s="185">
        <v>30.600285579937463</v>
      </c>
      <c r="H545" s="185">
        <v>36.072486522440627</v>
      </c>
      <c r="I545" s="185">
        <v>40.35513212596927</v>
      </c>
      <c r="J545" s="119">
        <f t="shared" si="56"/>
        <v>30.600285579937463</v>
      </c>
      <c r="K545" s="119">
        <f t="shared" si="57"/>
        <v>36.072486522440627</v>
      </c>
      <c r="L545" s="119">
        <f t="shared" si="58"/>
        <v>40.35513212596927</v>
      </c>
      <c r="M545" s="173">
        <v>42996.291666666664</v>
      </c>
      <c r="N545" s="118">
        <f t="shared" si="59"/>
        <v>488</v>
      </c>
      <c r="O545" s="118">
        <f t="shared" si="60"/>
        <v>246.21000671386719</v>
      </c>
      <c r="P545" s="119">
        <f t="shared" si="61"/>
        <v>13.838927638529663</v>
      </c>
      <c r="Q545" s="119">
        <f t="shared" si="62"/>
        <v>20</v>
      </c>
    </row>
    <row r="546" spans="2:17" x14ac:dyDescent="0.25">
      <c r="B546" s="173">
        <v>42511.291666666664</v>
      </c>
      <c r="C546" s="121">
        <v>488</v>
      </c>
      <c r="D546" s="121">
        <v>246.21000671386719</v>
      </c>
      <c r="E546" s="185">
        <v>12</v>
      </c>
      <c r="F546" s="122">
        <v>42511</v>
      </c>
      <c r="G546" s="185">
        <v>35.273582452977109</v>
      </c>
      <c r="H546" s="185">
        <v>35.717792136117239</v>
      </c>
      <c r="I546" s="185">
        <v>40.78632493522435</v>
      </c>
      <c r="J546" s="119">
        <f t="shared" si="56"/>
        <v>35.273582452977109</v>
      </c>
      <c r="K546" s="119">
        <f t="shared" si="57"/>
        <v>35.717792136117239</v>
      </c>
      <c r="L546" s="119">
        <f t="shared" si="58"/>
        <v>40.78632493522435</v>
      </c>
      <c r="M546" s="173">
        <v>42997.291666666664</v>
      </c>
      <c r="N546" s="118">
        <f t="shared" si="59"/>
        <v>488</v>
      </c>
      <c r="O546" s="118">
        <f t="shared" si="60"/>
        <v>246.21000671386719</v>
      </c>
      <c r="P546" s="119">
        <f t="shared" si="61"/>
        <v>13.838927638529663</v>
      </c>
      <c r="Q546" s="119">
        <f t="shared" si="62"/>
        <v>20</v>
      </c>
    </row>
    <row r="547" spans="2:17" x14ac:dyDescent="0.25">
      <c r="B547" s="173">
        <v>42512.291666666664</v>
      </c>
      <c r="C547" s="121">
        <v>488</v>
      </c>
      <c r="D547" s="121">
        <v>246.21000671386719</v>
      </c>
      <c r="E547" s="185">
        <v>12</v>
      </c>
      <c r="F547" s="122">
        <v>42512</v>
      </c>
      <c r="G547" s="185">
        <v>29.496882079000805</v>
      </c>
      <c r="H547" s="185">
        <v>35.892672396655406</v>
      </c>
      <c r="I547" s="185">
        <v>41.53917686078286</v>
      </c>
      <c r="J547" s="119">
        <f t="shared" si="56"/>
        <v>29.496882079000805</v>
      </c>
      <c r="K547" s="119">
        <f t="shared" si="57"/>
        <v>35.892672396655406</v>
      </c>
      <c r="L547" s="119">
        <f t="shared" si="58"/>
        <v>41.53917686078286</v>
      </c>
      <c r="M547" s="173">
        <v>42998.291666666664</v>
      </c>
      <c r="N547" s="118">
        <f t="shared" si="59"/>
        <v>488</v>
      </c>
      <c r="O547" s="118">
        <f t="shared" si="60"/>
        <v>246.21000671386719</v>
      </c>
      <c r="P547" s="119">
        <f t="shared" si="61"/>
        <v>13.838927638529663</v>
      </c>
      <c r="Q547" s="119">
        <f t="shared" si="62"/>
        <v>20</v>
      </c>
    </row>
    <row r="548" spans="2:17" x14ac:dyDescent="0.25">
      <c r="B548" s="173">
        <v>42513.291666666664</v>
      </c>
      <c r="C548" s="121">
        <v>488</v>
      </c>
      <c r="D548" s="121">
        <v>246.21000671386719</v>
      </c>
      <c r="E548" s="185">
        <v>12.100000381469727</v>
      </c>
      <c r="F548" s="122">
        <v>42513</v>
      </c>
      <c r="G548" s="185">
        <v>26.667576999112423</v>
      </c>
      <c r="H548" s="185">
        <v>36.577141109418044</v>
      </c>
      <c r="I548" s="185">
        <v>40.336681724168649</v>
      </c>
      <c r="J548" s="119">
        <f t="shared" si="56"/>
        <v>26.667576999112423</v>
      </c>
      <c r="K548" s="119">
        <f t="shared" si="57"/>
        <v>36.577141109418044</v>
      </c>
      <c r="L548" s="119">
        <f t="shared" si="58"/>
        <v>40.336681724168649</v>
      </c>
      <c r="M548" s="173">
        <v>42999.291666666664</v>
      </c>
      <c r="N548" s="118">
        <f t="shared" si="59"/>
        <v>488</v>
      </c>
      <c r="O548" s="118">
        <f t="shared" si="60"/>
        <v>246.21000671386719</v>
      </c>
      <c r="P548" s="119">
        <f t="shared" si="61"/>
        <v>13.838927638529663</v>
      </c>
      <c r="Q548" s="119">
        <f t="shared" si="62"/>
        <v>20</v>
      </c>
    </row>
    <row r="549" spans="2:17" x14ac:dyDescent="0.25">
      <c r="B549" s="173">
        <v>42514.291666666664</v>
      </c>
      <c r="C549" s="121">
        <v>488</v>
      </c>
      <c r="D549" s="121">
        <v>246.21000671386719</v>
      </c>
      <c r="E549" s="185">
        <v>11.399999618530273</v>
      </c>
      <c r="F549" s="122">
        <v>42514</v>
      </c>
      <c r="G549" s="185">
        <v>38.382985821460139</v>
      </c>
      <c r="H549" s="185">
        <v>36.192678085344781</v>
      </c>
      <c r="I549" s="185">
        <v>40.066683362192549</v>
      </c>
      <c r="J549" s="119">
        <f t="shared" si="56"/>
        <v>38.382985821460139</v>
      </c>
      <c r="K549" s="119">
        <f t="shared" si="57"/>
        <v>36.192678085344781</v>
      </c>
      <c r="L549" s="119">
        <f t="shared" si="58"/>
        <v>40.066683362192549</v>
      </c>
      <c r="M549" s="173">
        <v>43000.291666666664</v>
      </c>
      <c r="N549" s="118">
        <f t="shared" si="59"/>
        <v>488</v>
      </c>
      <c r="O549" s="118">
        <f t="shared" si="60"/>
        <v>246.21000671386719</v>
      </c>
      <c r="P549" s="119">
        <f t="shared" si="61"/>
        <v>13.838927638529663</v>
      </c>
      <c r="Q549" s="119">
        <f t="shared" si="62"/>
        <v>20</v>
      </c>
    </row>
    <row r="550" spans="2:17" x14ac:dyDescent="0.25">
      <c r="B550" s="173">
        <v>42515.291666666664</v>
      </c>
      <c r="C550" s="121">
        <v>488</v>
      </c>
      <c r="D550" s="121">
        <v>246.21000671386719</v>
      </c>
      <c r="E550" s="185">
        <v>11.5</v>
      </c>
      <c r="F550" s="122">
        <v>42515</v>
      </c>
      <c r="G550" s="185">
        <v>46.068154964623709</v>
      </c>
      <c r="H550" s="185">
        <v>36.287798904533759</v>
      </c>
      <c r="I550" s="185">
        <v>39.921332715087459</v>
      </c>
      <c r="J550" s="119">
        <f t="shared" si="56"/>
        <v>46.068154964623709</v>
      </c>
      <c r="K550" s="119">
        <f t="shared" si="57"/>
        <v>36.287798904533759</v>
      </c>
      <c r="L550" s="119">
        <f t="shared" si="58"/>
        <v>39.921332715087459</v>
      </c>
      <c r="M550" s="173">
        <v>43001.291666666664</v>
      </c>
      <c r="N550" s="118">
        <f t="shared" si="59"/>
        <v>488</v>
      </c>
      <c r="O550" s="118">
        <f t="shared" si="60"/>
        <v>246.21000671386719</v>
      </c>
      <c r="P550" s="119">
        <f t="shared" si="61"/>
        <v>13.838927638529663</v>
      </c>
      <c r="Q550" s="119">
        <f t="shared" si="62"/>
        <v>20</v>
      </c>
    </row>
    <row r="551" spans="2:17" x14ac:dyDescent="0.25">
      <c r="B551" s="173">
        <v>42516.291666666664</v>
      </c>
      <c r="C551" s="121">
        <v>340</v>
      </c>
      <c r="D551" s="121">
        <v>211.05000305175781</v>
      </c>
      <c r="E551" s="185">
        <v>11.699999809265137</v>
      </c>
      <c r="F551" s="122">
        <v>42516</v>
      </c>
      <c r="G551" s="185">
        <v>42.445671972345394</v>
      </c>
      <c r="H551" s="185">
        <v>36.411031816160225</v>
      </c>
      <c r="I551" s="185">
        <v>39.496484192344901</v>
      </c>
      <c r="J551" s="119">
        <f t="shared" si="56"/>
        <v>42.445671972345394</v>
      </c>
      <c r="K551" s="119">
        <f t="shared" si="57"/>
        <v>36.411031816160225</v>
      </c>
      <c r="L551" s="119">
        <f t="shared" si="58"/>
        <v>39.496484192344901</v>
      </c>
      <c r="M551" s="173">
        <v>43002.291666666664</v>
      </c>
      <c r="N551" s="118">
        <f t="shared" si="59"/>
        <v>340</v>
      </c>
      <c r="O551" s="118">
        <f t="shared" si="60"/>
        <v>211.05000305175781</v>
      </c>
      <c r="P551" s="119">
        <f t="shared" si="61"/>
        <v>7.3804943393316647</v>
      </c>
      <c r="Q551" s="119">
        <f t="shared" si="62"/>
        <v>7.3804943393316647</v>
      </c>
    </row>
    <row r="552" spans="2:17" x14ac:dyDescent="0.25">
      <c r="B552" s="173">
        <v>42517.291666666664</v>
      </c>
      <c r="C552" s="121">
        <v>340</v>
      </c>
      <c r="D552" s="121">
        <v>211.05000305175781</v>
      </c>
      <c r="E552" s="185">
        <v>11.699999809265137</v>
      </c>
      <c r="F552" s="122">
        <v>42517</v>
      </c>
      <c r="G552" s="185">
        <v>40.231910639206568</v>
      </c>
      <c r="H552" s="185">
        <v>35.81336171675617</v>
      </c>
      <c r="I552" s="185">
        <v>39.05329248498991</v>
      </c>
      <c r="J552" s="119">
        <f t="shared" si="56"/>
        <v>40.231910639206568</v>
      </c>
      <c r="K552" s="119">
        <f t="shared" si="57"/>
        <v>35.81336171675617</v>
      </c>
      <c r="L552" s="119">
        <f t="shared" si="58"/>
        <v>39.05329248498991</v>
      </c>
      <c r="M552" s="173">
        <v>43003.291666666664</v>
      </c>
      <c r="N552" s="118">
        <f t="shared" si="59"/>
        <v>340</v>
      </c>
      <c r="O552" s="118">
        <f t="shared" si="60"/>
        <v>211.05000305175781</v>
      </c>
      <c r="P552" s="119">
        <f t="shared" si="61"/>
        <v>7.3804943393316647</v>
      </c>
      <c r="Q552" s="119">
        <f t="shared" si="62"/>
        <v>20</v>
      </c>
    </row>
    <row r="553" spans="2:17" x14ac:dyDescent="0.25">
      <c r="B553" s="173">
        <v>42518.291666666664</v>
      </c>
      <c r="C553" s="121">
        <v>340</v>
      </c>
      <c r="D553" s="121">
        <v>211.05000305175781</v>
      </c>
      <c r="E553" s="185">
        <v>12</v>
      </c>
      <c r="F553" s="122">
        <v>42518</v>
      </c>
      <c r="G553" s="185">
        <v>35.425079772913882</v>
      </c>
      <c r="H553" s="185">
        <v>36.580258011862064</v>
      </c>
      <c r="I553" s="185">
        <v>42.044270455307419</v>
      </c>
      <c r="J553" s="119">
        <f t="shared" si="56"/>
        <v>35.425079772913882</v>
      </c>
      <c r="K553" s="119">
        <f t="shared" si="57"/>
        <v>36.580258011862064</v>
      </c>
      <c r="L553" s="119">
        <f t="shared" si="58"/>
        <v>42.044270455307419</v>
      </c>
      <c r="M553" s="173">
        <v>43004.291666666664</v>
      </c>
      <c r="N553" s="118">
        <f t="shared" si="59"/>
        <v>340</v>
      </c>
      <c r="O553" s="118">
        <f t="shared" si="60"/>
        <v>211.05000305175781</v>
      </c>
      <c r="P553" s="119">
        <f t="shared" si="61"/>
        <v>7.3804943393316647</v>
      </c>
      <c r="Q553" s="119">
        <f t="shared" si="62"/>
        <v>20</v>
      </c>
    </row>
    <row r="554" spans="2:17" x14ac:dyDescent="0.25">
      <c r="B554" s="173">
        <v>42519.291666666664</v>
      </c>
      <c r="C554" s="121">
        <v>340</v>
      </c>
      <c r="D554" s="121">
        <v>211.05000305175781</v>
      </c>
      <c r="E554" s="185">
        <v>11.800000190734863</v>
      </c>
      <c r="F554" s="122">
        <v>42519</v>
      </c>
      <c r="G554" s="185">
        <v>32.064516968351803</v>
      </c>
      <c r="H554" s="185">
        <v>36.735249039442429</v>
      </c>
      <c r="I554" s="185">
        <v>40.437664868875792</v>
      </c>
      <c r="J554" s="119">
        <f t="shared" si="56"/>
        <v>32.064516968351803</v>
      </c>
      <c r="K554" s="119">
        <f t="shared" si="57"/>
        <v>36.735249039442429</v>
      </c>
      <c r="L554" s="119">
        <f t="shared" si="58"/>
        <v>40.437664868875792</v>
      </c>
      <c r="M554" s="173">
        <v>43005.291666666664</v>
      </c>
      <c r="N554" s="118">
        <f t="shared" si="59"/>
        <v>340</v>
      </c>
      <c r="O554" s="118">
        <f t="shared" si="60"/>
        <v>211.05000305175781</v>
      </c>
      <c r="P554" s="119">
        <f t="shared" si="61"/>
        <v>7.3804943393316647</v>
      </c>
      <c r="Q554" s="119">
        <f t="shared" si="62"/>
        <v>20</v>
      </c>
    </row>
    <row r="555" spans="2:17" x14ac:dyDescent="0.25">
      <c r="B555" s="173">
        <v>42520.291666666664</v>
      </c>
      <c r="C555" s="121">
        <v>340</v>
      </c>
      <c r="D555" s="121">
        <v>211.05000305175781</v>
      </c>
      <c r="E555" s="185">
        <v>11.800000190734863</v>
      </c>
      <c r="F555" s="122">
        <v>42520</v>
      </c>
      <c r="G555" s="185">
        <v>29.989588628742432</v>
      </c>
      <c r="H555" s="185">
        <v>37.2792641533525</v>
      </c>
      <c r="I555" s="185">
        <v>39.011952079004736</v>
      </c>
      <c r="J555" s="119">
        <f t="shared" si="56"/>
        <v>29.989588628742432</v>
      </c>
      <c r="K555" s="119">
        <f t="shared" si="57"/>
        <v>37.2792641533525</v>
      </c>
      <c r="L555" s="119">
        <f t="shared" si="58"/>
        <v>39.011952079004736</v>
      </c>
      <c r="M555" s="173">
        <v>43006.291666666664</v>
      </c>
      <c r="N555" s="118">
        <f t="shared" si="59"/>
        <v>340</v>
      </c>
      <c r="O555" s="118">
        <f t="shared" si="60"/>
        <v>211.05000305175781</v>
      </c>
      <c r="P555" s="119">
        <f t="shared" si="61"/>
        <v>7.3804943393316647</v>
      </c>
      <c r="Q555" s="119">
        <f t="shared" si="62"/>
        <v>20</v>
      </c>
    </row>
    <row r="556" spans="2:17" x14ac:dyDescent="0.25">
      <c r="B556" s="173">
        <v>42521.291666666664</v>
      </c>
      <c r="C556" s="121">
        <v>339</v>
      </c>
      <c r="D556" s="121">
        <v>208.88999938964844</v>
      </c>
      <c r="E556" s="185">
        <v>11.699999809265137</v>
      </c>
      <c r="F556" s="122">
        <v>42521</v>
      </c>
      <c r="G556" s="185">
        <v>40.988107817172995</v>
      </c>
      <c r="H556" s="185">
        <v>36.644078505193754</v>
      </c>
      <c r="I556" s="185">
        <v>39.18233045264526</v>
      </c>
      <c r="J556" s="119">
        <f t="shared" si="56"/>
        <v>40.988107817172995</v>
      </c>
      <c r="K556" s="119">
        <f t="shared" si="57"/>
        <v>36.644078505193754</v>
      </c>
      <c r="L556" s="119">
        <f t="shared" si="58"/>
        <v>39.18233045264526</v>
      </c>
      <c r="M556" s="173">
        <v>43007.291666666664</v>
      </c>
      <c r="N556" s="118">
        <f t="shared" si="59"/>
        <v>339</v>
      </c>
      <c r="O556" s="118">
        <f t="shared" si="60"/>
        <v>208.88999938964844</v>
      </c>
      <c r="P556" s="119">
        <f t="shared" si="61"/>
        <v>7.4468875201336671</v>
      </c>
      <c r="Q556" s="119">
        <f t="shared" si="62"/>
        <v>7.4468875201336671</v>
      </c>
    </row>
    <row r="557" spans="2:17" x14ac:dyDescent="0.25">
      <c r="B557" s="173">
        <v>42522.291666666664</v>
      </c>
      <c r="C557" s="121">
        <v>339</v>
      </c>
      <c r="D557" s="121">
        <v>208.88999938964844</v>
      </c>
      <c r="E557" s="185">
        <v>11.699999809265137</v>
      </c>
      <c r="F557" s="122">
        <v>42522</v>
      </c>
      <c r="G557" s="185">
        <v>45.941233730934293</v>
      </c>
      <c r="H557" s="185">
        <v>36.415465492760674</v>
      </c>
      <c r="I557" s="185">
        <v>40.330966178885198</v>
      </c>
      <c r="J557" s="119">
        <f t="shared" si="56"/>
        <v>45.941233730934293</v>
      </c>
      <c r="K557" s="119">
        <f t="shared" si="57"/>
        <v>36.415465492760674</v>
      </c>
      <c r="L557" s="119">
        <f t="shared" si="58"/>
        <v>40.330966178885198</v>
      </c>
      <c r="M557" s="173">
        <v>43008.291666666664</v>
      </c>
      <c r="N557" s="118">
        <f t="shared" si="59"/>
        <v>339</v>
      </c>
      <c r="O557" s="118">
        <f t="shared" si="60"/>
        <v>208.88999938964844</v>
      </c>
      <c r="P557" s="119">
        <f t="shared" si="61"/>
        <v>7.4468875201336671</v>
      </c>
      <c r="Q557" s="119">
        <f t="shared" si="62"/>
        <v>20</v>
      </c>
    </row>
    <row r="558" spans="2:17" x14ac:dyDescent="0.25">
      <c r="B558" s="173">
        <v>42523.291666666664</v>
      </c>
      <c r="C558" s="121">
        <v>202</v>
      </c>
      <c r="D558" s="121">
        <v>123.86000061035156</v>
      </c>
      <c r="E558" s="185">
        <v>11.899999618530273</v>
      </c>
      <c r="F558" s="122">
        <v>42523</v>
      </c>
      <c r="G558" s="185">
        <v>42.726654917399088</v>
      </c>
      <c r="H558" s="185">
        <v>36.943647697214729</v>
      </c>
      <c r="I558" s="185">
        <v>39.409284784749673</v>
      </c>
      <c r="J558" s="119">
        <f t="shared" si="56"/>
        <v>42.726654917399088</v>
      </c>
      <c r="K558" s="119">
        <f t="shared" si="57"/>
        <v>36.943647697214729</v>
      </c>
      <c r="L558" s="119">
        <f t="shared" si="58"/>
        <v>39.409284784749673</v>
      </c>
      <c r="M558" s="173">
        <v>43009.291666666664</v>
      </c>
      <c r="N558" s="118">
        <f t="shared" si="59"/>
        <v>202</v>
      </c>
      <c r="O558" s="118">
        <f t="shared" si="60"/>
        <v>123.86000061035156</v>
      </c>
      <c r="P558" s="119">
        <f t="shared" si="61"/>
        <v>4.4723678698663329</v>
      </c>
      <c r="Q558" s="119">
        <f t="shared" si="62"/>
        <v>4.4723678698663329</v>
      </c>
    </row>
    <row r="559" spans="2:17" x14ac:dyDescent="0.25">
      <c r="B559" s="173">
        <v>42524.291666666664</v>
      </c>
      <c r="C559" s="121">
        <v>202</v>
      </c>
      <c r="D559" s="121">
        <v>123.86000061035156</v>
      </c>
      <c r="E559" s="185">
        <v>12.699999809265137</v>
      </c>
      <c r="F559" s="122">
        <v>42524</v>
      </c>
      <c r="G559" s="185">
        <v>36.90940998399698</v>
      </c>
      <c r="H559" s="185">
        <v>36.509217465431597</v>
      </c>
      <c r="I559" s="185">
        <v>37.185487961239325</v>
      </c>
      <c r="J559" s="119">
        <f t="shared" si="56"/>
        <v>36.90940998399698</v>
      </c>
      <c r="K559" s="119">
        <f t="shared" si="57"/>
        <v>36.509217465431597</v>
      </c>
      <c r="L559" s="119">
        <f t="shared" si="58"/>
        <v>37.185487961239325</v>
      </c>
      <c r="M559" s="173">
        <v>43010.291666666664</v>
      </c>
      <c r="N559" s="118">
        <f t="shared" si="59"/>
        <v>202</v>
      </c>
      <c r="O559" s="118">
        <f t="shared" si="60"/>
        <v>123.86000061035156</v>
      </c>
      <c r="P559" s="119">
        <f t="shared" si="61"/>
        <v>4.4723678698663329</v>
      </c>
      <c r="Q559" s="119">
        <f t="shared" si="62"/>
        <v>20</v>
      </c>
    </row>
    <row r="560" spans="2:17" x14ac:dyDescent="0.25">
      <c r="B560" s="173">
        <v>42525.291666666664</v>
      </c>
      <c r="C560" s="121">
        <v>202</v>
      </c>
      <c r="D560" s="121">
        <v>123.86000061035156</v>
      </c>
      <c r="E560" s="185">
        <v>11.699999809265137</v>
      </c>
      <c r="F560" s="122">
        <v>42525</v>
      </c>
      <c r="G560" s="185">
        <v>42.436556446728893</v>
      </c>
      <c r="H560" s="185">
        <v>36.397281857971812</v>
      </c>
      <c r="I560" s="185">
        <v>35.561230209624362</v>
      </c>
      <c r="J560" s="119">
        <f t="shared" si="56"/>
        <v>42.436556446728893</v>
      </c>
      <c r="K560" s="119">
        <f t="shared" si="57"/>
        <v>36.397281857971812</v>
      </c>
      <c r="L560" s="119">
        <f t="shared" si="58"/>
        <v>35.561230209624362</v>
      </c>
      <c r="M560" s="173">
        <v>43011.291666666664</v>
      </c>
      <c r="N560" s="118">
        <f t="shared" si="59"/>
        <v>202</v>
      </c>
      <c r="O560" s="118">
        <f t="shared" si="60"/>
        <v>123.86000061035156</v>
      </c>
      <c r="P560" s="119">
        <f t="shared" si="61"/>
        <v>4.4723678698663329</v>
      </c>
      <c r="Q560" s="119">
        <f t="shared" si="62"/>
        <v>20</v>
      </c>
    </row>
    <row r="561" spans="2:17" x14ac:dyDescent="0.25">
      <c r="B561" s="173">
        <v>42526.291666666664</v>
      </c>
      <c r="C561" s="121">
        <v>202</v>
      </c>
      <c r="D561" s="121">
        <v>123.86000061035156</v>
      </c>
      <c r="E561" s="185">
        <v>12</v>
      </c>
      <c r="F561" s="122">
        <v>42526</v>
      </c>
      <c r="G561" s="185">
        <v>38.580825672988546</v>
      </c>
      <c r="H561" s="185">
        <v>36.412667176281907</v>
      </c>
      <c r="I561" s="185">
        <v>35.951667709085669</v>
      </c>
      <c r="J561" s="119">
        <f t="shared" si="56"/>
        <v>38.580825672988546</v>
      </c>
      <c r="K561" s="119">
        <f t="shared" si="57"/>
        <v>36.412667176281907</v>
      </c>
      <c r="L561" s="119">
        <f t="shared" si="58"/>
        <v>35.951667709085669</v>
      </c>
      <c r="M561" s="173">
        <v>43012.291666666664</v>
      </c>
      <c r="N561" s="118">
        <f t="shared" si="59"/>
        <v>202</v>
      </c>
      <c r="O561" s="118">
        <f t="shared" si="60"/>
        <v>123.86000061035156</v>
      </c>
      <c r="P561" s="119">
        <f t="shared" si="61"/>
        <v>4.4723678698663329</v>
      </c>
      <c r="Q561" s="119">
        <f t="shared" si="62"/>
        <v>20</v>
      </c>
    </row>
    <row r="562" spans="2:17" x14ac:dyDescent="0.25">
      <c r="B562" s="173">
        <v>42527.291666666664</v>
      </c>
      <c r="C562" s="121">
        <v>202</v>
      </c>
      <c r="D562" s="121">
        <v>123.86000061035156</v>
      </c>
      <c r="E562" s="185">
        <v>11.899999618530273</v>
      </c>
      <c r="F562" s="122">
        <v>42527</v>
      </c>
      <c r="G562" s="185">
        <v>34.902143775092242</v>
      </c>
      <c r="H562" s="185">
        <v>36.597144244688529</v>
      </c>
      <c r="I562" s="185">
        <v>36.174930696266678</v>
      </c>
      <c r="J562" s="119">
        <f t="shared" si="56"/>
        <v>34.902143775092242</v>
      </c>
      <c r="K562" s="119">
        <f t="shared" si="57"/>
        <v>36.597144244688529</v>
      </c>
      <c r="L562" s="119">
        <f t="shared" si="58"/>
        <v>36.174930696266678</v>
      </c>
      <c r="M562" s="173">
        <v>43013.291666666664</v>
      </c>
      <c r="N562" s="118">
        <f t="shared" si="59"/>
        <v>202</v>
      </c>
      <c r="O562" s="118">
        <f t="shared" si="60"/>
        <v>123.86000061035156</v>
      </c>
      <c r="P562" s="119">
        <f t="shared" si="61"/>
        <v>4.4723678698663329</v>
      </c>
      <c r="Q562" s="119">
        <f t="shared" si="62"/>
        <v>20</v>
      </c>
    </row>
    <row r="563" spans="2:17" x14ac:dyDescent="0.25">
      <c r="B563" s="173">
        <v>42528.291666666664</v>
      </c>
      <c r="C563" s="121">
        <v>133</v>
      </c>
      <c r="D563" s="121">
        <v>113.11000061035156</v>
      </c>
      <c r="E563" s="185">
        <v>12</v>
      </c>
      <c r="F563" s="122">
        <v>42528</v>
      </c>
      <c r="G563" s="185">
        <v>31.078251976437024</v>
      </c>
      <c r="H563" s="185">
        <v>36.732745018093652</v>
      </c>
      <c r="I563" s="185">
        <v>35.881292251525089</v>
      </c>
      <c r="J563" s="119">
        <f t="shared" si="56"/>
        <v>31.078251976437024</v>
      </c>
      <c r="K563" s="119">
        <f t="shared" si="57"/>
        <v>36.732745018093652</v>
      </c>
      <c r="L563" s="119">
        <f t="shared" si="58"/>
        <v>35.881292251525089</v>
      </c>
      <c r="M563" s="173">
        <v>43014.291666666664</v>
      </c>
      <c r="N563" s="118">
        <f t="shared" si="59"/>
        <v>133</v>
      </c>
      <c r="O563" s="118">
        <f t="shared" si="60"/>
        <v>113.11000061035156</v>
      </c>
      <c r="P563" s="119">
        <f t="shared" si="61"/>
        <v>1.138410479866333</v>
      </c>
      <c r="Q563" s="119">
        <f t="shared" si="62"/>
        <v>1.138410479866333</v>
      </c>
    </row>
    <row r="564" spans="2:17" x14ac:dyDescent="0.25">
      <c r="B564" s="173">
        <v>42529.291666666664</v>
      </c>
      <c r="C564" s="121">
        <v>133</v>
      </c>
      <c r="D564" s="121">
        <v>113.11000061035156</v>
      </c>
      <c r="E564" s="185">
        <v>11.899999618530273</v>
      </c>
      <c r="F564" s="122">
        <v>42529</v>
      </c>
      <c r="G564" s="185">
        <v>34.144584331092993</v>
      </c>
      <c r="H564" s="185">
        <v>36.359685886325742</v>
      </c>
      <c r="I564" s="185">
        <v>34.996361296331415</v>
      </c>
      <c r="J564" s="119">
        <f t="shared" si="56"/>
        <v>34.144584331092993</v>
      </c>
      <c r="K564" s="119">
        <f t="shared" si="57"/>
        <v>36.359685886325742</v>
      </c>
      <c r="L564" s="119">
        <f t="shared" si="58"/>
        <v>34.996361296331415</v>
      </c>
      <c r="M564" s="173">
        <v>43015.291666666664</v>
      </c>
      <c r="N564" s="118">
        <f t="shared" si="59"/>
        <v>133</v>
      </c>
      <c r="O564" s="118">
        <f t="shared" si="60"/>
        <v>113.11000061035156</v>
      </c>
      <c r="P564" s="119">
        <f t="shared" si="61"/>
        <v>1.138410479866333</v>
      </c>
      <c r="Q564" s="119">
        <f t="shared" si="62"/>
        <v>20</v>
      </c>
    </row>
    <row r="565" spans="2:17" x14ac:dyDescent="0.25">
      <c r="B565" s="173">
        <v>42530.291666666664</v>
      </c>
      <c r="C565" s="121">
        <v>133</v>
      </c>
      <c r="D565" s="121">
        <v>116.45999908447266</v>
      </c>
      <c r="E565" s="185">
        <v>11.899999618530273</v>
      </c>
      <c r="F565" s="122">
        <v>42530</v>
      </c>
      <c r="G565" s="185">
        <v>32.937362361704864</v>
      </c>
      <c r="H565" s="185">
        <v>36.772184417733413</v>
      </c>
      <c r="I565" s="185">
        <v>36.424871983550219</v>
      </c>
      <c r="J565" s="119">
        <f t="shared" si="56"/>
        <v>32.937362361704864</v>
      </c>
      <c r="K565" s="119">
        <f t="shared" si="57"/>
        <v>36.772184417733413</v>
      </c>
      <c r="L565" s="119">
        <f t="shared" si="58"/>
        <v>36.424871983550219</v>
      </c>
      <c r="M565" s="173">
        <v>43016.291666666664</v>
      </c>
      <c r="N565" s="118">
        <f t="shared" si="59"/>
        <v>133</v>
      </c>
      <c r="O565" s="118">
        <f t="shared" si="60"/>
        <v>116.45999908447266</v>
      </c>
      <c r="P565" s="119">
        <f t="shared" si="61"/>
        <v>0.94667224520050042</v>
      </c>
      <c r="Q565" s="119">
        <f t="shared" si="62"/>
        <v>0.94667224520050042</v>
      </c>
    </row>
    <row r="566" spans="2:17" x14ac:dyDescent="0.25">
      <c r="B566" s="173">
        <v>42531.291666666664</v>
      </c>
      <c r="C566" s="121">
        <v>133</v>
      </c>
      <c r="D566" s="121">
        <v>116.45999908447266</v>
      </c>
      <c r="E566" s="185">
        <v>11.899999618530273</v>
      </c>
      <c r="F566" s="122">
        <v>42531</v>
      </c>
      <c r="G566" s="185">
        <v>28.414813354081581</v>
      </c>
      <c r="H566" s="185">
        <v>36.80421043126664</v>
      </c>
      <c r="I566" s="185">
        <v>38.454284232943159</v>
      </c>
      <c r="J566" s="119">
        <f t="shared" si="56"/>
        <v>28.414813354081581</v>
      </c>
      <c r="K566" s="119">
        <f t="shared" si="57"/>
        <v>36.80421043126664</v>
      </c>
      <c r="L566" s="119">
        <f t="shared" si="58"/>
        <v>38.454284232943159</v>
      </c>
      <c r="M566" s="173">
        <v>43017.291666666664</v>
      </c>
      <c r="N566" s="118">
        <f t="shared" si="59"/>
        <v>133</v>
      </c>
      <c r="O566" s="118">
        <f t="shared" si="60"/>
        <v>116.45999908447266</v>
      </c>
      <c r="P566" s="119">
        <f t="shared" si="61"/>
        <v>0.94667224520050042</v>
      </c>
      <c r="Q566" s="119">
        <f t="shared" si="62"/>
        <v>20</v>
      </c>
    </row>
    <row r="567" spans="2:17" x14ac:dyDescent="0.25">
      <c r="B567" s="173">
        <v>42532.291666666664</v>
      </c>
      <c r="C567" s="121">
        <v>133</v>
      </c>
      <c r="D567" s="121">
        <v>116.45999908447266</v>
      </c>
      <c r="E567" s="185">
        <v>11.899999618530273</v>
      </c>
      <c r="F567" s="122">
        <v>42532</v>
      </c>
      <c r="G567" s="185">
        <v>27.286013785225403</v>
      </c>
      <c r="H567" s="185">
        <v>37.029663009952593</v>
      </c>
      <c r="I567" s="185">
        <v>39.883671310521898</v>
      </c>
      <c r="J567" s="119">
        <f t="shared" si="56"/>
        <v>27.286013785225403</v>
      </c>
      <c r="K567" s="119">
        <f t="shared" si="57"/>
        <v>37.029663009952593</v>
      </c>
      <c r="L567" s="119">
        <f t="shared" si="58"/>
        <v>39.883671310521898</v>
      </c>
      <c r="M567" s="173">
        <v>43018.291666666664</v>
      </c>
      <c r="N567" s="118">
        <f t="shared" si="59"/>
        <v>133</v>
      </c>
      <c r="O567" s="118">
        <f t="shared" si="60"/>
        <v>116.45999908447266</v>
      </c>
      <c r="P567" s="119">
        <f t="shared" si="61"/>
        <v>0.94667224520050042</v>
      </c>
      <c r="Q567" s="119">
        <f t="shared" si="62"/>
        <v>20</v>
      </c>
    </row>
    <row r="568" spans="2:17" x14ac:dyDescent="0.25">
      <c r="B568" s="173">
        <v>42533.291666666664</v>
      </c>
      <c r="C568" s="121">
        <v>133</v>
      </c>
      <c r="D568" s="121">
        <v>116.45999908447266</v>
      </c>
      <c r="E568" s="185">
        <v>12</v>
      </c>
      <c r="F568" s="122">
        <v>42533</v>
      </c>
      <c r="G568" s="185">
        <v>25.179083573751996</v>
      </c>
      <c r="H568" s="185">
        <v>36.922109502730549</v>
      </c>
      <c r="I568" s="185">
        <v>41.388581468352577</v>
      </c>
      <c r="J568" s="119">
        <f t="shared" si="56"/>
        <v>25.179083573751996</v>
      </c>
      <c r="K568" s="119">
        <f t="shared" si="57"/>
        <v>36.922109502730549</v>
      </c>
      <c r="L568" s="119">
        <f t="shared" si="58"/>
        <v>41.388581468352577</v>
      </c>
      <c r="M568" s="173">
        <v>43019.291666666664</v>
      </c>
      <c r="N568" s="118">
        <f t="shared" si="59"/>
        <v>133</v>
      </c>
      <c r="O568" s="118">
        <f t="shared" si="60"/>
        <v>116.45999908447266</v>
      </c>
      <c r="P568" s="119">
        <f t="shared" si="61"/>
        <v>0.94667224520050042</v>
      </c>
      <c r="Q568" s="119">
        <f t="shared" si="62"/>
        <v>20</v>
      </c>
    </row>
    <row r="569" spans="2:17" x14ac:dyDescent="0.25">
      <c r="B569" s="173">
        <v>42534.291666666664</v>
      </c>
      <c r="C569" s="121">
        <v>133</v>
      </c>
      <c r="D569" s="121">
        <v>116.45999908447266</v>
      </c>
      <c r="E569" s="185">
        <v>12</v>
      </c>
      <c r="F569" s="122">
        <v>42534</v>
      </c>
      <c r="G569" s="185">
        <v>24.014227335166048</v>
      </c>
      <c r="H569" s="185">
        <v>37.329874044965813</v>
      </c>
      <c r="I569" s="185">
        <v>39.771712700834989</v>
      </c>
      <c r="J569" s="119">
        <f t="shared" si="56"/>
        <v>24.014227335166048</v>
      </c>
      <c r="K569" s="119">
        <f t="shared" si="57"/>
        <v>37.329874044965813</v>
      </c>
      <c r="L569" s="119">
        <f t="shared" si="58"/>
        <v>39.771712700834989</v>
      </c>
      <c r="M569" s="173">
        <v>43020.291666666664</v>
      </c>
      <c r="N569" s="118">
        <f t="shared" si="59"/>
        <v>133</v>
      </c>
      <c r="O569" s="118">
        <f t="shared" si="60"/>
        <v>116.45999908447266</v>
      </c>
      <c r="P569" s="119">
        <f t="shared" si="61"/>
        <v>0.94667224520050042</v>
      </c>
      <c r="Q569" s="119">
        <f t="shared" si="62"/>
        <v>20</v>
      </c>
    </row>
    <row r="570" spans="2:17" x14ac:dyDescent="0.25">
      <c r="B570" s="173">
        <v>42535.291666666664</v>
      </c>
      <c r="C570" s="121">
        <v>460</v>
      </c>
      <c r="D570" s="121">
        <v>126.30000305175781</v>
      </c>
      <c r="E570" s="185">
        <v>12</v>
      </c>
      <c r="F570" s="122">
        <v>42535</v>
      </c>
      <c r="G570" s="185">
        <v>37.531870013574789</v>
      </c>
      <c r="H570" s="185">
        <v>35.756724635031539</v>
      </c>
      <c r="I570" s="185">
        <v>39.536575636598748</v>
      </c>
      <c r="J570" s="119">
        <f t="shared" si="56"/>
        <v>37.531870013574789</v>
      </c>
      <c r="K570" s="119">
        <f t="shared" si="57"/>
        <v>35.756724635031539</v>
      </c>
      <c r="L570" s="119">
        <f t="shared" si="58"/>
        <v>39.536575636598748</v>
      </c>
      <c r="M570" s="173">
        <v>43021.291666666664</v>
      </c>
      <c r="N570" s="118">
        <f t="shared" si="59"/>
        <v>460</v>
      </c>
      <c r="O570" s="118">
        <f t="shared" si="60"/>
        <v>126.30000305175781</v>
      </c>
      <c r="P570" s="119">
        <f t="shared" si="61"/>
        <v>19.099426109331667</v>
      </c>
      <c r="Q570" s="119">
        <f t="shared" si="62"/>
        <v>19.099426109331667</v>
      </c>
    </row>
    <row r="571" spans="2:17" x14ac:dyDescent="0.25">
      <c r="B571" s="173">
        <v>42536.291666666664</v>
      </c>
      <c r="C571" s="121">
        <v>460</v>
      </c>
      <c r="D571" s="121">
        <v>126.30000305175781</v>
      </c>
      <c r="E571" s="185">
        <v>11.699999809265137</v>
      </c>
      <c r="F571" s="122">
        <v>42536</v>
      </c>
      <c r="G571" s="185">
        <v>46.776158623871964</v>
      </c>
      <c r="H571" s="185">
        <v>36.073396089452267</v>
      </c>
      <c r="I571" s="185">
        <v>39.212981448350121</v>
      </c>
      <c r="J571" s="119">
        <f t="shared" si="56"/>
        <v>46.776158623871964</v>
      </c>
      <c r="K571" s="119">
        <f t="shared" si="57"/>
        <v>36.073396089452267</v>
      </c>
      <c r="L571" s="119">
        <f t="shared" si="58"/>
        <v>39.212981448350121</v>
      </c>
      <c r="M571" s="173">
        <v>43022.291666666664</v>
      </c>
      <c r="N571" s="118">
        <f t="shared" si="59"/>
        <v>460</v>
      </c>
      <c r="O571" s="118">
        <f t="shared" si="60"/>
        <v>126.30000305175781</v>
      </c>
      <c r="P571" s="119">
        <f t="shared" si="61"/>
        <v>19.099426109331667</v>
      </c>
      <c r="Q571" s="119">
        <f t="shared" si="62"/>
        <v>20</v>
      </c>
    </row>
    <row r="572" spans="2:17" x14ac:dyDescent="0.25">
      <c r="B572" s="173">
        <v>42537.291666666664</v>
      </c>
      <c r="C572" s="121">
        <v>435</v>
      </c>
      <c r="D572" s="121">
        <v>128.30000305175781</v>
      </c>
      <c r="E572" s="185">
        <v>11.800000190734863</v>
      </c>
      <c r="F572" s="122">
        <v>42537</v>
      </c>
      <c r="G572" s="185">
        <v>45.459454073596859</v>
      </c>
      <c r="H572" s="185">
        <v>36.322032437368662</v>
      </c>
      <c r="I572" s="185">
        <v>39.921193687959942</v>
      </c>
      <c r="J572" s="119">
        <f t="shared" si="56"/>
        <v>45.459454073596859</v>
      </c>
      <c r="K572" s="119">
        <f t="shared" si="57"/>
        <v>36.322032437368662</v>
      </c>
      <c r="L572" s="119">
        <f t="shared" si="58"/>
        <v>39.921193687959942</v>
      </c>
      <c r="M572" s="173">
        <v>43023.291666666664</v>
      </c>
      <c r="N572" s="118">
        <f t="shared" si="59"/>
        <v>435</v>
      </c>
      <c r="O572" s="118">
        <f t="shared" si="60"/>
        <v>128.30000305175781</v>
      </c>
      <c r="P572" s="119">
        <f t="shared" si="61"/>
        <v>17.554072469331665</v>
      </c>
      <c r="Q572" s="119">
        <f t="shared" si="62"/>
        <v>17.554072469331665</v>
      </c>
    </row>
    <row r="573" spans="2:17" x14ac:dyDescent="0.25">
      <c r="B573" s="173">
        <v>42538.291666666664</v>
      </c>
      <c r="C573" s="121">
        <v>435</v>
      </c>
      <c r="D573" s="121">
        <v>128.30000305175781</v>
      </c>
      <c r="E573" s="185">
        <v>11.800000190734863</v>
      </c>
      <c r="F573" s="122">
        <v>42538</v>
      </c>
      <c r="G573" s="185">
        <v>44.314004553997968</v>
      </c>
      <c r="H573" s="185">
        <v>35.894675544544455</v>
      </c>
      <c r="I573" s="185">
        <v>38.476790155878746</v>
      </c>
      <c r="J573" s="119">
        <f t="shared" si="56"/>
        <v>44.314004553997968</v>
      </c>
      <c r="K573" s="119">
        <f t="shared" si="57"/>
        <v>35.894675544544455</v>
      </c>
      <c r="L573" s="119">
        <f t="shared" si="58"/>
        <v>38.476790155878746</v>
      </c>
      <c r="M573" s="173">
        <v>43024.291666666664</v>
      </c>
      <c r="N573" s="118">
        <f t="shared" si="59"/>
        <v>435</v>
      </c>
      <c r="O573" s="118">
        <f t="shared" si="60"/>
        <v>128.30000305175781</v>
      </c>
      <c r="P573" s="119">
        <f t="shared" si="61"/>
        <v>17.554072469331665</v>
      </c>
      <c r="Q573" s="119">
        <f t="shared" si="62"/>
        <v>20</v>
      </c>
    </row>
    <row r="574" spans="2:17" x14ac:dyDescent="0.25">
      <c r="B574" s="173">
        <v>42539.291666666664</v>
      </c>
      <c r="C574" s="121">
        <v>435</v>
      </c>
      <c r="D574" s="121">
        <v>128.30000305175781</v>
      </c>
      <c r="E574" s="185">
        <v>11.800000190734863</v>
      </c>
      <c r="F574" s="122">
        <v>42539</v>
      </c>
      <c r="G574" s="185">
        <v>43.629861754752937</v>
      </c>
      <c r="H574" s="185">
        <v>35.78134385894846</v>
      </c>
      <c r="I574" s="185">
        <v>38.695181796153321</v>
      </c>
      <c r="J574" s="119">
        <f t="shared" si="56"/>
        <v>43.629861754752937</v>
      </c>
      <c r="K574" s="119">
        <f t="shared" si="57"/>
        <v>35.78134385894846</v>
      </c>
      <c r="L574" s="119">
        <f t="shared" si="58"/>
        <v>38.695181796153321</v>
      </c>
      <c r="M574" s="173">
        <v>43025.291666666664</v>
      </c>
      <c r="N574" s="118">
        <f t="shared" si="59"/>
        <v>435</v>
      </c>
      <c r="O574" s="118">
        <f t="shared" si="60"/>
        <v>128.30000305175781</v>
      </c>
      <c r="P574" s="119">
        <f t="shared" si="61"/>
        <v>17.554072469331665</v>
      </c>
      <c r="Q574" s="119">
        <f t="shared" si="62"/>
        <v>20</v>
      </c>
    </row>
    <row r="575" spans="2:17" x14ac:dyDescent="0.25">
      <c r="B575" s="173">
        <v>42540.291666666664</v>
      </c>
      <c r="C575" s="121">
        <v>435</v>
      </c>
      <c r="D575" s="121">
        <v>128.30000305175781</v>
      </c>
      <c r="E575" s="185">
        <v>11.800000190734863</v>
      </c>
      <c r="F575" s="122">
        <v>42540</v>
      </c>
      <c r="G575" s="185">
        <v>42.944285534090461</v>
      </c>
      <c r="H575" s="185">
        <v>36.019164797465045</v>
      </c>
      <c r="I575" s="185">
        <v>39.867635387358824</v>
      </c>
      <c r="J575" s="119">
        <f t="shared" si="56"/>
        <v>42.944285534090461</v>
      </c>
      <c r="K575" s="119">
        <f t="shared" si="57"/>
        <v>36.019164797465045</v>
      </c>
      <c r="L575" s="119">
        <f t="shared" si="58"/>
        <v>39.867635387358824</v>
      </c>
      <c r="M575" s="173">
        <v>43026.291666666664</v>
      </c>
      <c r="N575" s="118">
        <f t="shared" si="59"/>
        <v>435</v>
      </c>
      <c r="O575" s="118">
        <f t="shared" si="60"/>
        <v>128.30000305175781</v>
      </c>
      <c r="P575" s="119">
        <f t="shared" si="61"/>
        <v>17.554072469331665</v>
      </c>
      <c r="Q575" s="119">
        <f t="shared" si="62"/>
        <v>20</v>
      </c>
    </row>
    <row r="576" spans="2:17" x14ac:dyDescent="0.25">
      <c r="B576" s="173">
        <v>42541.291666666664</v>
      </c>
      <c r="C576" s="121">
        <v>435</v>
      </c>
      <c r="D576" s="121">
        <v>128.30000305175781</v>
      </c>
      <c r="E576" s="185">
        <v>11.699999809265137</v>
      </c>
      <c r="F576" s="122">
        <v>42541</v>
      </c>
      <c r="G576" s="185">
        <v>41.997160057182668</v>
      </c>
      <c r="H576" s="185">
        <v>36.548495750692133</v>
      </c>
      <c r="I576" s="185">
        <v>39.344107351921203</v>
      </c>
      <c r="J576" s="119">
        <f t="shared" si="56"/>
        <v>41.997160057182668</v>
      </c>
      <c r="K576" s="119">
        <f t="shared" si="57"/>
        <v>36.548495750692133</v>
      </c>
      <c r="L576" s="119">
        <f t="shared" si="58"/>
        <v>39.344107351921203</v>
      </c>
      <c r="M576" s="173">
        <v>43027.291666666664</v>
      </c>
      <c r="N576" s="118">
        <f t="shared" si="59"/>
        <v>435</v>
      </c>
      <c r="O576" s="118">
        <f t="shared" si="60"/>
        <v>128.30000305175781</v>
      </c>
      <c r="P576" s="119">
        <f t="shared" si="61"/>
        <v>17.554072469331665</v>
      </c>
      <c r="Q576" s="119">
        <f t="shared" si="62"/>
        <v>20</v>
      </c>
    </row>
    <row r="577" spans="2:17" x14ac:dyDescent="0.25">
      <c r="B577" s="173">
        <v>42542.291666666664</v>
      </c>
      <c r="C577" s="121">
        <v>435</v>
      </c>
      <c r="D577" s="121">
        <v>128.30000305175781</v>
      </c>
      <c r="E577" s="185">
        <v>11.100000381469727</v>
      </c>
      <c r="F577" s="122">
        <v>42542</v>
      </c>
      <c r="G577" s="185">
        <v>41.483319542275581</v>
      </c>
      <c r="H577" s="185">
        <v>36.820824540257433</v>
      </c>
      <c r="I577" s="185">
        <v>38.239692040350697</v>
      </c>
      <c r="J577" s="119">
        <f t="shared" si="56"/>
        <v>41.483319542275581</v>
      </c>
      <c r="K577" s="119">
        <f t="shared" si="57"/>
        <v>36.820824540257433</v>
      </c>
      <c r="L577" s="119">
        <f t="shared" si="58"/>
        <v>38.239692040350697</v>
      </c>
      <c r="M577" s="173">
        <v>43028.291666666664</v>
      </c>
      <c r="N577" s="118">
        <f t="shared" si="59"/>
        <v>435</v>
      </c>
      <c r="O577" s="118">
        <f t="shared" si="60"/>
        <v>128.30000305175781</v>
      </c>
      <c r="P577" s="119">
        <f t="shared" si="61"/>
        <v>17.554072469331665</v>
      </c>
      <c r="Q577" s="119">
        <f t="shared" si="62"/>
        <v>20</v>
      </c>
    </row>
    <row r="578" spans="2:17" x14ac:dyDescent="0.25">
      <c r="B578" s="173">
        <v>42543.291666666664</v>
      </c>
      <c r="C578" s="121">
        <v>435</v>
      </c>
      <c r="D578" s="121">
        <v>128.30000305175781</v>
      </c>
      <c r="E578" s="185">
        <v>11.899999618530273</v>
      </c>
      <c r="F578" s="122">
        <v>42543</v>
      </c>
      <c r="G578" s="185">
        <v>41.189799773648929</v>
      </c>
      <c r="H578" s="185">
        <v>36.768411496524514</v>
      </c>
      <c r="I578" s="185">
        <v>38.236565491667498</v>
      </c>
      <c r="J578" s="119">
        <f t="shared" si="56"/>
        <v>41.189799773648929</v>
      </c>
      <c r="K578" s="119">
        <f t="shared" si="57"/>
        <v>36.768411496524514</v>
      </c>
      <c r="L578" s="119">
        <f t="shared" si="58"/>
        <v>38.236565491667498</v>
      </c>
      <c r="M578" s="173">
        <v>43029.291666666664</v>
      </c>
      <c r="N578" s="118">
        <f t="shared" si="59"/>
        <v>435</v>
      </c>
      <c r="O578" s="118">
        <f t="shared" si="60"/>
        <v>128.30000305175781</v>
      </c>
      <c r="P578" s="119">
        <f t="shared" si="61"/>
        <v>17.554072469331665</v>
      </c>
      <c r="Q578" s="119">
        <f t="shared" si="62"/>
        <v>20</v>
      </c>
    </row>
    <row r="579" spans="2:17" x14ac:dyDescent="0.25">
      <c r="B579" s="173">
        <v>42544.291666666664</v>
      </c>
      <c r="C579" s="121">
        <v>198</v>
      </c>
      <c r="D579" s="121">
        <v>123.45999908447266</v>
      </c>
      <c r="E579" s="185">
        <v>11.899999618530273</v>
      </c>
      <c r="F579" s="122">
        <v>42544</v>
      </c>
      <c r="G579" s="185">
        <v>40.397245982752921</v>
      </c>
      <c r="H579" s="185">
        <v>36.973986636731325</v>
      </c>
      <c r="I579" s="185">
        <v>39.020413012504598</v>
      </c>
      <c r="J579" s="119">
        <f t="shared" si="56"/>
        <v>40.397245982752921</v>
      </c>
      <c r="K579" s="119">
        <f t="shared" si="57"/>
        <v>36.973986636731325</v>
      </c>
      <c r="L579" s="119">
        <f t="shared" si="58"/>
        <v>39.020413012504598</v>
      </c>
      <c r="M579" s="173">
        <v>43030.291666666664</v>
      </c>
      <c r="N579" s="118">
        <f t="shared" si="59"/>
        <v>198</v>
      </c>
      <c r="O579" s="118">
        <f t="shared" si="60"/>
        <v>123.45999908447266</v>
      </c>
      <c r="P579" s="119">
        <f t="shared" si="61"/>
        <v>4.2663208052005004</v>
      </c>
      <c r="Q579" s="119">
        <f t="shared" si="62"/>
        <v>4.2663208052005004</v>
      </c>
    </row>
    <row r="580" spans="2:17" x14ac:dyDescent="0.25">
      <c r="B580" s="173">
        <v>42545.291666666664</v>
      </c>
      <c r="C580" s="121">
        <v>198</v>
      </c>
      <c r="D580" s="121">
        <v>123.45999908447266</v>
      </c>
      <c r="E580" s="185">
        <v>12.100000381469727</v>
      </c>
      <c r="F580" s="122">
        <v>42545</v>
      </c>
      <c r="G580" s="185">
        <v>39.506496379375442</v>
      </c>
      <c r="H580" s="185">
        <v>37.004697333971663</v>
      </c>
      <c r="I580" s="185">
        <v>39.67168111222761</v>
      </c>
      <c r="J580" s="119">
        <f t="shared" si="56"/>
        <v>39.506496379375442</v>
      </c>
      <c r="K580" s="119">
        <f t="shared" si="57"/>
        <v>37.004697333971663</v>
      </c>
      <c r="L580" s="119">
        <f t="shared" si="58"/>
        <v>39.67168111222761</v>
      </c>
      <c r="M580" s="173">
        <v>43031.291666666664</v>
      </c>
      <c r="N580" s="118">
        <f t="shared" si="59"/>
        <v>198</v>
      </c>
      <c r="O580" s="118">
        <f t="shared" si="60"/>
        <v>123.45999908447266</v>
      </c>
      <c r="P580" s="119">
        <f t="shared" si="61"/>
        <v>4.2663208052005004</v>
      </c>
      <c r="Q580" s="119">
        <f t="shared" si="62"/>
        <v>20</v>
      </c>
    </row>
    <row r="581" spans="2:17" x14ac:dyDescent="0.25">
      <c r="B581" s="173">
        <v>42546.291666666664</v>
      </c>
      <c r="C581" s="121">
        <v>198</v>
      </c>
      <c r="D581" s="121">
        <v>123.45999908447266</v>
      </c>
      <c r="E581" s="185">
        <v>11.5</v>
      </c>
      <c r="F581" s="122">
        <v>42546</v>
      </c>
      <c r="G581" s="185">
        <v>34.088062833061905</v>
      </c>
      <c r="H581" s="185">
        <v>37.648927757166135</v>
      </c>
      <c r="I581" s="185">
        <v>41.602239905375093</v>
      </c>
      <c r="J581" s="119">
        <f t="shared" si="56"/>
        <v>34.088062833061905</v>
      </c>
      <c r="K581" s="119">
        <f t="shared" si="57"/>
        <v>37.648927757166135</v>
      </c>
      <c r="L581" s="119">
        <f t="shared" si="58"/>
        <v>41.602239905375093</v>
      </c>
      <c r="M581" s="173">
        <v>43032.291666666664</v>
      </c>
      <c r="N581" s="118">
        <f t="shared" si="59"/>
        <v>198</v>
      </c>
      <c r="O581" s="118">
        <f t="shared" si="60"/>
        <v>123.45999908447266</v>
      </c>
      <c r="P581" s="119">
        <f t="shared" si="61"/>
        <v>4.2663208052005004</v>
      </c>
      <c r="Q581" s="119">
        <f t="shared" si="62"/>
        <v>20</v>
      </c>
    </row>
    <row r="582" spans="2:17" x14ac:dyDescent="0.25">
      <c r="B582" s="173">
        <v>42547.291666666664</v>
      </c>
      <c r="C582" s="121">
        <v>198</v>
      </c>
      <c r="D582" s="121">
        <v>123.45999908447266</v>
      </c>
      <c r="E582" s="185">
        <v>11.899999618530273</v>
      </c>
      <c r="F582" s="122">
        <v>42547</v>
      </c>
      <c r="G582" s="185">
        <v>33.301489943089308</v>
      </c>
      <c r="H582" s="185">
        <v>36.916141801366088</v>
      </c>
      <c r="I582" s="185">
        <v>40.189628706243283</v>
      </c>
      <c r="J582" s="119">
        <f t="shared" si="56"/>
        <v>33.301489943089308</v>
      </c>
      <c r="K582" s="119">
        <f t="shared" si="57"/>
        <v>36.916141801366088</v>
      </c>
      <c r="L582" s="119">
        <f t="shared" si="58"/>
        <v>40.189628706243283</v>
      </c>
      <c r="M582" s="173">
        <v>43033.291666666664</v>
      </c>
      <c r="N582" s="118">
        <f t="shared" si="59"/>
        <v>198</v>
      </c>
      <c r="O582" s="118">
        <f t="shared" si="60"/>
        <v>123.45999908447266</v>
      </c>
      <c r="P582" s="119">
        <f t="shared" si="61"/>
        <v>4.2663208052005004</v>
      </c>
      <c r="Q582" s="119">
        <f t="shared" si="62"/>
        <v>20</v>
      </c>
    </row>
    <row r="583" spans="2:17" x14ac:dyDescent="0.25">
      <c r="B583" s="173">
        <v>42548.291666666664</v>
      </c>
      <c r="C583" s="121">
        <v>198</v>
      </c>
      <c r="D583" s="121">
        <v>123.45999908447266</v>
      </c>
      <c r="E583" s="185">
        <v>11.600000381469727</v>
      </c>
      <c r="F583" s="122">
        <v>42548</v>
      </c>
      <c r="G583" s="185">
        <v>33.372879848127006</v>
      </c>
      <c r="H583" s="185">
        <v>37.421645793627739</v>
      </c>
      <c r="I583" s="185">
        <v>39.197606967820057</v>
      </c>
      <c r="J583" s="119">
        <f t="shared" si="56"/>
        <v>33.372879848127006</v>
      </c>
      <c r="K583" s="119">
        <f t="shared" si="57"/>
        <v>37.421645793627739</v>
      </c>
      <c r="L583" s="119">
        <f t="shared" si="58"/>
        <v>39.197606967820057</v>
      </c>
      <c r="M583" s="173">
        <v>43034.291666666664</v>
      </c>
      <c r="N583" s="118">
        <f t="shared" si="59"/>
        <v>198</v>
      </c>
      <c r="O583" s="118">
        <f t="shared" si="60"/>
        <v>123.45999908447266</v>
      </c>
      <c r="P583" s="119">
        <f t="shared" si="61"/>
        <v>4.2663208052005004</v>
      </c>
      <c r="Q583" s="119">
        <f t="shared" si="62"/>
        <v>20</v>
      </c>
    </row>
    <row r="584" spans="2:17" x14ac:dyDescent="0.25">
      <c r="B584" s="173">
        <v>42549.291666666664</v>
      </c>
      <c r="C584" s="121">
        <v>198</v>
      </c>
      <c r="D584" s="121">
        <v>112.48999786376953</v>
      </c>
      <c r="E584" s="185">
        <v>11.699999809265137</v>
      </c>
      <c r="F584" s="122">
        <v>42549</v>
      </c>
      <c r="G584" s="185">
        <v>32.709798155073763</v>
      </c>
      <c r="H584" s="185">
        <v>37.155713101735792</v>
      </c>
      <c r="I584" s="185">
        <v>38.97561142890541</v>
      </c>
      <c r="J584" s="119">
        <f t="shared" si="56"/>
        <v>32.709798155073763</v>
      </c>
      <c r="K584" s="119">
        <f t="shared" si="57"/>
        <v>37.155713101735792</v>
      </c>
      <c r="L584" s="119">
        <f t="shared" si="58"/>
        <v>38.97561142890541</v>
      </c>
      <c r="M584" s="173">
        <v>43035.291666666664</v>
      </c>
      <c r="N584" s="118">
        <f t="shared" si="59"/>
        <v>198</v>
      </c>
      <c r="O584" s="118">
        <f t="shared" si="60"/>
        <v>112.48999786376953</v>
      </c>
      <c r="P584" s="119">
        <f t="shared" si="61"/>
        <v>4.8941923354678343</v>
      </c>
      <c r="Q584" s="119">
        <f t="shared" si="62"/>
        <v>4.8941923354678343</v>
      </c>
    </row>
    <row r="585" spans="2:17" x14ac:dyDescent="0.25">
      <c r="B585" s="173">
        <v>42550.291666666664</v>
      </c>
      <c r="C585" s="121">
        <v>198</v>
      </c>
      <c r="D585" s="121">
        <v>112.48999786376953</v>
      </c>
      <c r="E585" s="185">
        <v>11.699999809265137</v>
      </c>
      <c r="F585" s="122">
        <v>42550</v>
      </c>
      <c r="G585" s="185">
        <v>30.882541449290741</v>
      </c>
      <c r="H585" s="185">
        <v>37.286143832891035</v>
      </c>
      <c r="I585" s="185">
        <v>39.578018484910359</v>
      </c>
      <c r="J585" s="119">
        <f t="shared" si="56"/>
        <v>30.882541449290741</v>
      </c>
      <c r="K585" s="119">
        <f t="shared" si="57"/>
        <v>37.286143832891035</v>
      </c>
      <c r="L585" s="119">
        <f t="shared" si="58"/>
        <v>39.578018484910359</v>
      </c>
      <c r="M585" s="173">
        <v>43036.291666666664</v>
      </c>
      <c r="N585" s="118">
        <f t="shared" si="59"/>
        <v>198</v>
      </c>
      <c r="O585" s="118">
        <f t="shared" si="60"/>
        <v>112.48999786376953</v>
      </c>
      <c r="P585" s="119">
        <f t="shared" si="61"/>
        <v>4.8941923354678343</v>
      </c>
      <c r="Q585" s="119">
        <f t="shared" si="62"/>
        <v>20</v>
      </c>
    </row>
    <row r="586" spans="2:17" x14ac:dyDescent="0.25">
      <c r="B586" s="173">
        <v>42551.291666666664</v>
      </c>
      <c r="C586" s="121">
        <v>202</v>
      </c>
      <c r="D586" s="121">
        <v>112.22000122070313</v>
      </c>
      <c r="E586" s="185">
        <v>11.699999809265137</v>
      </c>
      <c r="F586" s="122">
        <v>42551</v>
      </c>
      <c r="G586" s="185">
        <v>28.608134136773916</v>
      </c>
      <c r="H586" s="185">
        <v>37.347500226894972</v>
      </c>
      <c r="I586" s="185">
        <v>40.899220281662714</v>
      </c>
      <c r="J586" s="119">
        <f t="shared" ref="J586:J649" si="63">IF(G586&lt;0,0,G586)</f>
        <v>28.608134136773916</v>
      </c>
      <c r="K586" s="119">
        <f t="shared" ref="K586:K649" si="64">IF(H586&lt;0,0,H586)</f>
        <v>37.347500226894972</v>
      </c>
      <c r="L586" s="119">
        <f t="shared" ref="L586:L649" si="65">IF(I586&lt;0,0,I586)</f>
        <v>40.899220281662714</v>
      </c>
      <c r="M586" s="173">
        <v>43037.291666666664</v>
      </c>
      <c r="N586" s="118">
        <f t="shared" ref="N586:N649" si="66">C586</f>
        <v>202</v>
      </c>
      <c r="O586" s="118">
        <f t="shared" ref="O586:O649" si="67">D586</f>
        <v>112.22000122070313</v>
      </c>
      <c r="P586" s="119">
        <f t="shared" ref="P586:P649" si="68">ABS((N586-O586)*(1/1000)*0.36*158.987)</f>
        <v>5.1385869597326659</v>
      </c>
      <c r="Q586" s="119">
        <f t="shared" si="62"/>
        <v>5.1385869597326659</v>
      </c>
    </row>
    <row r="587" spans="2:17" x14ac:dyDescent="0.25">
      <c r="B587" s="173">
        <v>42552.291666666664</v>
      </c>
      <c r="C587" s="121">
        <v>202</v>
      </c>
      <c r="D587" s="121">
        <v>112.22000122070313</v>
      </c>
      <c r="E587" s="185">
        <v>11.699999809265137</v>
      </c>
      <c r="F587" s="122">
        <v>42552</v>
      </c>
      <c r="G587" s="185">
        <v>26.347635438927878</v>
      </c>
      <c r="H587" s="185">
        <v>37.292758201515248</v>
      </c>
      <c r="I587" s="185">
        <v>40.080264103765842</v>
      </c>
      <c r="J587" s="119">
        <f t="shared" si="63"/>
        <v>26.347635438927878</v>
      </c>
      <c r="K587" s="119">
        <f t="shared" si="64"/>
        <v>37.292758201515248</v>
      </c>
      <c r="L587" s="119">
        <f t="shared" si="65"/>
        <v>40.080264103765842</v>
      </c>
      <c r="M587" s="173">
        <v>43038.291666666664</v>
      </c>
      <c r="N587" s="118">
        <f t="shared" si="66"/>
        <v>202</v>
      </c>
      <c r="O587" s="118">
        <f t="shared" si="67"/>
        <v>112.22000122070313</v>
      </c>
      <c r="P587" s="119">
        <f t="shared" si="68"/>
        <v>5.1385869597326659</v>
      </c>
      <c r="Q587" s="119">
        <f t="shared" ref="Q587:Q650" si="69">IF(P587=P586, 20, P587)</f>
        <v>20</v>
      </c>
    </row>
    <row r="588" spans="2:17" x14ac:dyDescent="0.25">
      <c r="B588" s="173">
        <v>42553.291666666664</v>
      </c>
      <c r="C588" s="121">
        <v>202</v>
      </c>
      <c r="D588" s="121">
        <v>112.22000122070313</v>
      </c>
      <c r="E588" s="185">
        <v>11.899999618530273</v>
      </c>
      <c r="F588" s="122">
        <v>42553</v>
      </c>
      <c r="G588" s="185">
        <v>24.069338658981849</v>
      </c>
      <c r="H588" s="185">
        <v>36.831287422025632</v>
      </c>
      <c r="I588" s="185">
        <v>40.202005365203966</v>
      </c>
      <c r="J588" s="119">
        <f t="shared" si="63"/>
        <v>24.069338658981849</v>
      </c>
      <c r="K588" s="119">
        <f t="shared" si="64"/>
        <v>36.831287422025632</v>
      </c>
      <c r="L588" s="119">
        <f t="shared" si="65"/>
        <v>40.202005365203966</v>
      </c>
      <c r="M588" s="173">
        <v>43039.291666666664</v>
      </c>
      <c r="N588" s="118">
        <f t="shared" si="66"/>
        <v>202</v>
      </c>
      <c r="O588" s="118">
        <f t="shared" si="67"/>
        <v>112.22000122070313</v>
      </c>
      <c r="P588" s="119">
        <f t="shared" si="68"/>
        <v>5.1385869597326659</v>
      </c>
      <c r="Q588" s="119">
        <f t="shared" si="69"/>
        <v>20</v>
      </c>
    </row>
    <row r="589" spans="2:17" x14ac:dyDescent="0.25">
      <c r="B589" s="173">
        <v>42554.291666666664</v>
      </c>
      <c r="C589" s="121">
        <v>202</v>
      </c>
      <c r="D589" s="121">
        <v>112.22000122070313</v>
      </c>
      <c r="E589" s="185">
        <v>12</v>
      </c>
      <c r="F589" s="122">
        <v>42554</v>
      </c>
      <c r="G589" s="185">
        <v>22.527804579955568</v>
      </c>
      <c r="H589" s="185">
        <v>36.895716925175101</v>
      </c>
      <c r="I589" s="185">
        <v>39.206358235059021</v>
      </c>
      <c r="J589" s="119">
        <f t="shared" si="63"/>
        <v>22.527804579955568</v>
      </c>
      <c r="K589" s="119">
        <f t="shared" si="64"/>
        <v>36.895716925175101</v>
      </c>
      <c r="L589" s="119">
        <f t="shared" si="65"/>
        <v>39.206358235059021</v>
      </c>
      <c r="M589" s="173">
        <v>43040.291666666664</v>
      </c>
      <c r="N589" s="118">
        <f t="shared" si="66"/>
        <v>202</v>
      </c>
      <c r="O589" s="118">
        <f t="shared" si="67"/>
        <v>112.22000122070313</v>
      </c>
      <c r="P589" s="119">
        <f t="shared" si="68"/>
        <v>5.1385869597326659</v>
      </c>
      <c r="Q589" s="119">
        <f t="shared" si="69"/>
        <v>20</v>
      </c>
    </row>
    <row r="590" spans="2:17" x14ac:dyDescent="0.25">
      <c r="B590" s="173">
        <v>42555.291666666664</v>
      </c>
      <c r="C590" s="121">
        <v>202</v>
      </c>
      <c r="D590" s="121">
        <v>112.22000122070313</v>
      </c>
      <c r="E590" s="185">
        <v>11.800000190734863</v>
      </c>
      <c r="F590" s="122">
        <v>42555</v>
      </c>
      <c r="G590" s="185">
        <v>36.818838279953702</v>
      </c>
      <c r="H590" s="185">
        <v>36.666874024536902</v>
      </c>
      <c r="I590" s="185">
        <v>38.039786439780876</v>
      </c>
      <c r="J590" s="119">
        <f t="shared" si="63"/>
        <v>36.818838279953702</v>
      </c>
      <c r="K590" s="119">
        <f t="shared" si="64"/>
        <v>36.666874024536902</v>
      </c>
      <c r="L590" s="119">
        <f t="shared" si="65"/>
        <v>38.039786439780876</v>
      </c>
      <c r="M590" s="173">
        <v>43041.291666666664</v>
      </c>
      <c r="N590" s="118">
        <f t="shared" si="66"/>
        <v>202</v>
      </c>
      <c r="O590" s="118">
        <f t="shared" si="67"/>
        <v>112.22000122070313</v>
      </c>
      <c r="P590" s="119">
        <f t="shared" si="68"/>
        <v>5.1385869597326659</v>
      </c>
      <c r="Q590" s="119">
        <f t="shared" si="69"/>
        <v>20</v>
      </c>
    </row>
    <row r="591" spans="2:17" x14ac:dyDescent="0.25">
      <c r="B591" s="173">
        <v>42556.291666666664</v>
      </c>
      <c r="C591" s="121">
        <v>202</v>
      </c>
      <c r="D591" s="121">
        <v>112.22000122070313</v>
      </c>
      <c r="E591" s="185">
        <v>11.800000190734863</v>
      </c>
      <c r="F591" s="122">
        <v>42556</v>
      </c>
      <c r="G591" s="185">
        <v>35.619172127688394</v>
      </c>
      <c r="H591" s="185">
        <v>36.957176009019243</v>
      </c>
      <c r="I591" s="185">
        <v>38.497463105961117</v>
      </c>
      <c r="J591" s="119">
        <f t="shared" si="63"/>
        <v>35.619172127688394</v>
      </c>
      <c r="K591" s="119">
        <f t="shared" si="64"/>
        <v>36.957176009019243</v>
      </c>
      <c r="L591" s="119">
        <f t="shared" si="65"/>
        <v>38.497463105961117</v>
      </c>
      <c r="M591" s="173">
        <v>43042.291666666664</v>
      </c>
      <c r="N591" s="118">
        <f t="shared" si="66"/>
        <v>202</v>
      </c>
      <c r="O591" s="118">
        <f t="shared" si="67"/>
        <v>112.22000122070313</v>
      </c>
      <c r="P591" s="119">
        <f t="shared" si="68"/>
        <v>5.1385869597326659</v>
      </c>
      <c r="Q591" s="119">
        <f t="shared" si="69"/>
        <v>20</v>
      </c>
    </row>
    <row r="592" spans="2:17" x14ac:dyDescent="0.25">
      <c r="B592" s="173">
        <v>42557.291666666664</v>
      </c>
      <c r="C592" s="121">
        <v>202</v>
      </c>
      <c r="D592" s="121">
        <v>112.22000122070313</v>
      </c>
      <c r="E592" s="185">
        <v>12.300000190734863</v>
      </c>
      <c r="F592" s="122">
        <v>42557</v>
      </c>
      <c r="G592" s="185">
        <v>33.830700311572507</v>
      </c>
      <c r="H592" s="185">
        <v>36.611124541560798</v>
      </c>
      <c r="I592" s="185">
        <v>37.924703280175237</v>
      </c>
      <c r="J592" s="119">
        <f t="shared" si="63"/>
        <v>33.830700311572507</v>
      </c>
      <c r="K592" s="119">
        <f t="shared" si="64"/>
        <v>36.611124541560798</v>
      </c>
      <c r="L592" s="119">
        <f t="shared" si="65"/>
        <v>37.924703280175237</v>
      </c>
      <c r="M592" s="173">
        <v>43043.291666666664</v>
      </c>
      <c r="N592" s="118">
        <f t="shared" si="66"/>
        <v>202</v>
      </c>
      <c r="O592" s="118">
        <f t="shared" si="67"/>
        <v>112.22000122070313</v>
      </c>
      <c r="P592" s="119">
        <f t="shared" si="68"/>
        <v>5.1385869597326659</v>
      </c>
      <c r="Q592" s="119">
        <f t="shared" si="69"/>
        <v>20</v>
      </c>
    </row>
    <row r="593" spans="2:17" x14ac:dyDescent="0.25">
      <c r="B593" s="173">
        <v>42558.291666666664</v>
      </c>
      <c r="C593" s="121">
        <v>167</v>
      </c>
      <c r="D593" s="121">
        <v>117.34999847412109</v>
      </c>
      <c r="E593" s="185">
        <v>11.899999618530273</v>
      </c>
      <c r="F593" s="122">
        <v>42558</v>
      </c>
      <c r="G593" s="185">
        <v>32.829585449452736</v>
      </c>
      <c r="H593" s="185">
        <v>36.842897966349597</v>
      </c>
      <c r="I593" s="185">
        <v>37.080042862141589</v>
      </c>
      <c r="J593" s="119">
        <f t="shared" si="63"/>
        <v>32.829585449452736</v>
      </c>
      <c r="K593" s="119">
        <f t="shared" si="64"/>
        <v>36.842897966349597</v>
      </c>
      <c r="L593" s="119">
        <f t="shared" si="65"/>
        <v>37.080042862141589</v>
      </c>
      <c r="M593" s="173">
        <v>43044.291666666664</v>
      </c>
      <c r="N593" s="118">
        <f t="shared" si="66"/>
        <v>167</v>
      </c>
      <c r="O593" s="118">
        <f t="shared" si="67"/>
        <v>117.34999847412109</v>
      </c>
      <c r="P593" s="119">
        <f t="shared" si="68"/>
        <v>2.8417337253341675</v>
      </c>
      <c r="Q593" s="119">
        <f t="shared" si="69"/>
        <v>2.8417337253341675</v>
      </c>
    </row>
    <row r="594" spans="2:17" x14ac:dyDescent="0.25">
      <c r="B594" s="173">
        <v>42559.291666666664</v>
      </c>
      <c r="C594" s="121">
        <v>167</v>
      </c>
      <c r="D594" s="121">
        <v>117.34999847412109</v>
      </c>
      <c r="E594" s="185">
        <v>12</v>
      </c>
      <c r="F594" s="122">
        <v>42559</v>
      </c>
      <c r="G594" s="185">
        <v>32.443535461182961</v>
      </c>
      <c r="H594" s="185">
        <v>36.126667644933413</v>
      </c>
      <c r="I594" s="185">
        <v>33.604708830316866</v>
      </c>
      <c r="J594" s="119">
        <f t="shared" si="63"/>
        <v>32.443535461182961</v>
      </c>
      <c r="K594" s="119">
        <f t="shared" si="64"/>
        <v>36.126667644933413</v>
      </c>
      <c r="L594" s="119">
        <f t="shared" si="65"/>
        <v>33.604708830316866</v>
      </c>
      <c r="M594" s="173">
        <v>43045.291666666664</v>
      </c>
      <c r="N594" s="118">
        <f t="shared" si="66"/>
        <v>167</v>
      </c>
      <c r="O594" s="118">
        <f t="shared" si="67"/>
        <v>117.34999847412109</v>
      </c>
      <c r="P594" s="119">
        <f t="shared" si="68"/>
        <v>2.8417337253341675</v>
      </c>
      <c r="Q594" s="119">
        <f t="shared" si="69"/>
        <v>20</v>
      </c>
    </row>
    <row r="595" spans="2:17" x14ac:dyDescent="0.25">
      <c r="B595" s="173">
        <v>42560.291666666664</v>
      </c>
      <c r="C595" s="121">
        <v>167</v>
      </c>
      <c r="D595" s="121">
        <v>117.34999847412109</v>
      </c>
      <c r="E595" s="185">
        <v>11.899999618530273</v>
      </c>
      <c r="F595" s="122">
        <v>42560</v>
      </c>
      <c r="G595" s="185">
        <v>31.808283538266462</v>
      </c>
      <c r="H595" s="185">
        <v>34.75272496475116</v>
      </c>
      <c r="I595" s="185">
        <v>32.364261453262117</v>
      </c>
      <c r="J595" s="119">
        <f t="shared" si="63"/>
        <v>31.808283538266462</v>
      </c>
      <c r="K595" s="119">
        <f t="shared" si="64"/>
        <v>34.75272496475116</v>
      </c>
      <c r="L595" s="119">
        <f t="shared" si="65"/>
        <v>32.364261453262117</v>
      </c>
      <c r="M595" s="173">
        <v>43046.291666666664</v>
      </c>
      <c r="N595" s="118">
        <f t="shared" si="66"/>
        <v>167</v>
      </c>
      <c r="O595" s="118">
        <f t="shared" si="67"/>
        <v>117.34999847412109</v>
      </c>
      <c r="P595" s="119">
        <f t="shared" si="68"/>
        <v>2.8417337253341675</v>
      </c>
      <c r="Q595" s="119">
        <f t="shared" si="69"/>
        <v>20</v>
      </c>
    </row>
    <row r="596" spans="2:17" x14ac:dyDescent="0.25">
      <c r="B596" s="173">
        <v>42561.291666666664</v>
      </c>
      <c r="C596" s="121">
        <v>167</v>
      </c>
      <c r="D596" s="121">
        <v>117.34999847412109</v>
      </c>
      <c r="E596" s="185">
        <v>11.199999809265137</v>
      </c>
      <c r="F596" s="122">
        <v>42561</v>
      </c>
      <c r="G596" s="185">
        <v>30.676777990968148</v>
      </c>
      <c r="H596" s="185">
        <v>36.123010950574169</v>
      </c>
      <c r="I596" s="185">
        <v>32.987825050905876</v>
      </c>
      <c r="J596" s="119">
        <f t="shared" si="63"/>
        <v>30.676777990968148</v>
      </c>
      <c r="K596" s="119">
        <f t="shared" si="64"/>
        <v>36.123010950574169</v>
      </c>
      <c r="L596" s="119">
        <f t="shared" si="65"/>
        <v>32.987825050905876</v>
      </c>
      <c r="M596" s="173">
        <v>43047.291666666664</v>
      </c>
      <c r="N596" s="118">
        <f t="shared" si="66"/>
        <v>167</v>
      </c>
      <c r="O596" s="118">
        <f t="shared" si="67"/>
        <v>117.34999847412109</v>
      </c>
      <c r="P596" s="119">
        <f t="shared" si="68"/>
        <v>2.8417337253341675</v>
      </c>
      <c r="Q596" s="119">
        <f t="shared" si="69"/>
        <v>20</v>
      </c>
    </row>
    <row r="597" spans="2:17" x14ac:dyDescent="0.25">
      <c r="B597" s="173">
        <v>42562.291666666664</v>
      </c>
      <c r="C597" s="121">
        <v>167</v>
      </c>
      <c r="D597" s="121">
        <v>117.34999847412109</v>
      </c>
      <c r="E597" s="185">
        <v>12</v>
      </c>
      <c r="F597" s="122">
        <v>42562</v>
      </c>
      <c r="G597" s="185">
        <v>28.506678677333714</v>
      </c>
      <c r="H597" s="185">
        <v>36.917522048376171</v>
      </c>
      <c r="I597" s="185">
        <v>35.583374399344144</v>
      </c>
      <c r="J597" s="119">
        <f t="shared" si="63"/>
        <v>28.506678677333714</v>
      </c>
      <c r="K597" s="119">
        <f t="shared" si="64"/>
        <v>36.917522048376171</v>
      </c>
      <c r="L597" s="119">
        <f t="shared" si="65"/>
        <v>35.583374399344144</v>
      </c>
      <c r="M597" s="173">
        <v>43048.291666666664</v>
      </c>
      <c r="N597" s="118">
        <f t="shared" si="66"/>
        <v>167</v>
      </c>
      <c r="O597" s="118">
        <f t="shared" si="67"/>
        <v>117.34999847412109</v>
      </c>
      <c r="P597" s="119">
        <f t="shared" si="68"/>
        <v>2.8417337253341675</v>
      </c>
      <c r="Q597" s="119">
        <f t="shared" si="69"/>
        <v>20</v>
      </c>
    </row>
    <row r="598" spans="2:17" x14ac:dyDescent="0.25">
      <c r="B598" s="173">
        <v>42563.291666666664</v>
      </c>
      <c r="C598" s="121">
        <v>665</v>
      </c>
      <c r="D598" s="121">
        <v>100.66999816894531</v>
      </c>
      <c r="E598" s="185">
        <v>12</v>
      </c>
      <c r="F598" s="122">
        <v>42563</v>
      </c>
      <c r="G598" s="185">
        <v>26.055325995021395</v>
      </c>
      <c r="H598" s="185">
        <v>35.16694824942838</v>
      </c>
      <c r="I598" s="185">
        <v>35.954240303149923</v>
      </c>
      <c r="J598" s="119">
        <f t="shared" si="63"/>
        <v>26.055325995021395</v>
      </c>
      <c r="K598" s="119">
        <f t="shared" si="64"/>
        <v>35.16694824942838</v>
      </c>
      <c r="L598" s="119">
        <f t="shared" si="65"/>
        <v>35.954240303149923</v>
      </c>
      <c r="M598" s="173">
        <v>43049.291666666664</v>
      </c>
      <c r="N598" s="118">
        <f t="shared" si="66"/>
        <v>665</v>
      </c>
      <c r="O598" s="118">
        <f t="shared" si="67"/>
        <v>100.66999816894531</v>
      </c>
      <c r="P598" s="119">
        <f t="shared" si="68"/>
        <v>32.299608240401007</v>
      </c>
      <c r="Q598" s="119">
        <f t="shared" si="69"/>
        <v>32.299608240401007</v>
      </c>
    </row>
    <row r="599" spans="2:17" x14ac:dyDescent="0.25">
      <c r="B599" s="173">
        <v>42564.291666666664</v>
      </c>
      <c r="C599" s="121">
        <v>665</v>
      </c>
      <c r="D599" s="121">
        <v>100.66999816894531</v>
      </c>
      <c r="E599" s="185">
        <v>12.399999618530273</v>
      </c>
      <c r="F599" s="122">
        <v>42564</v>
      </c>
      <c r="G599" s="185">
        <v>22.452045754701995</v>
      </c>
      <c r="H599" s="185">
        <v>29.509642462840826</v>
      </c>
      <c r="I599" s="185">
        <v>38.378944748860768</v>
      </c>
      <c r="J599" s="119">
        <f t="shared" si="63"/>
        <v>22.452045754701995</v>
      </c>
      <c r="K599" s="119">
        <f t="shared" si="64"/>
        <v>29.509642462840826</v>
      </c>
      <c r="L599" s="119">
        <f t="shared" si="65"/>
        <v>38.378944748860768</v>
      </c>
      <c r="M599" s="173">
        <v>43050.291666666664</v>
      </c>
      <c r="N599" s="118">
        <f t="shared" si="66"/>
        <v>665</v>
      </c>
      <c r="O599" s="118">
        <f t="shared" si="67"/>
        <v>100.66999816894531</v>
      </c>
      <c r="P599" s="119">
        <f t="shared" si="68"/>
        <v>32.299608240401007</v>
      </c>
      <c r="Q599" s="119">
        <f t="shared" si="69"/>
        <v>20</v>
      </c>
    </row>
    <row r="600" spans="2:17" x14ac:dyDescent="0.25">
      <c r="B600" s="173">
        <v>42565.291666666664</v>
      </c>
      <c r="C600" s="121">
        <v>562</v>
      </c>
      <c r="D600" s="121">
        <v>117.23999786376953</v>
      </c>
      <c r="E600" s="185">
        <v>12</v>
      </c>
      <c r="F600" s="122">
        <v>42565</v>
      </c>
      <c r="G600" s="185">
        <v>24.692790339015154</v>
      </c>
      <c r="H600" s="185">
        <v>32.66279241025449</v>
      </c>
      <c r="I600" s="185">
        <v>39.430636472481254</v>
      </c>
      <c r="J600" s="119">
        <f t="shared" si="63"/>
        <v>24.692790339015154</v>
      </c>
      <c r="K600" s="119">
        <f t="shared" si="64"/>
        <v>32.66279241025449</v>
      </c>
      <c r="L600" s="119">
        <f t="shared" si="65"/>
        <v>39.430636472481254</v>
      </c>
      <c r="M600" s="173">
        <v>43051.291666666664</v>
      </c>
      <c r="N600" s="118">
        <f t="shared" si="66"/>
        <v>562</v>
      </c>
      <c r="O600" s="118">
        <f t="shared" si="67"/>
        <v>117.23999786376953</v>
      </c>
      <c r="P600" s="119">
        <f t="shared" si="68"/>
        <v>25.455981045467833</v>
      </c>
      <c r="Q600" s="119">
        <f t="shared" si="69"/>
        <v>25.455981045467833</v>
      </c>
    </row>
    <row r="601" spans="2:17" x14ac:dyDescent="0.25">
      <c r="B601" s="173">
        <v>42566.291666666664</v>
      </c>
      <c r="C601" s="121">
        <v>562</v>
      </c>
      <c r="D601" s="121">
        <v>117.23999786376953</v>
      </c>
      <c r="E601" s="185">
        <v>11.800000190734863</v>
      </c>
      <c r="F601" s="122">
        <v>42566</v>
      </c>
      <c r="G601" s="185">
        <v>35.905997793365408</v>
      </c>
      <c r="H601" s="185">
        <v>37.246293834182943</v>
      </c>
      <c r="I601" s="185">
        <v>39.937199976091065</v>
      </c>
      <c r="J601" s="119">
        <f t="shared" si="63"/>
        <v>35.905997793365408</v>
      </c>
      <c r="K601" s="119">
        <f t="shared" si="64"/>
        <v>37.246293834182943</v>
      </c>
      <c r="L601" s="119">
        <f t="shared" si="65"/>
        <v>39.937199976091065</v>
      </c>
      <c r="M601" s="173">
        <v>43052.291666666664</v>
      </c>
      <c r="N601" s="118">
        <f t="shared" si="66"/>
        <v>562</v>
      </c>
      <c r="O601" s="118">
        <f t="shared" si="67"/>
        <v>117.23999786376953</v>
      </c>
      <c r="P601" s="119">
        <f t="shared" si="68"/>
        <v>25.455981045467833</v>
      </c>
      <c r="Q601" s="119">
        <f t="shared" si="69"/>
        <v>20</v>
      </c>
    </row>
    <row r="602" spans="2:17" x14ac:dyDescent="0.25">
      <c r="B602" s="173">
        <v>42567.291666666664</v>
      </c>
      <c r="C602" s="121">
        <v>562</v>
      </c>
      <c r="D602" s="121">
        <v>117.23999786376953</v>
      </c>
      <c r="E602" s="185">
        <v>11.800000190734863</v>
      </c>
      <c r="F602" s="122">
        <v>42567</v>
      </c>
      <c r="G602" s="185">
        <v>34.340704468047157</v>
      </c>
      <c r="H602" s="185">
        <v>37.179674744186613</v>
      </c>
      <c r="I602" s="185">
        <v>40.880193695138964</v>
      </c>
      <c r="J602" s="119">
        <f t="shared" si="63"/>
        <v>34.340704468047157</v>
      </c>
      <c r="K602" s="119">
        <f t="shared" si="64"/>
        <v>37.179674744186613</v>
      </c>
      <c r="L602" s="119">
        <f t="shared" si="65"/>
        <v>40.880193695138964</v>
      </c>
      <c r="M602" s="173">
        <v>43053.291666666664</v>
      </c>
      <c r="N602" s="118">
        <f t="shared" si="66"/>
        <v>562</v>
      </c>
      <c r="O602" s="118">
        <f t="shared" si="67"/>
        <v>117.23999786376953</v>
      </c>
      <c r="P602" s="119">
        <f t="shared" si="68"/>
        <v>25.455981045467833</v>
      </c>
      <c r="Q602" s="119">
        <f t="shared" si="69"/>
        <v>20</v>
      </c>
    </row>
    <row r="603" spans="2:17" x14ac:dyDescent="0.25">
      <c r="B603" s="173">
        <v>42568.291666666664</v>
      </c>
      <c r="C603" s="121">
        <v>562</v>
      </c>
      <c r="D603" s="121">
        <v>117.23999786376953</v>
      </c>
      <c r="E603" s="185">
        <v>12</v>
      </c>
      <c r="F603" s="122">
        <v>42568</v>
      </c>
      <c r="G603" s="185">
        <v>32.435196624089158</v>
      </c>
      <c r="H603" s="185">
        <v>37.909010386820214</v>
      </c>
      <c r="I603" s="185">
        <v>42.089378375168202</v>
      </c>
      <c r="J603" s="119">
        <f t="shared" si="63"/>
        <v>32.435196624089158</v>
      </c>
      <c r="K603" s="119">
        <f t="shared" si="64"/>
        <v>37.909010386820214</v>
      </c>
      <c r="L603" s="119">
        <f t="shared" si="65"/>
        <v>42.089378375168202</v>
      </c>
      <c r="M603" s="173">
        <v>43054.291666666664</v>
      </c>
      <c r="N603" s="118">
        <f t="shared" si="66"/>
        <v>562</v>
      </c>
      <c r="O603" s="118">
        <f t="shared" si="67"/>
        <v>117.23999786376953</v>
      </c>
      <c r="P603" s="119">
        <f t="shared" si="68"/>
        <v>25.455981045467833</v>
      </c>
      <c r="Q603" s="119">
        <f t="shared" si="69"/>
        <v>20</v>
      </c>
    </row>
    <row r="604" spans="2:17" x14ac:dyDescent="0.25">
      <c r="B604" s="173">
        <v>42569.291666666664</v>
      </c>
      <c r="C604" s="121">
        <v>562</v>
      </c>
      <c r="D604" s="121">
        <v>117.23999786376953</v>
      </c>
      <c r="E604" s="185">
        <v>11.800000190734863</v>
      </c>
      <c r="F604" s="122">
        <v>42569</v>
      </c>
      <c r="G604" s="185">
        <v>29.964440525085831</v>
      </c>
      <c r="H604" s="185">
        <v>38.117736128767334</v>
      </c>
      <c r="I604" s="185">
        <v>41.334889505748336</v>
      </c>
      <c r="J604" s="119">
        <f t="shared" si="63"/>
        <v>29.964440525085831</v>
      </c>
      <c r="K604" s="119">
        <f t="shared" si="64"/>
        <v>38.117736128767334</v>
      </c>
      <c r="L604" s="119">
        <f t="shared" si="65"/>
        <v>41.334889505748336</v>
      </c>
      <c r="M604" s="173">
        <v>43055.291666666664</v>
      </c>
      <c r="N604" s="118">
        <f t="shared" si="66"/>
        <v>562</v>
      </c>
      <c r="O604" s="118">
        <f t="shared" si="67"/>
        <v>117.23999786376953</v>
      </c>
      <c r="P604" s="119">
        <f t="shared" si="68"/>
        <v>25.455981045467833</v>
      </c>
      <c r="Q604" s="119">
        <f t="shared" si="69"/>
        <v>20</v>
      </c>
    </row>
    <row r="605" spans="2:17" x14ac:dyDescent="0.25">
      <c r="B605" s="173">
        <v>42570.291666666664</v>
      </c>
      <c r="C605" s="121">
        <v>562</v>
      </c>
      <c r="D605" s="121">
        <v>147.86000061035156</v>
      </c>
      <c r="E605" s="185">
        <v>11.800000190734863</v>
      </c>
      <c r="F605" s="122">
        <v>42570</v>
      </c>
      <c r="G605" s="185">
        <v>25.483888109083544</v>
      </c>
      <c r="H605" s="185">
        <v>38.308303535580556</v>
      </c>
      <c r="I605" s="185">
        <v>41.553506025561539</v>
      </c>
      <c r="J605" s="119">
        <f t="shared" si="63"/>
        <v>25.483888109083544</v>
      </c>
      <c r="K605" s="119">
        <f t="shared" si="64"/>
        <v>38.308303535580556</v>
      </c>
      <c r="L605" s="119">
        <f t="shared" si="65"/>
        <v>41.553506025561539</v>
      </c>
      <c r="M605" s="173">
        <v>43056.291666666664</v>
      </c>
      <c r="N605" s="118">
        <f t="shared" si="66"/>
        <v>562</v>
      </c>
      <c r="O605" s="118">
        <f t="shared" si="67"/>
        <v>147.86000061035156</v>
      </c>
      <c r="P605" s="119">
        <f t="shared" si="68"/>
        <v>23.703435389866332</v>
      </c>
      <c r="Q605" s="119">
        <f t="shared" si="69"/>
        <v>23.703435389866332</v>
      </c>
    </row>
    <row r="606" spans="2:17" x14ac:dyDescent="0.25">
      <c r="B606" s="173">
        <v>42571.291666666664</v>
      </c>
      <c r="C606" s="121">
        <v>562</v>
      </c>
      <c r="D606" s="121">
        <v>147.86000061035156</v>
      </c>
      <c r="E606" s="185">
        <v>11.899999618530273</v>
      </c>
      <c r="F606" s="122">
        <v>42571</v>
      </c>
      <c r="G606" s="185">
        <v>23.260466267576913</v>
      </c>
      <c r="H606" s="185">
        <v>38.231137333622684</v>
      </c>
      <c r="I606" s="185">
        <v>42.671057259992295</v>
      </c>
      <c r="J606" s="119">
        <f t="shared" si="63"/>
        <v>23.260466267576913</v>
      </c>
      <c r="K606" s="119">
        <f t="shared" si="64"/>
        <v>38.231137333622684</v>
      </c>
      <c r="L606" s="119">
        <f t="shared" si="65"/>
        <v>42.671057259992295</v>
      </c>
      <c r="M606" s="173">
        <v>43057.291666666664</v>
      </c>
      <c r="N606" s="118">
        <f t="shared" si="66"/>
        <v>562</v>
      </c>
      <c r="O606" s="118">
        <f t="shared" si="67"/>
        <v>147.86000061035156</v>
      </c>
      <c r="P606" s="119">
        <f t="shared" si="68"/>
        <v>23.703435389866332</v>
      </c>
      <c r="Q606" s="119">
        <f t="shared" si="69"/>
        <v>20</v>
      </c>
    </row>
    <row r="607" spans="2:17" x14ac:dyDescent="0.25">
      <c r="B607" s="173">
        <v>42572.291666666664</v>
      </c>
      <c r="C607" s="121">
        <v>204</v>
      </c>
      <c r="D607" s="121">
        <v>126.30000305175781</v>
      </c>
      <c r="E607" s="185">
        <v>12</v>
      </c>
      <c r="F607" s="122">
        <v>42572</v>
      </c>
      <c r="G607" s="185">
        <v>46.342436156405356</v>
      </c>
      <c r="H607" s="185">
        <v>37.22165041671861</v>
      </c>
      <c r="I607" s="185">
        <v>42.083931709483778</v>
      </c>
      <c r="J607" s="119">
        <f t="shared" si="63"/>
        <v>46.342436156405356</v>
      </c>
      <c r="K607" s="119">
        <f t="shared" si="64"/>
        <v>37.22165041671861</v>
      </c>
      <c r="L607" s="119">
        <f t="shared" si="65"/>
        <v>42.083931709483778</v>
      </c>
      <c r="M607" s="173">
        <v>43058.291666666664</v>
      </c>
      <c r="N607" s="118">
        <f t="shared" si="66"/>
        <v>204</v>
      </c>
      <c r="O607" s="118">
        <f t="shared" si="67"/>
        <v>126.30000305175781</v>
      </c>
      <c r="P607" s="119">
        <f t="shared" si="68"/>
        <v>4.447184189331665</v>
      </c>
      <c r="Q607" s="119">
        <f t="shared" si="69"/>
        <v>4.447184189331665</v>
      </c>
    </row>
    <row r="608" spans="2:17" x14ac:dyDescent="0.25">
      <c r="B608" s="173">
        <v>42573.291666666664</v>
      </c>
      <c r="C608" s="121">
        <v>204</v>
      </c>
      <c r="D608" s="121">
        <v>126.30000305175781</v>
      </c>
      <c r="E608" s="185">
        <v>11.800000190734863</v>
      </c>
      <c r="F608" s="122">
        <v>42573</v>
      </c>
      <c r="G608" s="185">
        <v>42.804774382335154</v>
      </c>
      <c r="H608" s="185">
        <v>37.764572115893742</v>
      </c>
      <c r="I608" s="185">
        <v>42.359191629621748</v>
      </c>
      <c r="J608" s="119">
        <f t="shared" si="63"/>
        <v>42.804774382335154</v>
      </c>
      <c r="K608" s="119">
        <f t="shared" si="64"/>
        <v>37.764572115893742</v>
      </c>
      <c r="L608" s="119">
        <f t="shared" si="65"/>
        <v>42.359191629621748</v>
      </c>
      <c r="M608" s="173">
        <v>43059.291666666664</v>
      </c>
      <c r="N608" s="118">
        <f t="shared" si="66"/>
        <v>204</v>
      </c>
      <c r="O608" s="118">
        <f t="shared" si="67"/>
        <v>126.30000305175781</v>
      </c>
      <c r="P608" s="119">
        <f t="shared" si="68"/>
        <v>4.447184189331665</v>
      </c>
      <c r="Q608" s="119">
        <f t="shared" si="69"/>
        <v>20</v>
      </c>
    </row>
    <row r="609" spans="2:17" x14ac:dyDescent="0.25">
      <c r="B609" s="173">
        <v>42574.291666666664</v>
      </c>
      <c r="C609" s="121">
        <v>204</v>
      </c>
      <c r="D609" s="121">
        <v>126.30000305175781</v>
      </c>
      <c r="E609" s="185">
        <v>11.800000190734863</v>
      </c>
      <c r="F609" s="122">
        <v>42574</v>
      </c>
      <c r="G609" s="185">
        <v>40.678184734671198</v>
      </c>
      <c r="H609" s="185">
        <v>37.839468584016458</v>
      </c>
      <c r="I609" s="185">
        <v>40.036533289926986</v>
      </c>
      <c r="J609" s="119">
        <f t="shared" si="63"/>
        <v>40.678184734671198</v>
      </c>
      <c r="K609" s="119">
        <f t="shared" si="64"/>
        <v>37.839468584016458</v>
      </c>
      <c r="L609" s="119">
        <f t="shared" si="65"/>
        <v>40.036533289926986</v>
      </c>
      <c r="M609" s="173">
        <v>43060.291666666664</v>
      </c>
      <c r="N609" s="118">
        <f t="shared" si="66"/>
        <v>204</v>
      </c>
      <c r="O609" s="118">
        <f t="shared" si="67"/>
        <v>126.30000305175781</v>
      </c>
      <c r="P609" s="119">
        <f t="shared" si="68"/>
        <v>4.447184189331665</v>
      </c>
      <c r="Q609" s="119">
        <f t="shared" si="69"/>
        <v>20</v>
      </c>
    </row>
    <row r="610" spans="2:17" x14ac:dyDescent="0.25">
      <c r="B610" s="173">
        <v>42575.291666666664</v>
      </c>
      <c r="C610" s="121">
        <v>204</v>
      </c>
      <c r="D610" s="121">
        <v>126.30000305175781</v>
      </c>
      <c r="E610" s="185">
        <v>11.899999618530273</v>
      </c>
      <c r="F610" s="122">
        <v>42575</v>
      </c>
      <c r="G610" s="185">
        <v>39.605578244350561</v>
      </c>
      <c r="H610" s="185">
        <v>37.810759465915176</v>
      </c>
      <c r="I610" s="185">
        <v>38.104045359867591</v>
      </c>
      <c r="J610" s="119">
        <f t="shared" si="63"/>
        <v>39.605578244350561</v>
      </c>
      <c r="K610" s="119">
        <f t="shared" si="64"/>
        <v>37.810759465915176</v>
      </c>
      <c r="L610" s="119">
        <f t="shared" si="65"/>
        <v>38.104045359867591</v>
      </c>
      <c r="M610" s="173">
        <v>43061.291666666664</v>
      </c>
      <c r="N610" s="118">
        <f t="shared" si="66"/>
        <v>204</v>
      </c>
      <c r="O610" s="118">
        <f t="shared" si="67"/>
        <v>126.30000305175781</v>
      </c>
      <c r="P610" s="119">
        <f t="shared" si="68"/>
        <v>4.447184189331665</v>
      </c>
      <c r="Q610" s="119">
        <f t="shared" si="69"/>
        <v>20</v>
      </c>
    </row>
    <row r="611" spans="2:17" x14ac:dyDescent="0.25">
      <c r="B611" s="173">
        <v>42576.291666666664</v>
      </c>
      <c r="C611" s="121">
        <v>204</v>
      </c>
      <c r="D611" s="121">
        <v>126.30000305175781</v>
      </c>
      <c r="E611" s="185">
        <v>12.100000381469727</v>
      </c>
      <c r="F611" s="122">
        <v>42576</v>
      </c>
      <c r="G611" s="185">
        <v>36.945876985479288</v>
      </c>
      <c r="H611" s="185">
        <v>37.766593796390104</v>
      </c>
      <c r="I611" s="185">
        <v>38.508141006672744</v>
      </c>
      <c r="J611" s="119">
        <f t="shared" si="63"/>
        <v>36.945876985479288</v>
      </c>
      <c r="K611" s="119">
        <f t="shared" si="64"/>
        <v>37.766593796390104</v>
      </c>
      <c r="L611" s="119">
        <f t="shared" si="65"/>
        <v>38.508141006672744</v>
      </c>
      <c r="M611" s="173">
        <v>43062.291666666664</v>
      </c>
      <c r="N611" s="118">
        <f t="shared" si="66"/>
        <v>204</v>
      </c>
      <c r="O611" s="118">
        <f t="shared" si="67"/>
        <v>126.30000305175781</v>
      </c>
      <c r="P611" s="119">
        <f t="shared" si="68"/>
        <v>4.447184189331665</v>
      </c>
      <c r="Q611" s="119">
        <f t="shared" si="69"/>
        <v>20</v>
      </c>
    </row>
    <row r="612" spans="2:17" x14ac:dyDescent="0.25">
      <c r="B612" s="173">
        <v>42577.291666666664</v>
      </c>
      <c r="C612" s="121">
        <v>182</v>
      </c>
      <c r="D612" s="121">
        <v>127.19999694824219</v>
      </c>
      <c r="E612" s="185">
        <v>11.899999618530273</v>
      </c>
      <c r="F612" s="122">
        <v>42577</v>
      </c>
      <c r="G612" s="185">
        <v>32.257767823161892</v>
      </c>
      <c r="H612" s="185">
        <v>37.918795204869021</v>
      </c>
      <c r="I612" s="185">
        <v>41.380623406613289</v>
      </c>
      <c r="J612" s="119">
        <f t="shared" si="63"/>
        <v>32.257767823161892</v>
      </c>
      <c r="K612" s="119">
        <f t="shared" si="64"/>
        <v>37.918795204869021</v>
      </c>
      <c r="L612" s="119">
        <f t="shared" si="65"/>
        <v>41.380623406613289</v>
      </c>
      <c r="M612" s="173">
        <v>43063.291666666664</v>
      </c>
      <c r="N612" s="118">
        <f t="shared" si="66"/>
        <v>182</v>
      </c>
      <c r="O612" s="118">
        <f t="shared" si="67"/>
        <v>127.19999694824219</v>
      </c>
      <c r="P612" s="119">
        <f t="shared" si="68"/>
        <v>3.1364957106683349</v>
      </c>
      <c r="Q612" s="119">
        <f t="shared" si="69"/>
        <v>3.1364957106683349</v>
      </c>
    </row>
    <row r="613" spans="2:17" x14ac:dyDescent="0.25">
      <c r="B613" s="173">
        <v>42578.291666666664</v>
      </c>
      <c r="C613" s="121">
        <v>182</v>
      </c>
      <c r="D613" s="121">
        <v>127.19999694824219</v>
      </c>
      <c r="E613" s="185">
        <v>11.899999618530273</v>
      </c>
      <c r="F613" s="122">
        <v>42578</v>
      </c>
      <c r="G613" s="185">
        <v>27.725269181507628</v>
      </c>
      <c r="H613" s="185">
        <v>38.455702541912018</v>
      </c>
      <c r="I613" s="185">
        <v>43.387646652151069</v>
      </c>
      <c r="J613" s="119">
        <f t="shared" si="63"/>
        <v>27.725269181507628</v>
      </c>
      <c r="K613" s="119">
        <f t="shared" si="64"/>
        <v>38.455702541912018</v>
      </c>
      <c r="L613" s="119">
        <f t="shared" si="65"/>
        <v>43.387646652151069</v>
      </c>
      <c r="M613" s="173">
        <v>43064.291666666664</v>
      </c>
      <c r="N613" s="118">
        <f t="shared" si="66"/>
        <v>182</v>
      </c>
      <c r="O613" s="118">
        <f t="shared" si="67"/>
        <v>127.19999694824219</v>
      </c>
      <c r="P613" s="119">
        <f t="shared" si="68"/>
        <v>3.1364957106683349</v>
      </c>
      <c r="Q613" s="119">
        <f t="shared" si="69"/>
        <v>20</v>
      </c>
    </row>
    <row r="614" spans="2:17" x14ac:dyDescent="0.25">
      <c r="B614" s="173">
        <v>42579.291666666664</v>
      </c>
      <c r="C614" s="121">
        <v>225</v>
      </c>
      <c r="D614" s="121">
        <v>126.54000091552734</v>
      </c>
      <c r="E614" s="185">
        <v>11.899999618530273</v>
      </c>
      <c r="F614" s="122">
        <v>42579</v>
      </c>
      <c r="G614" s="185">
        <v>23.662868511765083</v>
      </c>
      <c r="H614" s="185">
        <v>38.037851716191611</v>
      </c>
      <c r="I614" s="185">
        <v>43.08332542997816</v>
      </c>
      <c r="J614" s="119">
        <f t="shared" si="63"/>
        <v>23.662868511765083</v>
      </c>
      <c r="K614" s="119">
        <f t="shared" si="64"/>
        <v>38.037851716191611</v>
      </c>
      <c r="L614" s="119">
        <f t="shared" si="65"/>
        <v>43.08332542997816</v>
      </c>
      <c r="M614" s="173">
        <v>43065.291666666664</v>
      </c>
      <c r="N614" s="118">
        <f t="shared" si="66"/>
        <v>225</v>
      </c>
      <c r="O614" s="118">
        <f t="shared" si="67"/>
        <v>126.54000091552734</v>
      </c>
      <c r="P614" s="119">
        <f t="shared" si="68"/>
        <v>5.6353895547994988</v>
      </c>
      <c r="Q614" s="119">
        <f t="shared" si="69"/>
        <v>5.6353895547994988</v>
      </c>
    </row>
    <row r="615" spans="2:17" x14ac:dyDescent="0.25">
      <c r="B615" s="173">
        <v>42580.291666666664</v>
      </c>
      <c r="C615" s="121">
        <v>225</v>
      </c>
      <c r="D615" s="121">
        <v>126.54000091552734</v>
      </c>
      <c r="E615" s="185">
        <v>11.800000190734863</v>
      </c>
      <c r="F615" s="122">
        <v>42580</v>
      </c>
      <c r="G615" s="185">
        <v>34.536654696552837</v>
      </c>
      <c r="H615" s="185">
        <v>37.695106858059212</v>
      </c>
      <c r="I615" s="185">
        <v>43.283803868558735</v>
      </c>
      <c r="J615" s="119">
        <f t="shared" si="63"/>
        <v>34.536654696552837</v>
      </c>
      <c r="K615" s="119">
        <f t="shared" si="64"/>
        <v>37.695106858059212</v>
      </c>
      <c r="L615" s="119">
        <f t="shared" si="65"/>
        <v>43.283803868558735</v>
      </c>
      <c r="M615" s="173">
        <v>43066.291666666664</v>
      </c>
      <c r="N615" s="118">
        <f t="shared" si="66"/>
        <v>225</v>
      </c>
      <c r="O615" s="118">
        <f t="shared" si="67"/>
        <v>126.54000091552734</v>
      </c>
      <c r="P615" s="119">
        <f t="shared" si="68"/>
        <v>5.6353895547994988</v>
      </c>
      <c r="Q615" s="119">
        <f t="shared" si="69"/>
        <v>20</v>
      </c>
    </row>
    <row r="616" spans="2:17" x14ac:dyDescent="0.25">
      <c r="B616" s="173">
        <v>42581.291666666664</v>
      </c>
      <c r="C616" s="121">
        <v>225</v>
      </c>
      <c r="D616" s="121">
        <v>126.54000091552734</v>
      </c>
      <c r="E616" s="185">
        <v>12</v>
      </c>
      <c r="F616" s="122">
        <v>42581</v>
      </c>
      <c r="G616" s="185">
        <v>43.495954220162517</v>
      </c>
      <c r="H616" s="185">
        <v>37.475545794522318</v>
      </c>
      <c r="I616" s="185">
        <v>42.015140659102656</v>
      </c>
      <c r="J616" s="119">
        <f t="shared" si="63"/>
        <v>43.495954220162517</v>
      </c>
      <c r="K616" s="119">
        <f t="shared" si="64"/>
        <v>37.475545794522318</v>
      </c>
      <c r="L616" s="119">
        <f t="shared" si="65"/>
        <v>42.015140659102656</v>
      </c>
      <c r="M616" s="173">
        <v>43067.291666666664</v>
      </c>
      <c r="N616" s="118">
        <f t="shared" si="66"/>
        <v>225</v>
      </c>
      <c r="O616" s="118">
        <f t="shared" si="67"/>
        <v>126.54000091552734</v>
      </c>
      <c r="P616" s="119">
        <f t="shared" si="68"/>
        <v>5.6353895547994988</v>
      </c>
      <c r="Q616" s="119">
        <f t="shared" si="69"/>
        <v>20</v>
      </c>
    </row>
    <row r="617" spans="2:17" x14ac:dyDescent="0.25">
      <c r="B617" s="173">
        <v>42582.291666666664</v>
      </c>
      <c r="C617" s="121">
        <v>225</v>
      </c>
      <c r="D617" s="121">
        <v>126.54000091552734</v>
      </c>
      <c r="E617" s="185">
        <v>12.100000381469727</v>
      </c>
      <c r="F617" s="122">
        <v>42582</v>
      </c>
      <c r="G617" s="185">
        <v>43.872076835632306</v>
      </c>
      <c r="H617" s="185">
        <v>37.781349985621567</v>
      </c>
      <c r="I617" s="185">
        <v>40.676944113263389</v>
      </c>
      <c r="J617" s="119">
        <f t="shared" si="63"/>
        <v>43.872076835632306</v>
      </c>
      <c r="K617" s="119">
        <f t="shared" si="64"/>
        <v>37.781349985621567</v>
      </c>
      <c r="L617" s="119">
        <f t="shared" si="65"/>
        <v>40.676944113263389</v>
      </c>
      <c r="M617" s="173">
        <v>43068.291666666664</v>
      </c>
      <c r="N617" s="118">
        <f t="shared" si="66"/>
        <v>225</v>
      </c>
      <c r="O617" s="118">
        <f t="shared" si="67"/>
        <v>126.54000091552734</v>
      </c>
      <c r="P617" s="119">
        <f t="shared" si="68"/>
        <v>5.6353895547994988</v>
      </c>
      <c r="Q617" s="119">
        <f t="shared" si="69"/>
        <v>20</v>
      </c>
    </row>
    <row r="618" spans="2:17" x14ac:dyDescent="0.25">
      <c r="B618" s="173">
        <v>42583.291666666664</v>
      </c>
      <c r="C618" s="121">
        <v>225</v>
      </c>
      <c r="D618" s="121">
        <v>126.54000091552734</v>
      </c>
      <c r="E618" s="185">
        <v>12</v>
      </c>
      <c r="F618" s="122">
        <v>42583</v>
      </c>
      <c r="G618" s="185">
        <v>42.985491188058177</v>
      </c>
      <c r="H618" s="185">
        <v>38.073299765807626</v>
      </c>
      <c r="I618" s="185">
        <v>39.839914615021783</v>
      </c>
      <c r="J618" s="119">
        <f t="shared" si="63"/>
        <v>42.985491188058177</v>
      </c>
      <c r="K618" s="119">
        <f t="shared" si="64"/>
        <v>38.073299765807626</v>
      </c>
      <c r="L618" s="119">
        <f t="shared" si="65"/>
        <v>39.839914615021783</v>
      </c>
      <c r="M618" s="173">
        <v>43069.291666666664</v>
      </c>
      <c r="N618" s="118">
        <f t="shared" si="66"/>
        <v>225</v>
      </c>
      <c r="O618" s="118">
        <f t="shared" si="67"/>
        <v>126.54000091552734</v>
      </c>
      <c r="P618" s="119">
        <f t="shared" si="68"/>
        <v>5.6353895547994988</v>
      </c>
      <c r="Q618" s="119">
        <f t="shared" si="69"/>
        <v>20</v>
      </c>
    </row>
    <row r="619" spans="2:17" x14ac:dyDescent="0.25">
      <c r="B619" s="173">
        <v>42584.291666666664</v>
      </c>
      <c r="C619" s="121">
        <v>186</v>
      </c>
      <c r="D619" s="121">
        <v>107.26999664306641</v>
      </c>
      <c r="E619" s="185">
        <v>11.899999618530273</v>
      </c>
      <c r="F619" s="122">
        <v>42584</v>
      </c>
      <c r="G619" s="185">
        <v>40.523849557196641</v>
      </c>
      <c r="H619" s="185">
        <v>37.804490276729616</v>
      </c>
      <c r="I619" s="185">
        <v>38.622540624141664</v>
      </c>
      <c r="J619" s="119">
        <f t="shared" si="63"/>
        <v>40.523849557196641</v>
      </c>
      <c r="K619" s="119">
        <f t="shared" si="64"/>
        <v>37.804490276729616</v>
      </c>
      <c r="L619" s="119">
        <f t="shared" si="65"/>
        <v>38.622540624141664</v>
      </c>
      <c r="M619" s="173">
        <v>43070.291666666664</v>
      </c>
      <c r="N619" s="118">
        <f t="shared" si="66"/>
        <v>186</v>
      </c>
      <c r="O619" s="118">
        <f t="shared" si="67"/>
        <v>107.26999664306641</v>
      </c>
      <c r="P619" s="119">
        <f t="shared" si="68"/>
        <v>4.506136935735169</v>
      </c>
      <c r="Q619" s="119">
        <f t="shared" si="69"/>
        <v>4.506136935735169</v>
      </c>
    </row>
    <row r="620" spans="2:17" x14ac:dyDescent="0.25">
      <c r="B620" s="173">
        <v>42585.291666666664</v>
      </c>
      <c r="C620" s="121">
        <v>186</v>
      </c>
      <c r="D620" s="121">
        <v>107.26999664306641</v>
      </c>
      <c r="E620" s="185">
        <v>12</v>
      </c>
      <c r="F620" s="122">
        <v>42585</v>
      </c>
      <c r="G620" s="185">
        <v>36.31402986424942</v>
      </c>
      <c r="H620" s="185">
        <v>37.925075507958766</v>
      </c>
      <c r="I620" s="185">
        <v>41.226753087926831</v>
      </c>
      <c r="J620" s="119">
        <f t="shared" si="63"/>
        <v>36.31402986424942</v>
      </c>
      <c r="K620" s="119">
        <f t="shared" si="64"/>
        <v>37.925075507958766</v>
      </c>
      <c r="L620" s="119">
        <f t="shared" si="65"/>
        <v>41.226753087926831</v>
      </c>
      <c r="M620" s="173">
        <v>43071.291666666664</v>
      </c>
      <c r="N620" s="118">
        <f t="shared" si="66"/>
        <v>186</v>
      </c>
      <c r="O620" s="118">
        <f t="shared" si="67"/>
        <v>107.26999664306641</v>
      </c>
      <c r="P620" s="119">
        <f t="shared" si="68"/>
        <v>4.506136935735169</v>
      </c>
      <c r="Q620" s="119">
        <f t="shared" si="69"/>
        <v>20</v>
      </c>
    </row>
    <row r="621" spans="2:17" x14ac:dyDescent="0.25">
      <c r="B621" s="173">
        <v>42586.291666666664</v>
      </c>
      <c r="C621" s="121">
        <v>568</v>
      </c>
      <c r="D621" s="121">
        <v>151.21000671386719</v>
      </c>
      <c r="E621" s="185">
        <v>12.100000381469727</v>
      </c>
      <c r="F621" s="122">
        <v>42586</v>
      </c>
      <c r="G621" s="185">
        <v>33.196710951063373</v>
      </c>
      <c r="H621" s="185">
        <v>37.933705070658945</v>
      </c>
      <c r="I621" s="185">
        <v>43.671060425572982</v>
      </c>
      <c r="J621" s="119">
        <f t="shared" si="63"/>
        <v>33.196710951063373</v>
      </c>
      <c r="K621" s="119">
        <f t="shared" si="64"/>
        <v>37.933705070658945</v>
      </c>
      <c r="L621" s="119">
        <f t="shared" si="65"/>
        <v>43.671060425572982</v>
      </c>
      <c r="M621" s="173">
        <v>43072.291666666664</v>
      </c>
      <c r="N621" s="118">
        <f t="shared" si="66"/>
        <v>568</v>
      </c>
      <c r="O621" s="118">
        <f t="shared" si="67"/>
        <v>151.21000671386719</v>
      </c>
      <c r="P621" s="119">
        <f t="shared" si="68"/>
        <v>23.855108638529661</v>
      </c>
      <c r="Q621" s="119">
        <f t="shared" si="69"/>
        <v>23.855108638529661</v>
      </c>
    </row>
    <row r="622" spans="2:17" x14ac:dyDescent="0.25">
      <c r="B622" s="173">
        <v>42587.291666666664</v>
      </c>
      <c r="C622" s="121">
        <v>568</v>
      </c>
      <c r="D622" s="121">
        <v>151.21000671386719</v>
      </c>
      <c r="E622" s="185">
        <v>12.300000190734863</v>
      </c>
      <c r="F622" s="122">
        <v>42587</v>
      </c>
      <c r="G622" s="185">
        <v>30.831002746224407</v>
      </c>
      <c r="H622" s="185">
        <v>37.978797865200889</v>
      </c>
      <c r="I622" s="185">
        <v>44.213231115915114</v>
      </c>
      <c r="J622" s="119">
        <f t="shared" si="63"/>
        <v>30.831002746224407</v>
      </c>
      <c r="K622" s="119">
        <f t="shared" si="64"/>
        <v>37.978797865200889</v>
      </c>
      <c r="L622" s="119">
        <f t="shared" si="65"/>
        <v>44.213231115915114</v>
      </c>
      <c r="M622" s="173">
        <v>43073.291666666664</v>
      </c>
      <c r="N622" s="118">
        <f t="shared" si="66"/>
        <v>568</v>
      </c>
      <c r="O622" s="118">
        <f t="shared" si="67"/>
        <v>151.21000671386719</v>
      </c>
      <c r="P622" s="119">
        <f t="shared" si="68"/>
        <v>23.855108638529661</v>
      </c>
      <c r="Q622" s="119">
        <f t="shared" si="69"/>
        <v>20</v>
      </c>
    </row>
    <row r="623" spans="2:17" x14ac:dyDescent="0.25">
      <c r="B623" s="173">
        <v>42588.291666666664</v>
      </c>
      <c r="C623" s="121">
        <v>568</v>
      </c>
      <c r="D623" s="121">
        <v>151.21000671386719</v>
      </c>
      <c r="E623" s="185">
        <v>11.899999618530273</v>
      </c>
      <c r="F623" s="122">
        <v>42588</v>
      </c>
      <c r="G623" s="185">
        <v>30.63743522796916</v>
      </c>
      <c r="H623" s="185">
        <v>38.111667902160626</v>
      </c>
      <c r="I623" s="185">
        <v>43.612741129928139</v>
      </c>
      <c r="J623" s="119">
        <f t="shared" si="63"/>
        <v>30.63743522796916</v>
      </c>
      <c r="K623" s="119">
        <f t="shared" si="64"/>
        <v>38.111667902160626</v>
      </c>
      <c r="L623" s="119">
        <f t="shared" si="65"/>
        <v>43.612741129928139</v>
      </c>
      <c r="M623" s="173">
        <v>43074.291666666664</v>
      </c>
      <c r="N623" s="118">
        <f t="shared" si="66"/>
        <v>568</v>
      </c>
      <c r="O623" s="118">
        <f t="shared" si="67"/>
        <v>151.21000671386719</v>
      </c>
      <c r="P623" s="119">
        <f t="shared" si="68"/>
        <v>23.855108638529661</v>
      </c>
      <c r="Q623" s="119">
        <f t="shared" si="69"/>
        <v>20</v>
      </c>
    </row>
    <row r="624" spans="2:17" x14ac:dyDescent="0.25">
      <c r="B624" s="173">
        <v>42589.291666666664</v>
      </c>
      <c r="C624" s="121">
        <v>568</v>
      </c>
      <c r="D624" s="121">
        <v>151.21000671386719</v>
      </c>
      <c r="E624" s="185">
        <v>11.899999618530273</v>
      </c>
      <c r="F624" s="122">
        <v>42589</v>
      </c>
      <c r="G624" s="185">
        <v>30.696518756945913</v>
      </c>
      <c r="H624" s="185">
        <v>37.959095233171027</v>
      </c>
      <c r="I624" s="185">
        <v>43.243054201514632</v>
      </c>
      <c r="J624" s="119">
        <f t="shared" si="63"/>
        <v>30.696518756945913</v>
      </c>
      <c r="K624" s="119">
        <f t="shared" si="64"/>
        <v>37.959095233171027</v>
      </c>
      <c r="L624" s="119">
        <f t="shared" si="65"/>
        <v>43.243054201514632</v>
      </c>
      <c r="M624" s="173">
        <v>43075.291666666664</v>
      </c>
      <c r="N624" s="118">
        <f t="shared" si="66"/>
        <v>568</v>
      </c>
      <c r="O624" s="118">
        <f t="shared" si="67"/>
        <v>151.21000671386719</v>
      </c>
      <c r="P624" s="119">
        <f t="shared" si="68"/>
        <v>23.855108638529661</v>
      </c>
      <c r="Q624" s="119">
        <f t="shared" si="69"/>
        <v>20</v>
      </c>
    </row>
    <row r="625" spans="2:17" x14ac:dyDescent="0.25">
      <c r="B625" s="173">
        <v>42590.291666666664</v>
      </c>
      <c r="C625" s="121">
        <v>568</v>
      </c>
      <c r="D625" s="121">
        <v>151.21000671386719</v>
      </c>
      <c r="E625" s="185">
        <v>11.899999618530273</v>
      </c>
      <c r="F625" s="122">
        <v>42590</v>
      </c>
      <c r="G625" s="185">
        <v>28.037304233422986</v>
      </c>
      <c r="H625" s="185">
        <v>38.041991381932156</v>
      </c>
      <c r="I625" s="185">
        <v>39.888777469175857</v>
      </c>
      <c r="J625" s="119">
        <f t="shared" si="63"/>
        <v>28.037304233422986</v>
      </c>
      <c r="K625" s="119">
        <f t="shared" si="64"/>
        <v>38.041991381932156</v>
      </c>
      <c r="L625" s="119">
        <f t="shared" si="65"/>
        <v>39.888777469175857</v>
      </c>
      <c r="M625" s="173">
        <v>43076.291666666664</v>
      </c>
      <c r="N625" s="118">
        <f t="shared" si="66"/>
        <v>568</v>
      </c>
      <c r="O625" s="118">
        <f t="shared" si="67"/>
        <v>151.21000671386719</v>
      </c>
      <c r="P625" s="119">
        <f t="shared" si="68"/>
        <v>23.855108638529661</v>
      </c>
      <c r="Q625" s="119">
        <f t="shared" si="69"/>
        <v>20</v>
      </c>
    </row>
    <row r="626" spans="2:17" x14ac:dyDescent="0.25">
      <c r="B626" s="173">
        <v>42591.291666666664</v>
      </c>
      <c r="C626" s="121">
        <v>727</v>
      </c>
      <c r="D626" s="121">
        <v>222.3699951171875</v>
      </c>
      <c r="E626" s="185">
        <v>11.899999618530273</v>
      </c>
      <c r="F626" s="122">
        <v>42591</v>
      </c>
      <c r="G626" s="185">
        <v>24.563489042321837</v>
      </c>
      <c r="H626" s="185">
        <v>37.824474987917519</v>
      </c>
      <c r="I626" s="185">
        <v>37.041224436539132</v>
      </c>
      <c r="J626" s="119">
        <f t="shared" si="63"/>
        <v>24.563489042321837</v>
      </c>
      <c r="K626" s="119">
        <f t="shared" si="64"/>
        <v>37.824474987917519</v>
      </c>
      <c r="L626" s="119">
        <f t="shared" si="65"/>
        <v>37.041224436539132</v>
      </c>
      <c r="M626" s="173">
        <v>43077.291666666664</v>
      </c>
      <c r="N626" s="118">
        <f t="shared" si="66"/>
        <v>727</v>
      </c>
      <c r="O626" s="118">
        <f t="shared" si="67"/>
        <v>222.3699951171875</v>
      </c>
      <c r="P626" s="119">
        <f t="shared" si="68"/>
        <v>28.882659811069335</v>
      </c>
      <c r="Q626" s="119">
        <f t="shared" si="69"/>
        <v>28.882659811069335</v>
      </c>
    </row>
    <row r="627" spans="2:17" x14ac:dyDescent="0.25">
      <c r="B627" s="173">
        <v>42592.291666666664</v>
      </c>
      <c r="C627" s="121">
        <v>727</v>
      </c>
      <c r="D627" s="121">
        <v>222.3699951171875</v>
      </c>
      <c r="E627" s="185">
        <v>11.800000190734863</v>
      </c>
      <c r="F627" s="122">
        <v>42592</v>
      </c>
      <c r="G627" s="185">
        <v>34.595826690594336</v>
      </c>
      <c r="H627" s="185">
        <v>37.840651958253638</v>
      </c>
      <c r="I627" s="185">
        <v>36.489636981818421</v>
      </c>
      <c r="J627" s="119">
        <f t="shared" si="63"/>
        <v>34.595826690594336</v>
      </c>
      <c r="K627" s="119">
        <f t="shared" si="64"/>
        <v>37.840651958253638</v>
      </c>
      <c r="L627" s="119">
        <f t="shared" si="65"/>
        <v>36.489636981818421</v>
      </c>
      <c r="M627" s="173">
        <v>43078.291666666664</v>
      </c>
      <c r="N627" s="118">
        <f t="shared" si="66"/>
        <v>727</v>
      </c>
      <c r="O627" s="118">
        <f t="shared" si="67"/>
        <v>222.3699951171875</v>
      </c>
      <c r="P627" s="119">
        <f t="shared" si="68"/>
        <v>28.882659811069335</v>
      </c>
      <c r="Q627" s="119">
        <f t="shared" si="69"/>
        <v>20</v>
      </c>
    </row>
    <row r="628" spans="2:17" x14ac:dyDescent="0.25">
      <c r="B628" s="173">
        <v>42593.291666666664</v>
      </c>
      <c r="C628" s="121">
        <v>672</v>
      </c>
      <c r="D628" s="121">
        <v>134.55999755859375</v>
      </c>
      <c r="E628" s="185">
        <v>11.899999618530273</v>
      </c>
      <c r="F628" s="122">
        <v>42593</v>
      </c>
      <c r="G628" s="185">
        <v>39.48373294547752</v>
      </c>
      <c r="H628" s="185">
        <v>37.471508410948331</v>
      </c>
      <c r="I628" s="185">
        <v>40.102918463503855</v>
      </c>
      <c r="J628" s="119">
        <f t="shared" si="63"/>
        <v>39.48373294547752</v>
      </c>
      <c r="K628" s="119">
        <f t="shared" si="64"/>
        <v>37.471508410948331</v>
      </c>
      <c r="L628" s="119">
        <f t="shared" si="65"/>
        <v>40.102918463503855</v>
      </c>
      <c r="M628" s="173">
        <v>43079.291666666664</v>
      </c>
      <c r="N628" s="118">
        <f t="shared" si="66"/>
        <v>672</v>
      </c>
      <c r="O628" s="118">
        <f t="shared" si="67"/>
        <v>134.55999755859375</v>
      </c>
      <c r="P628" s="119">
        <f t="shared" si="68"/>
        <v>30.760550520534661</v>
      </c>
      <c r="Q628" s="119">
        <f t="shared" si="69"/>
        <v>30.760550520534661</v>
      </c>
    </row>
    <row r="629" spans="2:17" x14ac:dyDescent="0.25">
      <c r="B629" s="173">
        <v>42594.291666666664</v>
      </c>
      <c r="C629" s="121">
        <v>672</v>
      </c>
      <c r="D629" s="121">
        <v>134.55999755859375</v>
      </c>
      <c r="E629" s="185">
        <v>12</v>
      </c>
      <c r="F629" s="122">
        <v>42594</v>
      </c>
      <c r="G629" s="185">
        <v>33.246356773177759</v>
      </c>
      <c r="H629" s="185">
        <v>37.997331431596372</v>
      </c>
      <c r="I629" s="185">
        <v>40.913862284731039</v>
      </c>
      <c r="J629" s="119">
        <f t="shared" si="63"/>
        <v>33.246356773177759</v>
      </c>
      <c r="K629" s="119">
        <f t="shared" si="64"/>
        <v>37.997331431596372</v>
      </c>
      <c r="L629" s="119">
        <f t="shared" si="65"/>
        <v>40.913862284731039</v>
      </c>
      <c r="M629" s="173">
        <v>43080.291666666664</v>
      </c>
      <c r="N629" s="118">
        <f t="shared" si="66"/>
        <v>672</v>
      </c>
      <c r="O629" s="118">
        <f t="shared" si="67"/>
        <v>134.55999755859375</v>
      </c>
      <c r="P629" s="119">
        <f t="shared" si="68"/>
        <v>30.760550520534661</v>
      </c>
      <c r="Q629" s="119">
        <f t="shared" si="69"/>
        <v>20</v>
      </c>
    </row>
    <row r="630" spans="2:17" x14ac:dyDescent="0.25">
      <c r="B630" s="173">
        <v>42595.291666666664</v>
      </c>
      <c r="C630" s="121">
        <v>672</v>
      </c>
      <c r="D630" s="121">
        <v>134.55999755859375</v>
      </c>
      <c r="E630" s="185">
        <v>11.899999618530273</v>
      </c>
      <c r="F630" s="122">
        <v>42595</v>
      </c>
      <c r="G630" s="185">
        <v>37.367420393625885</v>
      </c>
      <c r="H630" s="185">
        <v>37.409922121100891</v>
      </c>
      <c r="I630" s="185">
        <v>39.378461017123058</v>
      </c>
      <c r="J630" s="119">
        <f t="shared" si="63"/>
        <v>37.367420393625885</v>
      </c>
      <c r="K630" s="119">
        <f t="shared" si="64"/>
        <v>37.409922121100891</v>
      </c>
      <c r="L630" s="119">
        <f t="shared" si="65"/>
        <v>39.378461017123058</v>
      </c>
      <c r="M630" s="173">
        <v>43081.291666666664</v>
      </c>
      <c r="N630" s="118">
        <f t="shared" si="66"/>
        <v>672</v>
      </c>
      <c r="O630" s="118">
        <f t="shared" si="67"/>
        <v>134.55999755859375</v>
      </c>
      <c r="P630" s="119">
        <f t="shared" si="68"/>
        <v>30.760550520534661</v>
      </c>
      <c r="Q630" s="119">
        <f t="shared" si="69"/>
        <v>20</v>
      </c>
    </row>
    <row r="631" spans="2:17" x14ac:dyDescent="0.25">
      <c r="B631" s="173">
        <v>42596.291666666664</v>
      </c>
      <c r="C631" s="121">
        <v>672</v>
      </c>
      <c r="D631" s="121">
        <v>134.55999755859375</v>
      </c>
      <c r="E631" s="185">
        <v>11.899999618530273</v>
      </c>
      <c r="F631" s="122">
        <v>42596</v>
      </c>
      <c r="G631" s="185">
        <v>41.832177153869935</v>
      </c>
      <c r="H631" s="185">
        <v>36.840370236745564</v>
      </c>
      <c r="I631" s="185">
        <v>39.291633070133358</v>
      </c>
      <c r="J631" s="119">
        <f t="shared" si="63"/>
        <v>41.832177153869935</v>
      </c>
      <c r="K631" s="119">
        <f t="shared" si="64"/>
        <v>36.840370236745564</v>
      </c>
      <c r="L631" s="119">
        <f t="shared" si="65"/>
        <v>39.291633070133358</v>
      </c>
      <c r="M631" s="173">
        <v>43082.291666666664</v>
      </c>
      <c r="N631" s="118">
        <f t="shared" si="66"/>
        <v>672</v>
      </c>
      <c r="O631" s="118">
        <f t="shared" si="67"/>
        <v>134.55999755859375</v>
      </c>
      <c r="P631" s="119">
        <f t="shared" si="68"/>
        <v>30.760550520534661</v>
      </c>
      <c r="Q631" s="119">
        <f t="shared" si="69"/>
        <v>20</v>
      </c>
    </row>
    <row r="632" spans="2:17" x14ac:dyDescent="0.25">
      <c r="B632" s="173">
        <v>42597.291666666664</v>
      </c>
      <c r="C632" s="121">
        <v>672</v>
      </c>
      <c r="D632" s="121">
        <v>134.55999755859375</v>
      </c>
      <c r="E632" s="185">
        <v>12</v>
      </c>
      <c r="F632" s="122">
        <v>42597</v>
      </c>
      <c r="G632" s="185">
        <v>34.645594558583369</v>
      </c>
      <c r="H632" s="185">
        <v>37.200294859917072</v>
      </c>
      <c r="I632" s="185">
        <v>40.103612050436197</v>
      </c>
      <c r="J632" s="119">
        <f t="shared" si="63"/>
        <v>34.645594558583369</v>
      </c>
      <c r="K632" s="119">
        <f t="shared" si="64"/>
        <v>37.200294859917072</v>
      </c>
      <c r="L632" s="119">
        <f t="shared" si="65"/>
        <v>40.103612050436197</v>
      </c>
      <c r="M632" s="173">
        <v>43083.291666666664</v>
      </c>
      <c r="N632" s="118">
        <f t="shared" si="66"/>
        <v>672</v>
      </c>
      <c r="O632" s="118">
        <f t="shared" si="67"/>
        <v>134.55999755859375</v>
      </c>
      <c r="P632" s="119">
        <f t="shared" si="68"/>
        <v>30.760550520534661</v>
      </c>
      <c r="Q632" s="119">
        <f t="shared" si="69"/>
        <v>20</v>
      </c>
    </row>
    <row r="633" spans="2:17" x14ac:dyDescent="0.25">
      <c r="B633" s="173">
        <v>42598.291666666664</v>
      </c>
      <c r="C633" s="121">
        <v>337</v>
      </c>
      <c r="D633" s="121">
        <v>134.25999450683594</v>
      </c>
      <c r="E633" s="185">
        <v>11.899999618530273</v>
      </c>
      <c r="F633" s="122">
        <v>42598</v>
      </c>
      <c r="G633" s="185">
        <v>40.236035346918662</v>
      </c>
      <c r="H633" s="185">
        <v>36.987076236274426</v>
      </c>
      <c r="I633" s="185">
        <v>40.117141137167231</v>
      </c>
      <c r="J633" s="119">
        <f t="shared" si="63"/>
        <v>40.236035346918662</v>
      </c>
      <c r="K633" s="119">
        <f t="shared" si="64"/>
        <v>36.987076236274426</v>
      </c>
      <c r="L633" s="119">
        <f t="shared" si="65"/>
        <v>40.117141137167231</v>
      </c>
      <c r="M633" s="173">
        <v>43084.291666666664</v>
      </c>
      <c r="N633" s="118">
        <f t="shared" si="66"/>
        <v>337</v>
      </c>
      <c r="O633" s="118">
        <f t="shared" si="67"/>
        <v>134.25999450683594</v>
      </c>
      <c r="P633" s="119">
        <f t="shared" si="68"/>
        <v>11.603889091203001</v>
      </c>
      <c r="Q633" s="119">
        <f t="shared" si="69"/>
        <v>11.603889091203001</v>
      </c>
    </row>
    <row r="634" spans="2:17" x14ac:dyDescent="0.25">
      <c r="B634" s="173">
        <v>42599.291666666664</v>
      </c>
      <c r="C634" s="121">
        <v>337</v>
      </c>
      <c r="D634" s="121">
        <v>134.25999450683594</v>
      </c>
      <c r="E634" s="185">
        <v>12</v>
      </c>
      <c r="F634" s="122">
        <v>42599</v>
      </c>
      <c r="G634" s="185">
        <v>41.010053979555742</v>
      </c>
      <c r="H634" s="185">
        <v>36.742898377643677</v>
      </c>
      <c r="I634" s="185">
        <v>38.271712034675801</v>
      </c>
      <c r="J634" s="119">
        <f t="shared" si="63"/>
        <v>41.010053979555742</v>
      </c>
      <c r="K634" s="119">
        <f t="shared" si="64"/>
        <v>36.742898377643677</v>
      </c>
      <c r="L634" s="119">
        <f t="shared" si="65"/>
        <v>38.271712034675801</v>
      </c>
      <c r="M634" s="173">
        <v>43085.291666666664</v>
      </c>
      <c r="N634" s="118">
        <f t="shared" si="66"/>
        <v>337</v>
      </c>
      <c r="O634" s="118">
        <f t="shared" si="67"/>
        <v>134.25999450683594</v>
      </c>
      <c r="P634" s="119">
        <f t="shared" si="68"/>
        <v>11.603889091203001</v>
      </c>
      <c r="Q634" s="119">
        <f t="shared" si="69"/>
        <v>20</v>
      </c>
    </row>
    <row r="635" spans="2:17" x14ac:dyDescent="0.25">
      <c r="B635" s="173">
        <v>42600.291666666664</v>
      </c>
      <c r="C635" s="121">
        <v>337</v>
      </c>
      <c r="D635" s="121">
        <v>134.25999450683594</v>
      </c>
      <c r="E635" s="185">
        <v>12</v>
      </c>
      <c r="F635" s="122">
        <v>42600</v>
      </c>
      <c r="G635" s="185">
        <v>32.734982298413918</v>
      </c>
      <c r="H635" s="185">
        <v>37.051155558383009</v>
      </c>
      <c r="I635" s="185">
        <v>40.785357982096862</v>
      </c>
      <c r="J635" s="119">
        <f t="shared" si="63"/>
        <v>32.734982298413918</v>
      </c>
      <c r="K635" s="119">
        <f t="shared" si="64"/>
        <v>37.051155558383009</v>
      </c>
      <c r="L635" s="119">
        <f t="shared" si="65"/>
        <v>40.785357982096862</v>
      </c>
      <c r="M635" s="173">
        <v>43086.291666666664</v>
      </c>
      <c r="N635" s="118">
        <f t="shared" si="66"/>
        <v>337</v>
      </c>
      <c r="O635" s="118">
        <f t="shared" si="67"/>
        <v>134.25999450683594</v>
      </c>
      <c r="P635" s="119">
        <f t="shared" si="68"/>
        <v>11.603889091203001</v>
      </c>
      <c r="Q635" s="119">
        <f t="shared" si="69"/>
        <v>20</v>
      </c>
    </row>
    <row r="636" spans="2:17" x14ac:dyDescent="0.25">
      <c r="B636" s="173">
        <v>42601.291666666664</v>
      </c>
      <c r="C636" s="121">
        <v>566</v>
      </c>
      <c r="D636" s="121">
        <v>152.05999755859375</v>
      </c>
      <c r="E636" s="185">
        <v>11.5</v>
      </c>
      <c r="F636" s="122">
        <v>42601</v>
      </c>
      <c r="G636" s="185">
        <v>40.042167347879307</v>
      </c>
      <c r="H636" s="185">
        <v>36.628917036321369</v>
      </c>
      <c r="I636" s="185">
        <v>40.654249995814411</v>
      </c>
      <c r="J636" s="119">
        <f t="shared" si="63"/>
        <v>40.042167347879307</v>
      </c>
      <c r="K636" s="119">
        <f t="shared" si="64"/>
        <v>36.628917036321369</v>
      </c>
      <c r="L636" s="119">
        <f t="shared" si="65"/>
        <v>40.654249995814411</v>
      </c>
      <c r="M636" s="173">
        <v>43087.291666666664</v>
      </c>
      <c r="N636" s="118">
        <f t="shared" si="66"/>
        <v>566</v>
      </c>
      <c r="O636" s="118">
        <f t="shared" si="67"/>
        <v>152.05999755859375</v>
      </c>
      <c r="P636" s="119">
        <f t="shared" si="68"/>
        <v>23.691988500534666</v>
      </c>
      <c r="Q636" s="119">
        <f t="shared" si="69"/>
        <v>23.691988500534666</v>
      </c>
    </row>
    <row r="637" spans="2:17" x14ac:dyDescent="0.25">
      <c r="B637" s="173">
        <v>42602.291666666664</v>
      </c>
      <c r="C637" s="121">
        <v>566</v>
      </c>
      <c r="D637" s="121">
        <v>152.05999755859375</v>
      </c>
      <c r="E637" s="185">
        <v>11.600000381469727</v>
      </c>
      <c r="F637" s="122">
        <v>42602</v>
      </c>
      <c r="G637" s="185">
        <v>43.110925315044561</v>
      </c>
      <c r="H637" s="185">
        <v>36.61910717045815</v>
      </c>
      <c r="I637" s="185">
        <v>39.837363564217533</v>
      </c>
      <c r="J637" s="119">
        <f t="shared" si="63"/>
        <v>43.110925315044561</v>
      </c>
      <c r="K637" s="119">
        <f t="shared" si="64"/>
        <v>36.61910717045815</v>
      </c>
      <c r="L637" s="119">
        <f t="shared" si="65"/>
        <v>39.837363564217533</v>
      </c>
      <c r="M637" s="173">
        <v>43088.291666666664</v>
      </c>
      <c r="N637" s="118">
        <f t="shared" si="66"/>
        <v>566</v>
      </c>
      <c r="O637" s="118">
        <f t="shared" si="67"/>
        <v>152.05999755859375</v>
      </c>
      <c r="P637" s="119">
        <f t="shared" si="68"/>
        <v>23.691988500534666</v>
      </c>
      <c r="Q637" s="119">
        <f t="shared" si="69"/>
        <v>20</v>
      </c>
    </row>
    <row r="638" spans="2:17" x14ac:dyDescent="0.25">
      <c r="B638" s="173">
        <v>42603.291666666664</v>
      </c>
      <c r="C638" s="121">
        <v>566</v>
      </c>
      <c r="D638" s="121">
        <v>152.05999755859375</v>
      </c>
      <c r="E638" s="185">
        <v>11.699999809265137</v>
      </c>
      <c r="F638" s="122">
        <v>42603</v>
      </c>
      <c r="G638" s="185">
        <v>36.354570112581591</v>
      </c>
      <c r="H638" s="185">
        <v>36.622211294107984</v>
      </c>
      <c r="I638" s="185">
        <v>38.830873680203005</v>
      </c>
      <c r="J638" s="119">
        <f t="shared" si="63"/>
        <v>36.354570112581591</v>
      </c>
      <c r="K638" s="119">
        <f t="shared" si="64"/>
        <v>36.622211294107984</v>
      </c>
      <c r="L638" s="119">
        <f t="shared" si="65"/>
        <v>38.830873680203005</v>
      </c>
      <c r="M638" s="173">
        <v>43089.291666666664</v>
      </c>
      <c r="N638" s="118">
        <f t="shared" si="66"/>
        <v>566</v>
      </c>
      <c r="O638" s="118">
        <f t="shared" si="67"/>
        <v>152.05999755859375</v>
      </c>
      <c r="P638" s="119">
        <f t="shared" si="68"/>
        <v>23.691988500534666</v>
      </c>
      <c r="Q638" s="119">
        <f t="shared" si="69"/>
        <v>20</v>
      </c>
    </row>
    <row r="639" spans="2:17" x14ac:dyDescent="0.25">
      <c r="B639" s="173">
        <v>42604.291666666664</v>
      </c>
      <c r="C639" s="121">
        <v>566</v>
      </c>
      <c r="D639" s="121">
        <v>152.05999755859375</v>
      </c>
      <c r="E639" s="185">
        <v>11.800000190734863</v>
      </c>
      <c r="F639" s="122">
        <v>42604</v>
      </c>
      <c r="G639" s="185">
        <v>28.365210406404927</v>
      </c>
      <c r="H639" s="185">
        <v>37.561990177145759</v>
      </c>
      <c r="I639" s="185">
        <v>41.3296892834151</v>
      </c>
      <c r="J639" s="119">
        <f t="shared" si="63"/>
        <v>28.365210406404927</v>
      </c>
      <c r="K639" s="119">
        <f t="shared" si="64"/>
        <v>37.561990177145759</v>
      </c>
      <c r="L639" s="119">
        <f t="shared" si="65"/>
        <v>41.3296892834151</v>
      </c>
      <c r="M639" s="173">
        <v>43090.291666666664</v>
      </c>
      <c r="N639" s="118">
        <f t="shared" si="66"/>
        <v>566</v>
      </c>
      <c r="O639" s="118">
        <f t="shared" si="67"/>
        <v>152.05999755859375</v>
      </c>
      <c r="P639" s="119">
        <f t="shared" si="68"/>
        <v>23.691988500534666</v>
      </c>
      <c r="Q639" s="119">
        <f t="shared" si="69"/>
        <v>20</v>
      </c>
    </row>
    <row r="640" spans="2:17" x14ac:dyDescent="0.25">
      <c r="B640" s="173">
        <v>42605.291666666664</v>
      </c>
      <c r="C640" s="121">
        <v>285</v>
      </c>
      <c r="D640" s="121">
        <v>184.16000366210938</v>
      </c>
      <c r="E640" s="185">
        <v>11.699999809265137</v>
      </c>
      <c r="F640" s="122">
        <v>42605</v>
      </c>
      <c r="G640" s="185">
        <v>37.015681655826391</v>
      </c>
      <c r="H640" s="185">
        <v>36.430499183248607</v>
      </c>
      <c r="I640" s="185">
        <v>42.292610836205732</v>
      </c>
      <c r="J640" s="119">
        <f t="shared" si="63"/>
        <v>37.015681655826391</v>
      </c>
      <c r="K640" s="119">
        <f t="shared" si="64"/>
        <v>36.430499183248607</v>
      </c>
      <c r="L640" s="119">
        <f t="shared" si="65"/>
        <v>42.292610836205732</v>
      </c>
      <c r="M640" s="173">
        <v>43091.291666666664</v>
      </c>
      <c r="N640" s="118">
        <f t="shared" si="66"/>
        <v>285</v>
      </c>
      <c r="O640" s="118">
        <f t="shared" si="67"/>
        <v>184.16000366210938</v>
      </c>
      <c r="P640" s="119">
        <f t="shared" si="68"/>
        <v>5.7716094591979976</v>
      </c>
      <c r="Q640" s="119">
        <f t="shared" si="69"/>
        <v>5.7716094591979976</v>
      </c>
    </row>
    <row r="641" spans="2:17" x14ac:dyDescent="0.25">
      <c r="B641" s="173">
        <v>42606.291666666664</v>
      </c>
      <c r="C641" s="121">
        <v>285</v>
      </c>
      <c r="D641" s="121">
        <v>184.16000366210938</v>
      </c>
      <c r="E641" s="185">
        <v>11.899999618530273</v>
      </c>
      <c r="F641" s="122">
        <v>42606</v>
      </c>
      <c r="G641" s="185">
        <v>41.736208593757041</v>
      </c>
      <c r="H641" s="185">
        <v>36.853964969515779</v>
      </c>
      <c r="I641" s="185">
        <v>41.035346902829616</v>
      </c>
      <c r="J641" s="119">
        <f t="shared" si="63"/>
        <v>41.736208593757041</v>
      </c>
      <c r="K641" s="119">
        <f t="shared" si="64"/>
        <v>36.853964969515779</v>
      </c>
      <c r="L641" s="119">
        <f t="shared" si="65"/>
        <v>41.035346902829616</v>
      </c>
      <c r="M641" s="173">
        <v>43092.291666666664</v>
      </c>
      <c r="N641" s="118">
        <f t="shared" si="66"/>
        <v>285</v>
      </c>
      <c r="O641" s="118">
        <f t="shared" si="67"/>
        <v>184.16000366210938</v>
      </c>
      <c r="P641" s="119">
        <f t="shared" si="68"/>
        <v>5.7716094591979976</v>
      </c>
      <c r="Q641" s="119">
        <f t="shared" si="69"/>
        <v>20</v>
      </c>
    </row>
    <row r="642" spans="2:17" x14ac:dyDescent="0.25">
      <c r="B642" s="173">
        <v>42607.291666666664</v>
      </c>
      <c r="C642" s="121">
        <v>642</v>
      </c>
      <c r="D642" s="121">
        <v>233.63999938964844</v>
      </c>
      <c r="E642" s="185">
        <v>11</v>
      </c>
      <c r="F642" s="122">
        <v>42607</v>
      </c>
      <c r="G642" s="185">
        <v>37.815737188083141</v>
      </c>
      <c r="H642" s="185">
        <v>36.630073703196324</v>
      </c>
      <c r="I642" s="185">
        <v>43.304678544865737</v>
      </c>
      <c r="J642" s="119">
        <f t="shared" si="63"/>
        <v>37.815737188083141</v>
      </c>
      <c r="K642" s="119">
        <f t="shared" si="64"/>
        <v>36.630073703196324</v>
      </c>
      <c r="L642" s="119">
        <f t="shared" si="65"/>
        <v>43.304678544865737</v>
      </c>
      <c r="M642" s="173">
        <v>43093.291666666664</v>
      </c>
      <c r="N642" s="118">
        <f t="shared" si="66"/>
        <v>642</v>
      </c>
      <c r="O642" s="118">
        <f t="shared" si="67"/>
        <v>233.63999938964844</v>
      </c>
      <c r="P642" s="119">
        <f t="shared" si="68"/>
        <v>23.372615310133664</v>
      </c>
      <c r="Q642" s="119">
        <f t="shared" si="69"/>
        <v>23.372615310133664</v>
      </c>
    </row>
    <row r="643" spans="2:17" x14ac:dyDescent="0.25">
      <c r="B643" s="173">
        <v>42608.291666666664</v>
      </c>
      <c r="C643" s="121">
        <v>642</v>
      </c>
      <c r="D643" s="121">
        <v>233.63999938964844</v>
      </c>
      <c r="E643" s="185">
        <v>11.199999809265137</v>
      </c>
      <c r="F643" s="122">
        <v>42608</v>
      </c>
      <c r="G643" s="185">
        <v>33.875384623584928</v>
      </c>
      <c r="H643" s="185">
        <v>36.829437281290701</v>
      </c>
      <c r="I643" s="185">
        <v>42.847469261001606</v>
      </c>
      <c r="J643" s="119">
        <f t="shared" si="63"/>
        <v>33.875384623584928</v>
      </c>
      <c r="K643" s="119">
        <f t="shared" si="64"/>
        <v>36.829437281290701</v>
      </c>
      <c r="L643" s="119">
        <f t="shared" si="65"/>
        <v>42.847469261001606</v>
      </c>
      <c r="M643" s="173">
        <v>43094.291666666664</v>
      </c>
      <c r="N643" s="118">
        <f t="shared" si="66"/>
        <v>642</v>
      </c>
      <c r="O643" s="118">
        <f t="shared" si="67"/>
        <v>233.63999938964844</v>
      </c>
      <c r="P643" s="119">
        <f t="shared" si="68"/>
        <v>23.372615310133664</v>
      </c>
      <c r="Q643" s="119">
        <f t="shared" si="69"/>
        <v>20</v>
      </c>
    </row>
    <row r="644" spans="2:17" x14ac:dyDescent="0.25">
      <c r="B644" s="173">
        <v>42609.291666666664</v>
      </c>
      <c r="C644" s="121">
        <v>642</v>
      </c>
      <c r="D644" s="121">
        <v>233.63999938964844</v>
      </c>
      <c r="E644" s="185">
        <v>11.199999809265137</v>
      </c>
      <c r="F644" s="122">
        <v>42609</v>
      </c>
      <c r="G644" s="185">
        <v>27.375231754890208</v>
      </c>
      <c r="H644" s="185">
        <v>36.305135934352876</v>
      </c>
      <c r="I644" s="185">
        <v>42.18742630269788</v>
      </c>
      <c r="J644" s="119">
        <f t="shared" si="63"/>
        <v>27.375231754890208</v>
      </c>
      <c r="K644" s="119">
        <f t="shared" si="64"/>
        <v>36.305135934352876</v>
      </c>
      <c r="L644" s="119">
        <f t="shared" si="65"/>
        <v>42.18742630269788</v>
      </c>
      <c r="M644" s="173">
        <v>43095.291666666664</v>
      </c>
      <c r="N644" s="118">
        <f t="shared" si="66"/>
        <v>642</v>
      </c>
      <c r="O644" s="118">
        <f t="shared" si="67"/>
        <v>233.63999938964844</v>
      </c>
      <c r="P644" s="119">
        <f t="shared" si="68"/>
        <v>23.372615310133664</v>
      </c>
      <c r="Q644" s="119">
        <f t="shared" si="69"/>
        <v>20</v>
      </c>
    </row>
    <row r="645" spans="2:17" x14ac:dyDescent="0.25">
      <c r="B645" s="173">
        <v>42610.291666666664</v>
      </c>
      <c r="C645" s="121">
        <v>642</v>
      </c>
      <c r="D645" s="121">
        <v>233.63999938964844</v>
      </c>
      <c r="E645" s="185">
        <v>11.5</v>
      </c>
      <c r="F645" s="122">
        <v>42610</v>
      </c>
      <c r="G645" s="185">
        <v>30.179500370533383</v>
      </c>
      <c r="H645" s="185">
        <v>35.716434822435716</v>
      </c>
      <c r="I645" s="185">
        <v>41.852009100207582</v>
      </c>
      <c r="J645" s="119">
        <f t="shared" si="63"/>
        <v>30.179500370533383</v>
      </c>
      <c r="K645" s="119">
        <f t="shared" si="64"/>
        <v>35.716434822435716</v>
      </c>
      <c r="L645" s="119">
        <f t="shared" si="65"/>
        <v>41.852009100207582</v>
      </c>
      <c r="M645" s="173">
        <v>43096.291666666664</v>
      </c>
      <c r="N645" s="118">
        <f t="shared" si="66"/>
        <v>642</v>
      </c>
      <c r="O645" s="118">
        <f t="shared" si="67"/>
        <v>233.63999938964844</v>
      </c>
      <c r="P645" s="119">
        <f t="shared" si="68"/>
        <v>23.372615310133664</v>
      </c>
      <c r="Q645" s="119">
        <f t="shared" si="69"/>
        <v>20</v>
      </c>
    </row>
    <row r="646" spans="2:17" x14ac:dyDescent="0.25">
      <c r="B646" s="173">
        <v>42611.291666666664</v>
      </c>
      <c r="C646" s="121">
        <v>642</v>
      </c>
      <c r="D646" s="121">
        <v>233.63999938964844</v>
      </c>
      <c r="E646" s="185">
        <v>11.5</v>
      </c>
      <c r="F646" s="122">
        <v>42611</v>
      </c>
      <c r="G646" s="185">
        <v>47.321134316214824</v>
      </c>
      <c r="H646" s="185">
        <v>34.981447649289073</v>
      </c>
      <c r="I646" s="185">
        <v>41.470805797135355</v>
      </c>
      <c r="J646" s="119">
        <f t="shared" si="63"/>
        <v>47.321134316214824</v>
      </c>
      <c r="K646" s="119">
        <f t="shared" si="64"/>
        <v>34.981447649289073</v>
      </c>
      <c r="L646" s="119">
        <f t="shared" si="65"/>
        <v>41.470805797135355</v>
      </c>
      <c r="M646" s="173">
        <v>43097.291666666664</v>
      </c>
      <c r="N646" s="118">
        <f t="shared" si="66"/>
        <v>642</v>
      </c>
      <c r="O646" s="118">
        <f t="shared" si="67"/>
        <v>233.63999938964844</v>
      </c>
      <c r="P646" s="119">
        <f t="shared" si="68"/>
        <v>23.372615310133664</v>
      </c>
      <c r="Q646" s="119">
        <f t="shared" si="69"/>
        <v>20</v>
      </c>
    </row>
    <row r="647" spans="2:17" x14ac:dyDescent="0.25">
      <c r="B647" s="173">
        <v>42612.291666666664</v>
      </c>
      <c r="C647" s="121">
        <v>162</v>
      </c>
      <c r="D647" s="121">
        <v>126.15000152587891</v>
      </c>
      <c r="E647" s="185">
        <v>11.800000190734863</v>
      </c>
      <c r="F647" s="122">
        <v>42612</v>
      </c>
      <c r="G647" s="185">
        <v>43.984195991798664</v>
      </c>
      <c r="H647" s="185">
        <v>35.347492633439835</v>
      </c>
      <c r="I647" s="185">
        <v>42.42580482138527</v>
      </c>
      <c r="J647" s="119">
        <f t="shared" si="63"/>
        <v>43.984195991798664</v>
      </c>
      <c r="K647" s="119">
        <f t="shared" si="64"/>
        <v>35.347492633439835</v>
      </c>
      <c r="L647" s="119">
        <f t="shared" si="65"/>
        <v>42.42580482138527</v>
      </c>
      <c r="M647" s="173">
        <v>43098.291666666664</v>
      </c>
      <c r="N647" s="118">
        <f t="shared" si="66"/>
        <v>162</v>
      </c>
      <c r="O647" s="118">
        <f t="shared" si="67"/>
        <v>126.15000152587891</v>
      </c>
      <c r="P647" s="119">
        <f t="shared" si="68"/>
        <v>2.0518861346658324</v>
      </c>
      <c r="Q647" s="119">
        <f t="shared" si="69"/>
        <v>2.0518861346658324</v>
      </c>
    </row>
    <row r="648" spans="2:17" x14ac:dyDescent="0.25">
      <c r="B648" s="173">
        <v>42613.291666666664</v>
      </c>
      <c r="C648" s="121">
        <v>162</v>
      </c>
      <c r="D648" s="121">
        <v>126.15000152587891</v>
      </c>
      <c r="E648" s="185">
        <v>11.199999809265137</v>
      </c>
      <c r="F648" s="122">
        <v>42613</v>
      </c>
      <c r="G648" s="185">
        <v>40.298543236432259</v>
      </c>
      <c r="H648" s="185">
        <v>35.964184102062859</v>
      </c>
      <c r="I648" s="185">
        <v>42.126975128783158</v>
      </c>
      <c r="J648" s="119">
        <f t="shared" si="63"/>
        <v>40.298543236432259</v>
      </c>
      <c r="K648" s="119">
        <f t="shared" si="64"/>
        <v>35.964184102062859</v>
      </c>
      <c r="L648" s="119">
        <f t="shared" si="65"/>
        <v>42.126975128783158</v>
      </c>
      <c r="M648" s="173">
        <v>43099.291666666664</v>
      </c>
      <c r="N648" s="118">
        <f t="shared" si="66"/>
        <v>162</v>
      </c>
      <c r="O648" s="118">
        <f t="shared" si="67"/>
        <v>126.15000152587891</v>
      </c>
      <c r="P648" s="119">
        <f t="shared" si="68"/>
        <v>2.0518861346658324</v>
      </c>
      <c r="Q648" s="119">
        <f t="shared" si="69"/>
        <v>20</v>
      </c>
    </row>
    <row r="649" spans="2:17" x14ac:dyDescent="0.25">
      <c r="B649" s="173">
        <v>42614.291666666664</v>
      </c>
      <c r="C649" s="121">
        <v>220</v>
      </c>
      <c r="D649" s="121">
        <v>135.85000610351563</v>
      </c>
      <c r="E649" s="185">
        <v>12.100000381469727</v>
      </c>
      <c r="F649" s="122">
        <v>42614</v>
      </c>
      <c r="G649" s="185">
        <v>39.382937493280153</v>
      </c>
      <c r="H649" s="185">
        <v>35.990256082812948</v>
      </c>
      <c r="I649" s="185">
        <v>37.459947543806472</v>
      </c>
      <c r="J649" s="119">
        <f t="shared" si="63"/>
        <v>39.382937493280153</v>
      </c>
      <c r="K649" s="119">
        <f t="shared" si="64"/>
        <v>35.990256082812948</v>
      </c>
      <c r="L649" s="119">
        <f t="shared" si="65"/>
        <v>37.459947543806472</v>
      </c>
      <c r="M649" s="173">
        <v>43100.291666666664</v>
      </c>
      <c r="N649" s="118">
        <f t="shared" si="66"/>
        <v>220</v>
      </c>
      <c r="O649" s="118">
        <f t="shared" si="67"/>
        <v>135.85000610351563</v>
      </c>
      <c r="P649" s="119">
        <f t="shared" si="68"/>
        <v>4.81635182866333</v>
      </c>
      <c r="Q649" s="119">
        <f t="shared" si="69"/>
        <v>4.81635182866333</v>
      </c>
    </row>
    <row r="650" spans="2:17" x14ac:dyDescent="0.25">
      <c r="B650" s="173">
        <v>42615.291666666664</v>
      </c>
      <c r="C650" s="121">
        <v>220</v>
      </c>
      <c r="D650" s="121">
        <v>135.85000610351563</v>
      </c>
      <c r="E650" s="185">
        <v>12.300000190734863</v>
      </c>
      <c r="F650" s="122">
        <v>42615</v>
      </c>
      <c r="G650" s="185">
        <v>38.756842539663651</v>
      </c>
      <c r="H650" s="185">
        <v>36.623083810033677</v>
      </c>
      <c r="I650" s="185">
        <v>36.554065722182969</v>
      </c>
      <c r="J650" s="119">
        <f t="shared" ref="J650:J713" si="70">IF(G650&lt;0,0,G650)</f>
        <v>38.756842539663651</v>
      </c>
      <c r="K650" s="119">
        <f t="shared" ref="K650:K713" si="71">IF(H650&lt;0,0,H650)</f>
        <v>36.623083810033677</v>
      </c>
      <c r="L650" s="119">
        <f t="shared" ref="L650:L713" si="72">IF(I650&lt;0,0,I650)</f>
        <v>36.554065722182969</v>
      </c>
      <c r="M650" s="173">
        <v>43101.291666666664</v>
      </c>
      <c r="N650" s="118">
        <f t="shared" ref="N650:N713" si="73">C650</f>
        <v>220</v>
      </c>
      <c r="O650" s="118">
        <f t="shared" ref="O650:O713" si="74">D650</f>
        <v>135.85000610351563</v>
      </c>
      <c r="P650" s="119">
        <f t="shared" ref="P650:P713" si="75">ABS((N650-O650)*(1/1000)*0.36*158.987)</f>
        <v>4.81635182866333</v>
      </c>
      <c r="Q650" s="119">
        <f t="shared" si="69"/>
        <v>20</v>
      </c>
    </row>
    <row r="651" spans="2:17" x14ac:dyDescent="0.25">
      <c r="B651" s="173">
        <v>42616.291666666664</v>
      </c>
      <c r="C651" s="121">
        <v>220</v>
      </c>
      <c r="D651" s="121">
        <v>135.85000610351563</v>
      </c>
      <c r="E651" s="185">
        <v>12</v>
      </c>
      <c r="F651" s="122">
        <v>42616</v>
      </c>
      <c r="G651" s="185">
        <v>33.59353357617502</v>
      </c>
      <c r="H651" s="185">
        <v>36.458168299573416</v>
      </c>
      <c r="I651" s="185">
        <v>36.831244933384447</v>
      </c>
      <c r="J651" s="119">
        <f t="shared" si="70"/>
        <v>33.59353357617502</v>
      </c>
      <c r="K651" s="119">
        <f t="shared" si="71"/>
        <v>36.458168299573416</v>
      </c>
      <c r="L651" s="119">
        <f t="shared" si="72"/>
        <v>36.831244933384447</v>
      </c>
      <c r="M651" s="173">
        <v>43102.291666666664</v>
      </c>
      <c r="N651" s="118">
        <f t="shared" si="73"/>
        <v>220</v>
      </c>
      <c r="O651" s="118">
        <f t="shared" si="74"/>
        <v>135.85000610351563</v>
      </c>
      <c r="P651" s="119">
        <f t="shared" si="75"/>
        <v>4.81635182866333</v>
      </c>
      <c r="Q651" s="119">
        <f t="shared" ref="Q651:Q714" si="76">IF(P651=P650, 20, P651)</f>
        <v>20</v>
      </c>
    </row>
    <row r="652" spans="2:17" x14ac:dyDescent="0.25">
      <c r="B652" s="173">
        <v>42617.291666666664</v>
      </c>
      <c r="C652" s="121">
        <v>220</v>
      </c>
      <c r="D652" s="121">
        <v>135.85000610351563</v>
      </c>
      <c r="E652" s="185">
        <v>12</v>
      </c>
      <c r="F652" s="122">
        <v>42617</v>
      </c>
      <c r="G652" s="185">
        <v>34.028763212672004</v>
      </c>
      <c r="H652" s="185">
        <v>36.970120587989101</v>
      </c>
      <c r="I652" s="185">
        <v>33.576212262091786</v>
      </c>
      <c r="J652" s="119">
        <f t="shared" si="70"/>
        <v>34.028763212672004</v>
      </c>
      <c r="K652" s="119">
        <f t="shared" si="71"/>
        <v>36.970120587989101</v>
      </c>
      <c r="L652" s="119">
        <f t="shared" si="72"/>
        <v>33.576212262091786</v>
      </c>
      <c r="M652" s="173">
        <v>43103.291666666664</v>
      </c>
      <c r="N652" s="118">
        <f t="shared" si="73"/>
        <v>220</v>
      </c>
      <c r="O652" s="118">
        <f t="shared" si="74"/>
        <v>135.85000610351563</v>
      </c>
      <c r="P652" s="119">
        <f t="shared" si="75"/>
        <v>4.81635182866333</v>
      </c>
      <c r="Q652" s="119">
        <f t="shared" si="76"/>
        <v>20</v>
      </c>
    </row>
    <row r="653" spans="2:17" x14ac:dyDescent="0.25">
      <c r="B653" s="173">
        <v>42618.291666666664</v>
      </c>
      <c r="C653" s="121">
        <v>220</v>
      </c>
      <c r="D653" s="121">
        <v>135.85000610351563</v>
      </c>
      <c r="E653" s="185">
        <v>11.899999618530273</v>
      </c>
      <c r="F653" s="122">
        <v>42618</v>
      </c>
      <c r="G653" s="185">
        <v>40.93881226095889</v>
      </c>
      <c r="H653" s="185">
        <v>37.342482479810684</v>
      </c>
      <c r="I653" s="185">
        <v>31.050096858187967</v>
      </c>
      <c r="J653" s="119">
        <f t="shared" si="70"/>
        <v>40.93881226095889</v>
      </c>
      <c r="K653" s="119">
        <f t="shared" si="71"/>
        <v>37.342482479810684</v>
      </c>
      <c r="L653" s="119">
        <f t="shared" si="72"/>
        <v>31.050096858187967</v>
      </c>
      <c r="M653" s="173">
        <v>43104.291666666664</v>
      </c>
      <c r="N653" s="118">
        <f t="shared" si="73"/>
        <v>220</v>
      </c>
      <c r="O653" s="118">
        <f t="shared" si="74"/>
        <v>135.85000610351563</v>
      </c>
      <c r="P653" s="119">
        <f t="shared" si="75"/>
        <v>4.81635182866333</v>
      </c>
      <c r="Q653" s="119">
        <f t="shared" si="76"/>
        <v>20</v>
      </c>
    </row>
    <row r="654" spans="2:17" x14ac:dyDescent="0.25">
      <c r="B654" s="173">
        <v>42619.291666666664</v>
      </c>
      <c r="C654" s="121">
        <v>220</v>
      </c>
      <c r="D654" s="121">
        <v>135.85000610351563</v>
      </c>
      <c r="E654" s="185">
        <v>12</v>
      </c>
      <c r="F654" s="122">
        <v>42619</v>
      </c>
      <c r="G654" s="185">
        <v>44.489037217034245</v>
      </c>
      <c r="H654" s="185">
        <v>37.566878040675753</v>
      </c>
      <c r="I654" s="185">
        <v>33.054895517009271</v>
      </c>
      <c r="J654" s="119">
        <f t="shared" si="70"/>
        <v>44.489037217034245</v>
      </c>
      <c r="K654" s="119">
        <f t="shared" si="71"/>
        <v>37.566878040675753</v>
      </c>
      <c r="L654" s="119">
        <f t="shared" si="72"/>
        <v>33.054895517009271</v>
      </c>
      <c r="M654" s="173">
        <v>43105.291666666664</v>
      </c>
      <c r="N654" s="118">
        <f t="shared" si="73"/>
        <v>220</v>
      </c>
      <c r="O654" s="118">
        <f t="shared" si="74"/>
        <v>135.85000610351563</v>
      </c>
      <c r="P654" s="119">
        <f t="shared" si="75"/>
        <v>4.81635182866333</v>
      </c>
      <c r="Q654" s="119">
        <f t="shared" si="76"/>
        <v>20</v>
      </c>
    </row>
    <row r="655" spans="2:17" x14ac:dyDescent="0.25">
      <c r="B655" s="173">
        <v>42620.291666666664</v>
      </c>
      <c r="C655" s="121">
        <v>220</v>
      </c>
      <c r="D655" s="121">
        <v>135.85000610351563</v>
      </c>
      <c r="E655" s="185">
        <v>12.100000381469727</v>
      </c>
      <c r="F655" s="122">
        <v>42620</v>
      </c>
      <c r="G655" s="185">
        <v>39.492395601449211</v>
      </c>
      <c r="H655" s="185">
        <v>36.739852697164928</v>
      </c>
      <c r="I655" s="185">
        <v>32.820749135679655</v>
      </c>
      <c r="J655" s="119">
        <f t="shared" si="70"/>
        <v>39.492395601449211</v>
      </c>
      <c r="K655" s="119">
        <f t="shared" si="71"/>
        <v>36.739852697164928</v>
      </c>
      <c r="L655" s="119">
        <f t="shared" si="72"/>
        <v>32.820749135679655</v>
      </c>
      <c r="M655" s="173">
        <v>43106.291666666664</v>
      </c>
      <c r="N655" s="118">
        <f t="shared" si="73"/>
        <v>220</v>
      </c>
      <c r="O655" s="118">
        <f t="shared" si="74"/>
        <v>135.85000610351563</v>
      </c>
      <c r="P655" s="119">
        <f t="shared" si="75"/>
        <v>4.81635182866333</v>
      </c>
      <c r="Q655" s="119">
        <f t="shared" si="76"/>
        <v>20</v>
      </c>
    </row>
    <row r="656" spans="2:17" x14ac:dyDescent="0.25">
      <c r="B656" s="173">
        <v>42621.291666666664</v>
      </c>
      <c r="C656" s="121">
        <v>220</v>
      </c>
      <c r="D656" s="121">
        <v>135.85000610351563</v>
      </c>
      <c r="E656" s="185">
        <v>12.100000381469727</v>
      </c>
      <c r="F656" s="122">
        <v>42621</v>
      </c>
      <c r="G656" s="185">
        <v>43.793080055934425</v>
      </c>
      <c r="H656" s="185">
        <v>36.946924029301684</v>
      </c>
      <c r="I656" s="185">
        <v>33.919000305334727</v>
      </c>
      <c r="J656" s="119">
        <f t="shared" si="70"/>
        <v>43.793080055934425</v>
      </c>
      <c r="K656" s="119">
        <f t="shared" si="71"/>
        <v>36.946924029301684</v>
      </c>
      <c r="L656" s="119">
        <f t="shared" si="72"/>
        <v>33.919000305334727</v>
      </c>
      <c r="M656" s="173">
        <v>43107.291666666664</v>
      </c>
      <c r="N656" s="118">
        <f t="shared" si="73"/>
        <v>220</v>
      </c>
      <c r="O656" s="118">
        <f t="shared" si="74"/>
        <v>135.85000610351563</v>
      </c>
      <c r="P656" s="119">
        <f t="shared" si="75"/>
        <v>4.81635182866333</v>
      </c>
      <c r="Q656" s="119">
        <f t="shared" si="76"/>
        <v>20</v>
      </c>
    </row>
    <row r="657" spans="2:17" x14ac:dyDescent="0.25">
      <c r="B657" s="173">
        <v>42622.291666666664</v>
      </c>
      <c r="C657" s="121">
        <v>220</v>
      </c>
      <c r="D657" s="121">
        <v>135.85000610351563</v>
      </c>
      <c r="E657" s="185">
        <v>12.100000381469727</v>
      </c>
      <c r="F657" s="122">
        <v>42622</v>
      </c>
      <c r="G657" s="185">
        <v>47.804486327745323</v>
      </c>
      <c r="H657" s="185">
        <v>18.051837149659814</v>
      </c>
      <c r="I657" s="185">
        <v>31.019885680785915</v>
      </c>
      <c r="J657" s="119">
        <f t="shared" si="70"/>
        <v>47.804486327745323</v>
      </c>
      <c r="K657" s="119">
        <f t="shared" si="71"/>
        <v>18.051837149659814</v>
      </c>
      <c r="L657" s="119">
        <f t="shared" si="72"/>
        <v>31.019885680785915</v>
      </c>
      <c r="M657" s="173">
        <v>43108.291666666664</v>
      </c>
      <c r="N657" s="118">
        <f t="shared" si="73"/>
        <v>220</v>
      </c>
      <c r="O657" s="118">
        <f t="shared" si="74"/>
        <v>135.85000610351563</v>
      </c>
      <c r="P657" s="119">
        <f t="shared" si="75"/>
        <v>4.81635182866333</v>
      </c>
      <c r="Q657" s="119">
        <f t="shared" si="76"/>
        <v>20</v>
      </c>
    </row>
    <row r="658" spans="2:17" x14ac:dyDescent="0.25">
      <c r="B658" s="173">
        <v>42623.291666666664</v>
      </c>
      <c r="C658" s="121">
        <v>220</v>
      </c>
      <c r="D658" s="121">
        <v>135.85000610351563</v>
      </c>
      <c r="E658" s="185">
        <v>12.100000381469727</v>
      </c>
      <c r="F658" s="122">
        <v>42623</v>
      </c>
      <c r="G658" s="185">
        <v>42.13929605647369</v>
      </c>
      <c r="H658" s="185">
        <v>29.323396071035521</v>
      </c>
      <c r="I658" s="185">
        <v>32.529472067113289</v>
      </c>
      <c r="J658" s="119">
        <f t="shared" si="70"/>
        <v>42.13929605647369</v>
      </c>
      <c r="K658" s="119">
        <f t="shared" si="71"/>
        <v>29.323396071035521</v>
      </c>
      <c r="L658" s="119">
        <f t="shared" si="72"/>
        <v>32.529472067113289</v>
      </c>
      <c r="M658" s="173">
        <v>43109.291666666664</v>
      </c>
      <c r="N658" s="118">
        <f t="shared" si="73"/>
        <v>220</v>
      </c>
      <c r="O658" s="118">
        <f t="shared" si="74"/>
        <v>135.85000610351563</v>
      </c>
      <c r="P658" s="119">
        <f t="shared" si="75"/>
        <v>4.81635182866333</v>
      </c>
      <c r="Q658" s="119">
        <f t="shared" si="76"/>
        <v>20</v>
      </c>
    </row>
    <row r="659" spans="2:17" x14ac:dyDescent="0.25">
      <c r="B659" s="173">
        <v>42624.291666666664</v>
      </c>
      <c r="C659" s="121">
        <v>220</v>
      </c>
      <c r="D659" s="121">
        <v>135.85000610351563</v>
      </c>
      <c r="E659" s="185">
        <v>12.100000381469727</v>
      </c>
      <c r="F659" s="122">
        <v>42624</v>
      </c>
      <c r="G659" s="185">
        <v>37.250702740527956</v>
      </c>
      <c r="H659" s="185">
        <v>36.809673734130641</v>
      </c>
      <c r="I659" s="185">
        <v>35.438394317891863</v>
      </c>
      <c r="J659" s="119">
        <f t="shared" si="70"/>
        <v>37.250702740527956</v>
      </c>
      <c r="K659" s="119">
        <f t="shared" si="71"/>
        <v>36.809673734130641</v>
      </c>
      <c r="L659" s="119">
        <f t="shared" si="72"/>
        <v>35.438394317891863</v>
      </c>
      <c r="M659" s="173">
        <v>43110.291666666664</v>
      </c>
      <c r="N659" s="118">
        <f t="shared" si="73"/>
        <v>220</v>
      </c>
      <c r="O659" s="118">
        <f t="shared" si="74"/>
        <v>135.85000610351563</v>
      </c>
      <c r="P659" s="119">
        <f t="shared" si="75"/>
        <v>4.81635182866333</v>
      </c>
      <c r="Q659" s="119">
        <f t="shared" si="76"/>
        <v>20</v>
      </c>
    </row>
    <row r="660" spans="2:17" x14ac:dyDescent="0.25">
      <c r="B660" s="173">
        <v>42625.291666666664</v>
      </c>
      <c r="C660" s="121">
        <v>220</v>
      </c>
      <c r="D660" s="121">
        <v>135.85000610351563</v>
      </c>
      <c r="E660" s="185">
        <v>11.899999618530273</v>
      </c>
      <c r="F660" s="122">
        <v>42625</v>
      </c>
      <c r="G660" s="185">
        <v>37.876018375699175</v>
      </c>
      <c r="H660" s="185">
        <v>36.97111098329227</v>
      </c>
      <c r="I660" s="185">
        <v>35.921753987206337</v>
      </c>
      <c r="J660" s="119">
        <f t="shared" si="70"/>
        <v>37.876018375699175</v>
      </c>
      <c r="K660" s="119">
        <f t="shared" si="71"/>
        <v>36.97111098329227</v>
      </c>
      <c r="L660" s="119">
        <f t="shared" si="72"/>
        <v>35.921753987206337</v>
      </c>
      <c r="M660" s="173">
        <v>43111.291666666664</v>
      </c>
      <c r="N660" s="118">
        <f t="shared" si="73"/>
        <v>220</v>
      </c>
      <c r="O660" s="118">
        <f t="shared" si="74"/>
        <v>135.85000610351563</v>
      </c>
      <c r="P660" s="119">
        <f t="shared" si="75"/>
        <v>4.81635182866333</v>
      </c>
      <c r="Q660" s="119">
        <f t="shared" si="76"/>
        <v>20</v>
      </c>
    </row>
    <row r="661" spans="2:17" x14ac:dyDescent="0.25">
      <c r="B661" s="173">
        <v>42626.291666666664</v>
      </c>
      <c r="C661" s="121">
        <v>204</v>
      </c>
      <c r="D661" s="121">
        <v>118.08000183105469</v>
      </c>
      <c r="E661" s="185">
        <v>11.899999618530273</v>
      </c>
      <c r="F661" s="122">
        <v>42626</v>
      </c>
      <c r="G661" s="185">
        <v>40.630999514261866</v>
      </c>
      <c r="H661" s="185">
        <v>37.348599340452083</v>
      </c>
      <c r="I661" s="185">
        <v>34.860867417454749</v>
      </c>
      <c r="J661" s="119">
        <f t="shared" si="70"/>
        <v>40.630999514261866</v>
      </c>
      <c r="K661" s="119">
        <f t="shared" si="71"/>
        <v>37.348599340452083</v>
      </c>
      <c r="L661" s="119">
        <f t="shared" si="72"/>
        <v>34.860867417454749</v>
      </c>
      <c r="M661" s="173">
        <v>43112.291666666664</v>
      </c>
      <c r="N661" s="118">
        <f t="shared" si="73"/>
        <v>204</v>
      </c>
      <c r="O661" s="118">
        <f t="shared" si="74"/>
        <v>118.08000183105469</v>
      </c>
      <c r="P661" s="119">
        <f t="shared" si="75"/>
        <v>4.9176585895989993</v>
      </c>
      <c r="Q661" s="119">
        <f t="shared" si="76"/>
        <v>4.9176585895989993</v>
      </c>
    </row>
    <row r="662" spans="2:17" x14ac:dyDescent="0.25">
      <c r="B662" s="173">
        <v>42627.291666666664</v>
      </c>
      <c r="C662" s="121">
        <v>204</v>
      </c>
      <c r="D662" s="121">
        <v>118.08000183105469</v>
      </c>
      <c r="E662" s="185">
        <v>11.899999618530273</v>
      </c>
      <c r="F662" s="122">
        <v>42627</v>
      </c>
      <c r="G662" s="185">
        <v>42.012677390133895</v>
      </c>
      <c r="H662" s="185">
        <v>37.987704976134786</v>
      </c>
      <c r="I662" s="185">
        <v>34.01583328452373</v>
      </c>
      <c r="J662" s="119">
        <f t="shared" si="70"/>
        <v>42.012677390133895</v>
      </c>
      <c r="K662" s="119">
        <f t="shared" si="71"/>
        <v>37.987704976134786</v>
      </c>
      <c r="L662" s="119">
        <f t="shared" si="72"/>
        <v>34.01583328452373</v>
      </c>
      <c r="M662" s="173">
        <v>43113.291666666664</v>
      </c>
      <c r="N662" s="118">
        <f t="shared" si="73"/>
        <v>204</v>
      </c>
      <c r="O662" s="118">
        <f t="shared" si="74"/>
        <v>118.08000183105469</v>
      </c>
      <c r="P662" s="119">
        <f t="shared" si="75"/>
        <v>4.9176585895989993</v>
      </c>
      <c r="Q662" s="119">
        <f t="shared" si="76"/>
        <v>20</v>
      </c>
    </row>
    <row r="663" spans="2:17" x14ac:dyDescent="0.25">
      <c r="B663" s="173">
        <v>42628.291666666664</v>
      </c>
      <c r="C663" s="121">
        <v>320</v>
      </c>
      <c r="D663" s="121">
        <v>108.65000152587891</v>
      </c>
      <c r="E663" s="185">
        <v>11.899999618530273</v>
      </c>
      <c r="F663" s="122">
        <v>42628</v>
      </c>
      <c r="G663" s="185">
        <v>47.062614075475231</v>
      </c>
      <c r="H663" s="185">
        <v>37.164715188807939</v>
      </c>
      <c r="I663" s="185">
        <v>33.942966761324165</v>
      </c>
      <c r="J663" s="119">
        <f t="shared" si="70"/>
        <v>47.062614075475231</v>
      </c>
      <c r="K663" s="119">
        <f t="shared" si="71"/>
        <v>37.164715188807939</v>
      </c>
      <c r="L663" s="119">
        <f t="shared" si="72"/>
        <v>33.942966761324165</v>
      </c>
      <c r="M663" s="173">
        <v>43114.291666666664</v>
      </c>
      <c r="N663" s="118">
        <f t="shared" si="73"/>
        <v>320</v>
      </c>
      <c r="O663" s="118">
        <f t="shared" si="74"/>
        <v>108.65000152587891</v>
      </c>
      <c r="P663" s="119">
        <f t="shared" si="75"/>
        <v>12.096684794665832</v>
      </c>
      <c r="Q663" s="119">
        <f t="shared" si="76"/>
        <v>12.096684794665832</v>
      </c>
    </row>
    <row r="664" spans="2:17" x14ac:dyDescent="0.25">
      <c r="B664" s="173">
        <v>42629.291666666664</v>
      </c>
      <c r="C664" s="121">
        <v>320</v>
      </c>
      <c r="D664" s="121">
        <v>108.65000152587891</v>
      </c>
      <c r="E664" s="185">
        <v>12</v>
      </c>
      <c r="F664" s="122">
        <v>42629</v>
      </c>
      <c r="G664" s="185">
        <v>45.317392701616988</v>
      </c>
      <c r="H664" s="185">
        <v>36.651911796419689</v>
      </c>
      <c r="I664" s="185">
        <v>34.09598843016007</v>
      </c>
      <c r="J664" s="119">
        <f t="shared" si="70"/>
        <v>45.317392701616988</v>
      </c>
      <c r="K664" s="119">
        <f t="shared" si="71"/>
        <v>36.651911796419689</v>
      </c>
      <c r="L664" s="119">
        <f t="shared" si="72"/>
        <v>34.09598843016007</v>
      </c>
      <c r="M664" s="173">
        <v>43115.291666666664</v>
      </c>
      <c r="N664" s="118">
        <f t="shared" si="73"/>
        <v>320</v>
      </c>
      <c r="O664" s="118">
        <f t="shared" si="74"/>
        <v>108.65000152587891</v>
      </c>
      <c r="P664" s="119">
        <f t="shared" si="75"/>
        <v>12.096684794665832</v>
      </c>
      <c r="Q664" s="119">
        <f t="shared" si="76"/>
        <v>20</v>
      </c>
    </row>
    <row r="665" spans="2:17" x14ac:dyDescent="0.25">
      <c r="B665" s="173">
        <v>42630.291666666664</v>
      </c>
      <c r="C665" s="121">
        <v>320</v>
      </c>
      <c r="D665" s="121">
        <v>108.65000152587891</v>
      </c>
      <c r="E665" s="185">
        <v>12.100000381469727</v>
      </c>
      <c r="F665" s="122">
        <v>42630</v>
      </c>
      <c r="G665" s="185">
        <v>43.995434040846646</v>
      </c>
      <c r="H665" s="185">
        <v>36.01759006303768</v>
      </c>
      <c r="I665" s="185">
        <v>34.731610896167915</v>
      </c>
      <c r="J665" s="119">
        <f t="shared" si="70"/>
        <v>43.995434040846646</v>
      </c>
      <c r="K665" s="119">
        <f t="shared" si="71"/>
        <v>36.01759006303768</v>
      </c>
      <c r="L665" s="119">
        <f t="shared" si="72"/>
        <v>34.731610896167915</v>
      </c>
      <c r="M665" s="173">
        <v>43116.291666666664</v>
      </c>
      <c r="N665" s="118">
        <f t="shared" si="73"/>
        <v>320</v>
      </c>
      <c r="O665" s="118">
        <f t="shared" si="74"/>
        <v>108.65000152587891</v>
      </c>
      <c r="P665" s="119">
        <f t="shared" si="75"/>
        <v>12.096684794665832</v>
      </c>
      <c r="Q665" s="119">
        <f t="shared" si="76"/>
        <v>20</v>
      </c>
    </row>
    <row r="666" spans="2:17" x14ac:dyDescent="0.25">
      <c r="B666" s="173">
        <v>42631.291666666664</v>
      </c>
      <c r="C666" s="121">
        <v>320</v>
      </c>
      <c r="D666" s="121">
        <v>108.65000152587891</v>
      </c>
      <c r="E666" s="185">
        <v>12.199999809265137</v>
      </c>
      <c r="F666" s="122">
        <v>42631</v>
      </c>
      <c r="G666" s="185">
        <v>41.455854357878366</v>
      </c>
      <c r="H666" s="185">
        <v>36.088382297334839</v>
      </c>
      <c r="I666" s="185">
        <v>35.785395369882941</v>
      </c>
      <c r="J666" s="119">
        <f t="shared" si="70"/>
        <v>41.455854357878366</v>
      </c>
      <c r="K666" s="119">
        <f t="shared" si="71"/>
        <v>36.088382297334839</v>
      </c>
      <c r="L666" s="119">
        <f t="shared" si="72"/>
        <v>35.785395369882941</v>
      </c>
      <c r="M666" s="173">
        <v>43117.291666666664</v>
      </c>
      <c r="N666" s="118">
        <f t="shared" si="73"/>
        <v>320</v>
      </c>
      <c r="O666" s="118">
        <f t="shared" si="74"/>
        <v>108.65000152587891</v>
      </c>
      <c r="P666" s="119">
        <f t="shared" si="75"/>
        <v>12.096684794665832</v>
      </c>
      <c r="Q666" s="119">
        <f t="shared" si="76"/>
        <v>20</v>
      </c>
    </row>
    <row r="667" spans="2:17" x14ac:dyDescent="0.25">
      <c r="B667" s="173">
        <v>42632.291666666664</v>
      </c>
      <c r="C667" s="121">
        <v>320</v>
      </c>
      <c r="D667" s="121">
        <v>108.65000152587891</v>
      </c>
      <c r="E667" s="185">
        <v>12.199999809265137</v>
      </c>
      <c r="F667" s="122">
        <v>42632</v>
      </c>
      <c r="G667" s="185">
        <v>38.080858764339382</v>
      </c>
      <c r="H667" s="185">
        <v>36.621127530645438</v>
      </c>
      <c r="I667" s="185">
        <v>36.346325624474801</v>
      </c>
      <c r="J667" s="119">
        <f t="shared" si="70"/>
        <v>38.080858764339382</v>
      </c>
      <c r="K667" s="119">
        <f t="shared" si="71"/>
        <v>36.621127530645438</v>
      </c>
      <c r="L667" s="119">
        <f t="shared" si="72"/>
        <v>36.346325624474801</v>
      </c>
      <c r="M667" s="173">
        <v>43118.291666666664</v>
      </c>
      <c r="N667" s="118">
        <f t="shared" si="73"/>
        <v>320</v>
      </c>
      <c r="O667" s="118">
        <f t="shared" si="74"/>
        <v>108.65000152587891</v>
      </c>
      <c r="P667" s="119">
        <f t="shared" si="75"/>
        <v>12.096684794665832</v>
      </c>
      <c r="Q667" s="119">
        <f t="shared" si="76"/>
        <v>20</v>
      </c>
    </row>
    <row r="668" spans="2:17" x14ac:dyDescent="0.25">
      <c r="B668" s="173">
        <v>42633.291666666664</v>
      </c>
      <c r="C668" s="121">
        <v>170</v>
      </c>
      <c r="D668" s="121">
        <v>122.62000274658203</v>
      </c>
      <c r="E668" s="185">
        <v>11.699999809265137</v>
      </c>
      <c r="F668" s="122">
        <v>42633</v>
      </c>
      <c r="G668" s="185">
        <v>42.336271008010236</v>
      </c>
      <c r="H668" s="185">
        <v>38.534089480174863</v>
      </c>
      <c r="I668" s="185">
        <v>35.342302440802278</v>
      </c>
      <c r="J668" s="119">
        <f t="shared" si="70"/>
        <v>42.336271008010236</v>
      </c>
      <c r="K668" s="119">
        <f t="shared" si="71"/>
        <v>38.534089480174863</v>
      </c>
      <c r="L668" s="119">
        <f t="shared" si="72"/>
        <v>35.342302440802278</v>
      </c>
      <c r="M668" s="173">
        <v>43119.291666666664</v>
      </c>
      <c r="N668" s="118">
        <f t="shared" si="73"/>
        <v>170</v>
      </c>
      <c r="O668" s="118">
        <f t="shared" si="74"/>
        <v>122.62000274658203</v>
      </c>
      <c r="P668" s="119">
        <f t="shared" si="75"/>
        <v>2.7118093043984985</v>
      </c>
      <c r="Q668" s="119">
        <f t="shared" si="76"/>
        <v>2.7118093043984985</v>
      </c>
    </row>
    <row r="669" spans="2:17" x14ac:dyDescent="0.25">
      <c r="B669" s="173">
        <v>42634.291666666664</v>
      </c>
      <c r="C669" s="121">
        <v>170</v>
      </c>
      <c r="D669" s="121">
        <v>122.62000274658203</v>
      </c>
      <c r="E669" s="185">
        <v>11.699999809265137</v>
      </c>
      <c r="F669" s="122">
        <v>42634</v>
      </c>
      <c r="G669" s="185">
        <v>46.329629361806063</v>
      </c>
      <c r="H669" s="185">
        <v>40.000376853479182</v>
      </c>
      <c r="I669" s="185">
        <v>34.64653478225069</v>
      </c>
      <c r="J669" s="119">
        <f t="shared" si="70"/>
        <v>46.329629361806063</v>
      </c>
      <c r="K669" s="119">
        <f t="shared" si="71"/>
        <v>40.000376853479182</v>
      </c>
      <c r="L669" s="119">
        <f t="shared" si="72"/>
        <v>34.64653478225069</v>
      </c>
      <c r="M669" s="173">
        <v>43120.291666666664</v>
      </c>
      <c r="N669" s="118">
        <f t="shared" si="73"/>
        <v>170</v>
      </c>
      <c r="O669" s="118">
        <f t="shared" si="74"/>
        <v>122.62000274658203</v>
      </c>
      <c r="P669" s="119">
        <f t="shared" si="75"/>
        <v>2.7118093043984985</v>
      </c>
      <c r="Q669" s="119">
        <f t="shared" si="76"/>
        <v>20</v>
      </c>
    </row>
    <row r="670" spans="2:17" x14ac:dyDescent="0.25">
      <c r="B670" s="173">
        <v>42635.291666666664</v>
      </c>
      <c r="C670" s="121">
        <v>201</v>
      </c>
      <c r="D670" s="121">
        <v>115.30000305175781</v>
      </c>
      <c r="E670" s="185">
        <v>11.899999618530273</v>
      </c>
      <c r="F670" s="122">
        <v>42635</v>
      </c>
      <c r="G670" s="185">
        <v>44.721843423666776</v>
      </c>
      <c r="H670" s="185">
        <v>39.799307403917645</v>
      </c>
      <c r="I670" s="185">
        <v>34.796914827691197</v>
      </c>
      <c r="J670" s="119">
        <f t="shared" si="70"/>
        <v>44.721843423666776</v>
      </c>
      <c r="K670" s="119">
        <f t="shared" si="71"/>
        <v>39.799307403917645</v>
      </c>
      <c r="L670" s="119">
        <f t="shared" si="72"/>
        <v>34.796914827691197</v>
      </c>
      <c r="M670" s="173">
        <v>43121.291666666664</v>
      </c>
      <c r="N670" s="118">
        <f t="shared" si="73"/>
        <v>201</v>
      </c>
      <c r="O670" s="118">
        <f t="shared" si="74"/>
        <v>115.30000305175781</v>
      </c>
      <c r="P670" s="119">
        <f t="shared" si="75"/>
        <v>4.9050667493316649</v>
      </c>
      <c r="Q670" s="119">
        <f t="shared" si="76"/>
        <v>4.9050667493316649</v>
      </c>
    </row>
    <row r="671" spans="2:17" x14ac:dyDescent="0.25">
      <c r="B671" s="173">
        <v>42636.291666666664</v>
      </c>
      <c r="C671" s="121">
        <v>201</v>
      </c>
      <c r="D671" s="121">
        <v>115.30000305175781</v>
      </c>
      <c r="E671" s="185">
        <v>12</v>
      </c>
      <c r="F671" s="122">
        <v>42636</v>
      </c>
      <c r="G671" s="185">
        <v>41.6805711117497</v>
      </c>
      <c r="H671" s="185">
        <v>38.172130623724755</v>
      </c>
      <c r="I671" s="185">
        <v>35.57746898576066</v>
      </c>
      <c r="J671" s="119">
        <f t="shared" si="70"/>
        <v>41.6805711117497</v>
      </c>
      <c r="K671" s="119">
        <f t="shared" si="71"/>
        <v>38.172130623724755</v>
      </c>
      <c r="L671" s="119">
        <f t="shared" si="72"/>
        <v>35.57746898576066</v>
      </c>
      <c r="M671" s="173">
        <v>43122.291666666664</v>
      </c>
      <c r="N671" s="118">
        <f t="shared" si="73"/>
        <v>201</v>
      </c>
      <c r="O671" s="118">
        <f t="shared" si="74"/>
        <v>115.30000305175781</v>
      </c>
      <c r="P671" s="119">
        <f t="shared" si="75"/>
        <v>4.9050667493316649</v>
      </c>
      <c r="Q671" s="119">
        <f t="shared" si="76"/>
        <v>20</v>
      </c>
    </row>
    <row r="672" spans="2:17" x14ac:dyDescent="0.25">
      <c r="B672" s="173">
        <v>42637.291666666664</v>
      </c>
      <c r="C672" s="121">
        <v>201</v>
      </c>
      <c r="D672" s="121">
        <v>115.30000305175781</v>
      </c>
      <c r="E672" s="185">
        <v>11.899999618530273</v>
      </c>
      <c r="F672" s="122">
        <v>42637</v>
      </c>
      <c r="G672" s="185">
        <v>40.835814802160968</v>
      </c>
      <c r="H672" s="185">
        <v>36.968373428870173</v>
      </c>
      <c r="I672" s="185">
        <v>35.93350594154105</v>
      </c>
      <c r="J672" s="119">
        <f t="shared" si="70"/>
        <v>40.835814802160968</v>
      </c>
      <c r="K672" s="119">
        <f t="shared" si="71"/>
        <v>36.968373428870173</v>
      </c>
      <c r="L672" s="119">
        <f t="shared" si="72"/>
        <v>35.93350594154105</v>
      </c>
      <c r="M672" s="173">
        <v>43123.291666666664</v>
      </c>
      <c r="N672" s="118">
        <f t="shared" si="73"/>
        <v>201</v>
      </c>
      <c r="O672" s="118">
        <f t="shared" si="74"/>
        <v>115.30000305175781</v>
      </c>
      <c r="P672" s="119">
        <f t="shared" si="75"/>
        <v>4.9050667493316649</v>
      </c>
      <c r="Q672" s="119">
        <f t="shared" si="76"/>
        <v>20</v>
      </c>
    </row>
    <row r="673" spans="2:17" x14ac:dyDescent="0.25">
      <c r="B673" s="173">
        <v>42638.291666666664</v>
      </c>
      <c r="C673" s="121">
        <v>201</v>
      </c>
      <c r="D673" s="121">
        <v>115.30000305175781</v>
      </c>
      <c r="E673" s="185">
        <v>12</v>
      </c>
      <c r="F673" s="122">
        <v>42638</v>
      </c>
      <c r="G673" s="185">
        <v>38.67224320566212</v>
      </c>
      <c r="H673" s="185">
        <v>37.998139229173965</v>
      </c>
      <c r="I673" s="185">
        <v>35.585581505784319</v>
      </c>
      <c r="J673" s="119">
        <f t="shared" si="70"/>
        <v>38.67224320566212</v>
      </c>
      <c r="K673" s="119">
        <f t="shared" si="71"/>
        <v>37.998139229173965</v>
      </c>
      <c r="L673" s="119">
        <f t="shared" si="72"/>
        <v>35.585581505784319</v>
      </c>
      <c r="M673" s="173">
        <v>43124.291666666664</v>
      </c>
      <c r="N673" s="118">
        <f t="shared" si="73"/>
        <v>201</v>
      </c>
      <c r="O673" s="118">
        <f t="shared" si="74"/>
        <v>115.30000305175781</v>
      </c>
      <c r="P673" s="119">
        <f t="shared" si="75"/>
        <v>4.9050667493316649</v>
      </c>
      <c r="Q673" s="119">
        <f t="shared" si="76"/>
        <v>20</v>
      </c>
    </row>
    <row r="674" spans="2:17" x14ac:dyDescent="0.25">
      <c r="B674" s="173">
        <v>42639.291666666664</v>
      </c>
      <c r="C674" s="121">
        <v>201</v>
      </c>
      <c r="D674" s="121">
        <v>115.30000305175781</v>
      </c>
      <c r="E674" s="185">
        <v>12</v>
      </c>
      <c r="F674" s="122">
        <v>42639</v>
      </c>
      <c r="G674" s="185">
        <v>35.522803594712862</v>
      </c>
      <c r="H674" s="185">
        <v>37.627026958598037</v>
      </c>
      <c r="I674" s="185">
        <v>36.081852803760093</v>
      </c>
      <c r="J674" s="119">
        <f t="shared" si="70"/>
        <v>35.522803594712862</v>
      </c>
      <c r="K674" s="119">
        <f t="shared" si="71"/>
        <v>37.627026958598037</v>
      </c>
      <c r="L674" s="119">
        <f t="shared" si="72"/>
        <v>36.081852803760093</v>
      </c>
      <c r="M674" s="173">
        <v>43125.291666666664</v>
      </c>
      <c r="N674" s="118">
        <f t="shared" si="73"/>
        <v>201</v>
      </c>
      <c r="O674" s="118">
        <f t="shared" si="74"/>
        <v>115.30000305175781</v>
      </c>
      <c r="P674" s="119">
        <f t="shared" si="75"/>
        <v>4.9050667493316649</v>
      </c>
      <c r="Q674" s="119">
        <f t="shared" si="76"/>
        <v>20</v>
      </c>
    </row>
    <row r="675" spans="2:17" x14ac:dyDescent="0.25">
      <c r="B675" s="173">
        <v>42640.291666666664</v>
      </c>
      <c r="C675" s="121">
        <v>247</v>
      </c>
      <c r="D675" s="121">
        <v>243.27000427246094</v>
      </c>
      <c r="E675" s="185">
        <v>11.699999809265137</v>
      </c>
      <c r="F675" s="122">
        <v>42640</v>
      </c>
      <c r="G675" s="185">
        <v>40.043750263165563</v>
      </c>
      <c r="H675" s="185">
        <v>36.947340558634878</v>
      </c>
      <c r="I675" s="185">
        <v>35.472240832580511</v>
      </c>
      <c r="J675" s="119">
        <f t="shared" si="70"/>
        <v>40.043750263165563</v>
      </c>
      <c r="K675" s="119">
        <f t="shared" si="71"/>
        <v>36.947340558634878</v>
      </c>
      <c r="L675" s="119">
        <f t="shared" si="72"/>
        <v>35.472240832580511</v>
      </c>
      <c r="M675" s="173">
        <v>43126.291666666664</v>
      </c>
      <c r="N675" s="118">
        <f t="shared" si="73"/>
        <v>247</v>
      </c>
      <c r="O675" s="118">
        <f t="shared" si="74"/>
        <v>243.27000427246094</v>
      </c>
      <c r="P675" s="119">
        <f t="shared" si="75"/>
        <v>0.21348749906433104</v>
      </c>
      <c r="Q675" s="119">
        <f t="shared" si="76"/>
        <v>0.21348749906433104</v>
      </c>
    </row>
    <row r="676" spans="2:17" x14ac:dyDescent="0.25">
      <c r="B676" s="173">
        <v>42641.291666666664</v>
      </c>
      <c r="C676" s="121">
        <v>247</v>
      </c>
      <c r="D676" s="121">
        <v>243.27000427246094</v>
      </c>
      <c r="E676" s="185">
        <v>11.800000190734863</v>
      </c>
      <c r="F676" s="122">
        <v>42641</v>
      </c>
      <c r="G676" s="185">
        <v>44.345553271505572</v>
      </c>
      <c r="H676" s="185">
        <v>37.121856559559163</v>
      </c>
      <c r="I676" s="185">
        <v>32.960395318424233</v>
      </c>
      <c r="J676" s="119">
        <f t="shared" si="70"/>
        <v>44.345553271505572</v>
      </c>
      <c r="K676" s="119">
        <f t="shared" si="71"/>
        <v>37.121856559559163</v>
      </c>
      <c r="L676" s="119">
        <f t="shared" si="72"/>
        <v>32.960395318424233</v>
      </c>
      <c r="M676" s="173">
        <v>43127.291666666664</v>
      </c>
      <c r="N676" s="118">
        <f t="shared" si="73"/>
        <v>247</v>
      </c>
      <c r="O676" s="118">
        <f t="shared" si="74"/>
        <v>243.27000427246094</v>
      </c>
      <c r="P676" s="119">
        <f t="shared" si="75"/>
        <v>0.21348749906433104</v>
      </c>
      <c r="Q676" s="119">
        <f t="shared" si="76"/>
        <v>20</v>
      </c>
    </row>
    <row r="677" spans="2:17" x14ac:dyDescent="0.25">
      <c r="B677" s="173">
        <v>42642.291666666664</v>
      </c>
      <c r="C677" s="121">
        <v>427</v>
      </c>
      <c r="D677" s="121">
        <v>104.91999816894531</v>
      </c>
      <c r="E677" s="185">
        <v>11.600000381469727</v>
      </c>
      <c r="F677" s="122">
        <v>42642</v>
      </c>
      <c r="G677" s="185">
        <v>32.205756859989073</v>
      </c>
      <c r="H677" s="185">
        <v>36.814631254187269</v>
      </c>
      <c r="I677" s="185">
        <v>31.838032826163104</v>
      </c>
      <c r="J677" s="119">
        <f t="shared" si="70"/>
        <v>32.205756859989073</v>
      </c>
      <c r="K677" s="119">
        <f t="shared" si="71"/>
        <v>36.814631254187269</v>
      </c>
      <c r="L677" s="119">
        <f t="shared" si="72"/>
        <v>31.838032826163104</v>
      </c>
      <c r="M677" s="173">
        <v>43128.291666666664</v>
      </c>
      <c r="N677" s="118">
        <f t="shared" si="73"/>
        <v>427</v>
      </c>
      <c r="O677" s="118">
        <f t="shared" si="74"/>
        <v>104.91999816894531</v>
      </c>
      <c r="P677" s="119">
        <f t="shared" si="75"/>
        <v>18.434351970401</v>
      </c>
      <c r="Q677" s="119">
        <f t="shared" si="76"/>
        <v>18.434351970401</v>
      </c>
    </row>
    <row r="678" spans="2:17" x14ac:dyDescent="0.25">
      <c r="B678" s="173">
        <v>42643.291666666664</v>
      </c>
      <c r="C678" s="121">
        <v>427</v>
      </c>
      <c r="D678" s="121">
        <v>104.91999816894531</v>
      </c>
      <c r="E678" s="185">
        <v>11.800000190734863</v>
      </c>
      <c r="F678" s="122">
        <v>42643</v>
      </c>
      <c r="G678" s="185">
        <v>36.712438268286213</v>
      </c>
      <c r="H678" s="185">
        <v>36.88703099506877</v>
      </c>
      <c r="I678" s="185">
        <v>31.349892950698187</v>
      </c>
      <c r="J678" s="119">
        <f t="shared" si="70"/>
        <v>36.712438268286213</v>
      </c>
      <c r="K678" s="119">
        <f t="shared" si="71"/>
        <v>36.88703099506877</v>
      </c>
      <c r="L678" s="119">
        <f t="shared" si="72"/>
        <v>31.349892950698187</v>
      </c>
      <c r="M678" s="173">
        <v>43129.291666666664</v>
      </c>
      <c r="N678" s="118">
        <f t="shared" si="73"/>
        <v>427</v>
      </c>
      <c r="O678" s="118">
        <f t="shared" si="74"/>
        <v>104.91999816894531</v>
      </c>
      <c r="P678" s="119">
        <f t="shared" si="75"/>
        <v>18.434351970401</v>
      </c>
      <c r="Q678" s="119">
        <f t="shared" si="76"/>
        <v>20</v>
      </c>
    </row>
    <row r="679" spans="2:17" x14ac:dyDescent="0.25">
      <c r="B679" s="173">
        <v>42644.291666666664</v>
      </c>
      <c r="C679" s="121">
        <v>427</v>
      </c>
      <c r="D679" s="121">
        <v>104.91999816894531</v>
      </c>
      <c r="E679" s="185">
        <v>11.5</v>
      </c>
      <c r="F679" s="122">
        <v>42644</v>
      </c>
      <c r="G679" s="185">
        <v>44.029475733041757</v>
      </c>
      <c r="H679" s="185">
        <v>37.869122827560744</v>
      </c>
      <c r="I679" s="185">
        <v>32.279262466563118</v>
      </c>
      <c r="J679" s="119">
        <f t="shared" si="70"/>
        <v>44.029475733041757</v>
      </c>
      <c r="K679" s="119">
        <f t="shared" si="71"/>
        <v>37.869122827560744</v>
      </c>
      <c r="L679" s="119">
        <f t="shared" si="72"/>
        <v>32.279262466563118</v>
      </c>
      <c r="M679" s="173">
        <v>43130.291666666664</v>
      </c>
      <c r="N679" s="118">
        <f t="shared" si="73"/>
        <v>427</v>
      </c>
      <c r="O679" s="118">
        <f t="shared" si="74"/>
        <v>104.91999816894531</v>
      </c>
      <c r="P679" s="119">
        <f t="shared" si="75"/>
        <v>18.434351970401</v>
      </c>
      <c r="Q679" s="119">
        <f t="shared" si="76"/>
        <v>20</v>
      </c>
    </row>
    <row r="680" spans="2:17" x14ac:dyDescent="0.25">
      <c r="B680" s="173">
        <v>42645.291666666664</v>
      </c>
      <c r="C680" s="121">
        <v>427</v>
      </c>
      <c r="D680" s="121">
        <v>104.91999816894531</v>
      </c>
      <c r="E680" s="185">
        <v>11.5</v>
      </c>
      <c r="F680" s="122">
        <v>42645</v>
      </c>
      <c r="G680" s="185">
        <v>37.452555535104509</v>
      </c>
      <c r="H680" s="185">
        <v>37.59953864236666</v>
      </c>
      <c r="I680" s="185">
        <v>37.588856420340356</v>
      </c>
      <c r="J680" s="119">
        <f t="shared" si="70"/>
        <v>37.452555535104509</v>
      </c>
      <c r="K680" s="119">
        <f t="shared" si="71"/>
        <v>37.59953864236666</v>
      </c>
      <c r="L680" s="119">
        <f t="shared" si="72"/>
        <v>37.588856420340356</v>
      </c>
      <c r="M680" s="173">
        <v>43131.291666666664</v>
      </c>
      <c r="N680" s="118">
        <f t="shared" si="73"/>
        <v>427</v>
      </c>
      <c r="O680" s="118">
        <f t="shared" si="74"/>
        <v>104.91999816894531</v>
      </c>
      <c r="P680" s="119">
        <f t="shared" si="75"/>
        <v>18.434351970401</v>
      </c>
      <c r="Q680" s="119">
        <f t="shared" si="76"/>
        <v>20</v>
      </c>
    </row>
    <row r="681" spans="2:17" x14ac:dyDescent="0.25">
      <c r="B681" s="173">
        <v>42646.291666666664</v>
      </c>
      <c r="C681" s="121">
        <v>427</v>
      </c>
      <c r="D681" s="121">
        <v>104.91999816894531</v>
      </c>
      <c r="E681" s="185">
        <v>11.699999809265137</v>
      </c>
      <c r="F681" s="122">
        <v>42646</v>
      </c>
      <c r="G681" s="185">
        <v>34.506144630886901</v>
      </c>
      <c r="H681" s="185">
        <v>37.979124238005433</v>
      </c>
      <c r="I681" s="185">
        <v>37.880208668797081</v>
      </c>
      <c r="J681" s="119">
        <f t="shared" si="70"/>
        <v>34.506144630886901</v>
      </c>
      <c r="K681" s="119">
        <f t="shared" si="71"/>
        <v>37.979124238005433</v>
      </c>
      <c r="L681" s="119">
        <f t="shared" si="72"/>
        <v>37.880208668797081</v>
      </c>
      <c r="M681" s="173">
        <v>43132.291666666664</v>
      </c>
      <c r="N681" s="118">
        <f t="shared" si="73"/>
        <v>427</v>
      </c>
      <c r="O681" s="118">
        <f t="shared" si="74"/>
        <v>104.91999816894531</v>
      </c>
      <c r="P681" s="119">
        <f t="shared" si="75"/>
        <v>18.434351970401</v>
      </c>
      <c r="Q681" s="119">
        <f t="shared" si="76"/>
        <v>20</v>
      </c>
    </row>
    <row r="682" spans="2:17" x14ac:dyDescent="0.25">
      <c r="B682" s="173">
        <v>42647.291666666664</v>
      </c>
      <c r="C682" s="121">
        <v>427</v>
      </c>
      <c r="D682" s="121">
        <v>123.58000183105469</v>
      </c>
      <c r="E682" s="185">
        <v>11.600000381469727</v>
      </c>
      <c r="F682" s="122">
        <v>42647</v>
      </c>
      <c r="G682" s="185">
        <v>44.167184167482233</v>
      </c>
      <c r="H682" s="185">
        <v>37.612611613626804</v>
      </c>
      <c r="I682" s="185">
        <v>37.442241734840259</v>
      </c>
      <c r="J682" s="119">
        <f t="shared" si="70"/>
        <v>44.167184167482233</v>
      </c>
      <c r="K682" s="119">
        <f t="shared" si="71"/>
        <v>37.612611613626804</v>
      </c>
      <c r="L682" s="119">
        <f t="shared" si="72"/>
        <v>37.442241734840259</v>
      </c>
      <c r="M682" s="173">
        <v>43133.291666666664</v>
      </c>
      <c r="N682" s="118">
        <f t="shared" si="73"/>
        <v>427</v>
      </c>
      <c r="O682" s="118">
        <f t="shared" si="74"/>
        <v>123.58000183105469</v>
      </c>
      <c r="P682" s="119">
        <f t="shared" si="75"/>
        <v>17.366340689598999</v>
      </c>
      <c r="Q682" s="119">
        <f t="shared" si="76"/>
        <v>17.366340689598999</v>
      </c>
    </row>
    <row r="683" spans="2:17" x14ac:dyDescent="0.25">
      <c r="B683" s="173">
        <v>42648.291666666664</v>
      </c>
      <c r="C683" s="121">
        <v>313</v>
      </c>
      <c r="D683" s="121">
        <v>160.5</v>
      </c>
      <c r="E683" s="185">
        <v>11.699999809265137</v>
      </c>
      <c r="F683" s="122">
        <v>42648</v>
      </c>
      <c r="G683" s="185">
        <v>38.717312804946211</v>
      </c>
      <c r="H683" s="185">
        <v>38.071263834326359</v>
      </c>
      <c r="I683" s="185">
        <v>37.475467148489486</v>
      </c>
      <c r="J683" s="119">
        <f t="shared" si="70"/>
        <v>38.717312804946211</v>
      </c>
      <c r="K683" s="119">
        <f t="shared" si="71"/>
        <v>38.071263834326359</v>
      </c>
      <c r="L683" s="119">
        <f t="shared" si="72"/>
        <v>37.475467148489486</v>
      </c>
      <c r="M683" s="173">
        <v>43134.291666666664</v>
      </c>
      <c r="N683" s="118">
        <f t="shared" si="73"/>
        <v>313</v>
      </c>
      <c r="O683" s="118">
        <f t="shared" si="74"/>
        <v>160.5</v>
      </c>
      <c r="P683" s="119">
        <f t="shared" si="75"/>
        <v>8.7283862999999986</v>
      </c>
      <c r="Q683" s="119">
        <f t="shared" si="76"/>
        <v>8.7283862999999986</v>
      </c>
    </row>
    <row r="684" spans="2:17" x14ac:dyDescent="0.25">
      <c r="B684" s="173">
        <v>42649.291666666664</v>
      </c>
      <c r="C684" s="121">
        <v>313</v>
      </c>
      <c r="D684" s="121">
        <v>173.78999328613281</v>
      </c>
      <c r="E684" s="185">
        <v>11.699999809265137</v>
      </c>
      <c r="F684" s="122">
        <v>42649</v>
      </c>
      <c r="G684" s="185">
        <v>32.998854221193845</v>
      </c>
      <c r="H684" s="185">
        <v>38.225183487490362</v>
      </c>
      <c r="I684" s="185">
        <v>36.351514152332598</v>
      </c>
      <c r="J684" s="119">
        <f t="shared" si="70"/>
        <v>32.998854221193845</v>
      </c>
      <c r="K684" s="119">
        <f t="shared" si="71"/>
        <v>38.225183487490362</v>
      </c>
      <c r="L684" s="119">
        <f t="shared" si="72"/>
        <v>36.351514152332598</v>
      </c>
      <c r="M684" s="173">
        <v>43135.291666666664</v>
      </c>
      <c r="N684" s="118">
        <f t="shared" si="73"/>
        <v>313</v>
      </c>
      <c r="O684" s="118">
        <f t="shared" si="74"/>
        <v>173.78999328613281</v>
      </c>
      <c r="P684" s="119">
        <f t="shared" si="75"/>
        <v>7.9677292814703362</v>
      </c>
      <c r="Q684" s="119">
        <f t="shared" si="76"/>
        <v>7.9677292814703362</v>
      </c>
    </row>
    <row r="685" spans="2:17" x14ac:dyDescent="0.25">
      <c r="B685" s="173">
        <v>42650.291666666664</v>
      </c>
      <c r="C685" s="121">
        <v>313</v>
      </c>
      <c r="D685" s="121">
        <v>173.78999328613281</v>
      </c>
      <c r="E685" s="185">
        <v>11.600000381469727</v>
      </c>
      <c r="F685" s="122">
        <v>42650</v>
      </c>
      <c r="G685" s="185">
        <v>39.856815766957048</v>
      </c>
      <c r="H685" s="185">
        <v>37.686045813560504</v>
      </c>
      <c r="I685" s="185">
        <v>37.923142789425647</v>
      </c>
      <c r="J685" s="119">
        <f t="shared" si="70"/>
        <v>39.856815766957048</v>
      </c>
      <c r="K685" s="119">
        <f t="shared" si="71"/>
        <v>37.686045813560504</v>
      </c>
      <c r="L685" s="119">
        <f t="shared" si="72"/>
        <v>37.923142789425647</v>
      </c>
      <c r="M685" s="173">
        <v>43136.291666666664</v>
      </c>
      <c r="N685" s="118">
        <f t="shared" si="73"/>
        <v>313</v>
      </c>
      <c r="O685" s="118">
        <f t="shared" si="74"/>
        <v>173.78999328613281</v>
      </c>
      <c r="P685" s="119">
        <f t="shared" si="75"/>
        <v>7.9677292814703362</v>
      </c>
      <c r="Q685" s="119">
        <f t="shared" si="76"/>
        <v>20</v>
      </c>
    </row>
    <row r="686" spans="2:17" x14ac:dyDescent="0.25">
      <c r="B686" s="173">
        <v>42651.291666666664</v>
      </c>
      <c r="C686" s="121">
        <v>313</v>
      </c>
      <c r="D686" s="121">
        <v>173.78999328613281</v>
      </c>
      <c r="E686" s="185">
        <v>11.800000190734863</v>
      </c>
      <c r="F686" s="122">
        <v>42651</v>
      </c>
      <c r="G686" s="185">
        <v>42.856559228058195</v>
      </c>
      <c r="H686" s="185">
        <v>38.130865336457909</v>
      </c>
      <c r="I686" s="185">
        <v>39.038551465052123</v>
      </c>
      <c r="J686" s="119">
        <f t="shared" si="70"/>
        <v>42.856559228058195</v>
      </c>
      <c r="K686" s="119">
        <f t="shared" si="71"/>
        <v>38.130865336457909</v>
      </c>
      <c r="L686" s="119">
        <f t="shared" si="72"/>
        <v>39.038551465052123</v>
      </c>
      <c r="M686" s="173">
        <v>43137.291666666664</v>
      </c>
      <c r="N686" s="118">
        <f t="shared" si="73"/>
        <v>313</v>
      </c>
      <c r="O686" s="118">
        <f t="shared" si="74"/>
        <v>173.78999328613281</v>
      </c>
      <c r="P686" s="119">
        <f t="shared" si="75"/>
        <v>7.9677292814703362</v>
      </c>
      <c r="Q686" s="119">
        <f t="shared" si="76"/>
        <v>20</v>
      </c>
    </row>
    <row r="687" spans="2:17" x14ac:dyDescent="0.25">
      <c r="B687" s="173">
        <v>42652.291666666664</v>
      </c>
      <c r="C687" s="121">
        <v>313</v>
      </c>
      <c r="D687" s="121">
        <v>173.78999328613281</v>
      </c>
      <c r="E687" s="185">
        <v>11.699999809265137</v>
      </c>
      <c r="F687" s="122">
        <v>42652</v>
      </c>
      <c r="G687" s="185">
        <v>43.480185540737963</v>
      </c>
      <c r="H687" s="185">
        <v>38.249046514012136</v>
      </c>
      <c r="I687" s="185">
        <v>39.079587843638883</v>
      </c>
      <c r="J687" s="119">
        <f t="shared" si="70"/>
        <v>43.480185540737963</v>
      </c>
      <c r="K687" s="119">
        <f t="shared" si="71"/>
        <v>38.249046514012136</v>
      </c>
      <c r="L687" s="119">
        <f t="shared" si="72"/>
        <v>39.079587843638883</v>
      </c>
      <c r="M687" s="173">
        <v>43138.291666666664</v>
      </c>
      <c r="N687" s="118">
        <f t="shared" si="73"/>
        <v>313</v>
      </c>
      <c r="O687" s="118">
        <f t="shared" si="74"/>
        <v>173.78999328613281</v>
      </c>
      <c r="P687" s="119">
        <f t="shared" si="75"/>
        <v>7.9677292814703362</v>
      </c>
      <c r="Q687" s="119">
        <f t="shared" si="76"/>
        <v>20</v>
      </c>
    </row>
    <row r="688" spans="2:17" x14ac:dyDescent="0.25">
      <c r="B688" s="173">
        <v>42653.291666666664</v>
      </c>
      <c r="C688" s="121">
        <v>313</v>
      </c>
      <c r="D688" s="121">
        <v>173.78999328613281</v>
      </c>
      <c r="E688" s="185">
        <v>11.800000190734863</v>
      </c>
      <c r="F688" s="122">
        <v>42653</v>
      </c>
      <c r="G688" s="185">
        <v>48.461128190358451</v>
      </c>
      <c r="H688" s="185">
        <v>38.061909147567178</v>
      </c>
      <c r="I688" s="185">
        <v>41.128906930994134</v>
      </c>
      <c r="J688" s="119">
        <f t="shared" si="70"/>
        <v>48.461128190358451</v>
      </c>
      <c r="K688" s="119">
        <f t="shared" si="71"/>
        <v>38.061909147567178</v>
      </c>
      <c r="L688" s="119">
        <f t="shared" si="72"/>
        <v>41.128906930994134</v>
      </c>
      <c r="M688" s="173">
        <v>43139.291666666664</v>
      </c>
      <c r="N688" s="118">
        <f t="shared" si="73"/>
        <v>313</v>
      </c>
      <c r="O688" s="118">
        <f t="shared" si="74"/>
        <v>173.78999328613281</v>
      </c>
      <c r="P688" s="119">
        <f t="shared" si="75"/>
        <v>7.9677292814703362</v>
      </c>
      <c r="Q688" s="119">
        <f t="shared" si="76"/>
        <v>20</v>
      </c>
    </row>
    <row r="689" spans="2:17" x14ac:dyDescent="0.25">
      <c r="B689" s="173">
        <v>42654.291666666664</v>
      </c>
      <c r="C689" s="121">
        <v>313</v>
      </c>
      <c r="D689" s="121">
        <v>173.78999328613281</v>
      </c>
      <c r="E689" s="185">
        <v>11.600000381469727</v>
      </c>
      <c r="F689" s="122">
        <v>42654</v>
      </c>
      <c r="G689" s="185">
        <v>49.466153044391554</v>
      </c>
      <c r="H689" s="185">
        <v>39.601697163537665</v>
      </c>
      <c r="I689" s="185">
        <v>36.978263474746946</v>
      </c>
      <c r="J689" s="119">
        <f t="shared" si="70"/>
        <v>49.466153044391554</v>
      </c>
      <c r="K689" s="119">
        <f t="shared" si="71"/>
        <v>39.601697163537665</v>
      </c>
      <c r="L689" s="119">
        <f t="shared" si="72"/>
        <v>36.978263474746946</v>
      </c>
      <c r="M689" s="173">
        <v>43140.291666666664</v>
      </c>
      <c r="N689" s="118">
        <f t="shared" si="73"/>
        <v>313</v>
      </c>
      <c r="O689" s="118">
        <f t="shared" si="74"/>
        <v>173.78999328613281</v>
      </c>
      <c r="P689" s="119">
        <f t="shared" si="75"/>
        <v>7.9677292814703362</v>
      </c>
      <c r="Q689" s="119">
        <f t="shared" si="76"/>
        <v>20</v>
      </c>
    </row>
    <row r="690" spans="2:17" x14ac:dyDescent="0.25">
      <c r="B690" s="173">
        <v>42655.291666666664</v>
      </c>
      <c r="C690" s="121">
        <v>313</v>
      </c>
      <c r="D690" s="121">
        <v>173.78999328613281</v>
      </c>
      <c r="E690" s="185">
        <v>11.800000190734863</v>
      </c>
      <c r="F690" s="122">
        <v>42655</v>
      </c>
      <c r="G690" s="185">
        <v>43.805109047094959</v>
      </c>
      <c r="H690" s="185">
        <v>40.135752438152295</v>
      </c>
      <c r="I690" s="185">
        <v>34.578180395695867</v>
      </c>
      <c r="J690" s="119">
        <f t="shared" si="70"/>
        <v>43.805109047094959</v>
      </c>
      <c r="K690" s="119">
        <f t="shared" si="71"/>
        <v>40.135752438152295</v>
      </c>
      <c r="L690" s="119">
        <f t="shared" si="72"/>
        <v>34.578180395695867</v>
      </c>
      <c r="M690" s="173">
        <v>43141.291666666664</v>
      </c>
      <c r="N690" s="118">
        <f t="shared" si="73"/>
        <v>313</v>
      </c>
      <c r="O690" s="118">
        <f t="shared" si="74"/>
        <v>173.78999328613281</v>
      </c>
      <c r="P690" s="119">
        <f t="shared" si="75"/>
        <v>7.9677292814703362</v>
      </c>
      <c r="Q690" s="119">
        <f t="shared" si="76"/>
        <v>20</v>
      </c>
    </row>
    <row r="691" spans="2:17" x14ac:dyDescent="0.25">
      <c r="B691" s="173">
        <v>42656.291666666664</v>
      </c>
      <c r="C691" s="121">
        <v>457</v>
      </c>
      <c r="D691" s="121">
        <v>139.22000122070313</v>
      </c>
      <c r="E691" s="185">
        <v>11.800000190734863</v>
      </c>
      <c r="F691" s="122">
        <v>42656</v>
      </c>
      <c r="G691" s="185">
        <v>39.147072900312928</v>
      </c>
      <c r="H691" s="185">
        <v>39.222581848038523</v>
      </c>
      <c r="I691" s="185">
        <v>34.672568525914805</v>
      </c>
      <c r="J691" s="119">
        <f t="shared" si="70"/>
        <v>39.147072900312928</v>
      </c>
      <c r="K691" s="119">
        <f t="shared" si="71"/>
        <v>39.222581848038523</v>
      </c>
      <c r="L691" s="119">
        <f t="shared" si="72"/>
        <v>34.672568525914805</v>
      </c>
      <c r="M691" s="173">
        <v>43142.291666666664</v>
      </c>
      <c r="N691" s="118">
        <f t="shared" si="73"/>
        <v>457</v>
      </c>
      <c r="O691" s="118">
        <f t="shared" si="74"/>
        <v>139.22000122070313</v>
      </c>
      <c r="P691" s="119">
        <f t="shared" si="75"/>
        <v>18.188239919732666</v>
      </c>
      <c r="Q691" s="119">
        <f t="shared" si="76"/>
        <v>18.188239919732666</v>
      </c>
    </row>
    <row r="692" spans="2:17" x14ac:dyDescent="0.25">
      <c r="B692" s="173">
        <v>42657.291666666664</v>
      </c>
      <c r="C692" s="121">
        <v>457</v>
      </c>
      <c r="D692" s="121">
        <v>139.22000122070313</v>
      </c>
      <c r="E692" s="185">
        <v>11.800000190734863</v>
      </c>
      <c r="F692" s="122">
        <v>42657</v>
      </c>
      <c r="G692" s="185">
        <v>35.461324354807516</v>
      </c>
      <c r="H692" s="185">
        <v>38.635038569790346</v>
      </c>
      <c r="I692" s="185">
        <v>35.611592137482447</v>
      </c>
      <c r="J692" s="119">
        <f t="shared" si="70"/>
        <v>35.461324354807516</v>
      </c>
      <c r="K692" s="119">
        <f t="shared" si="71"/>
        <v>38.635038569790346</v>
      </c>
      <c r="L692" s="119">
        <f t="shared" si="72"/>
        <v>35.611592137482447</v>
      </c>
      <c r="M692" s="173">
        <v>43143.291666666664</v>
      </c>
      <c r="N692" s="118">
        <f t="shared" si="73"/>
        <v>457</v>
      </c>
      <c r="O692" s="118">
        <f t="shared" si="74"/>
        <v>139.22000122070313</v>
      </c>
      <c r="P692" s="119">
        <f t="shared" si="75"/>
        <v>18.188239919732666</v>
      </c>
      <c r="Q692" s="119">
        <f t="shared" si="76"/>
        <v>20</v>
      </c>
    </row>
    <row r="693" spans="2:17" x14ac:dyDescent="0.25">
      <c r="B693" s="173">
        <v>42658.291666666664</v>
      </c>
      <c r="C693" s="121">
        <v>457</v>
      </c>
      <c r="D693" s="121">
        <v>139.22000122070313</v>
      </c>
      <c r="E693" s="185">
        <v>11.899999618530273</v>
      </c>
      <c r="F693" s="122">
        <v>42658</v>
      </c>
      <c r="G693" s="185">
        <v>35.155774908617715</v>
      </c>
      <c r="H693" s="185">
        <v>38.694912211652138</v>
      </c>
      <c r="I693" s="185">
        <v>35.969648092057987</v>
      </c>
      <c r="J693" s="119">
        <f t="shared" si="70"/>
        <v>35.155774908617715</v>
      </c>
      <c r="K693" s="119">
        <f t="shared" si="71"/>
        <v>38.694912211652138</v>
      </c>
      <c r="L693" s="119">
        <f t="shared" si="72"/>
        <v>35.969648092057987</v>
      </c>
      <c r="M693" s="173">
        <v>43144.291666666664</v>
      </c>
      <c r="N693" s="118">
        <f t="shared" si="73"/>
        <v>457</v>
      </c>
      <c r="O693" s="118">
        <f t="shared" si="74"/>
        <v>139.22000122070313</v>
      </c>
      <c r="P693" s="119">
        <f t="shared" si="75"/>
        <v>18.188239919732666</v>
      </c>
      <c r="Q693" s="119">
        <f t="shared" si="76"/>
        <v>20</v>
      </c>
    </row>
    <row r="694" spans="2:17" x14ac:dyDescent="0.25">
      <c r="B694" s="173">
        <v>42659.291666666664</v>
      </c>
      <c r="C694" s="121">
        <v>457</v>
      </c>
      <c r="D694" s="121">
        <v>139.22000122070313</v>
      </c>
      <c r="E694" s="185">
        <v>11.699999809265137</v>
      </c>
      <c r="F694" s="122">
        <v>42659</v>
      </c>
      <c r="G694" s="185">
        <v>40.761599927257585</v>
      </c>
      <c r="H694" s="185">
        <v>38.013631519586937</v>
      </c>
      <c r="I694" s="185">
        <v>36.910612364919132</v>
      </c>
      <c r="J694" s="119">
        <f t="shared" si="70"/>
        <v>40.761599927257585</v>
      </c>
      <c r="K694" s="119">
        <f t="shared" si="71"/>
        <v>38.013631519586937</v>
      </c>
      <c r="L694" s="119">
        <f t="shared" si="72"/>
        <v>36.910612364919132</v>
      </c>
      <c r="M694" s="173">
        <v>43145.291666666664</v>
      </c>
      <c r="N694" s="118">
        <f t="shared" si="73"/>
        <v>457</v>
      </c>
      <c r="O694" s="118">
        <f t="shared" si="74"/>
        <v>139.22000122070313</v>
      </c>
      <c r="P694" s="119">
        <f t="shared" si="75"/>
        <v>18.188239919732666</v>
      </c>
      <c r="Q694" s="119">
        <f t="shared" si="76"/>
        <v>20</v>
      </c>
    </row>
    <row r="695" spans="2:17" x14ac:dyDescent="0.25">
      <c r="B695" s="173">
        <v>42660.291666666664</v>
      </c>
      <c r="C695" s="121">
        <v>457</v>
      </c>
      <c r="D695" s="121">
        <v>139.22000122070313</v>
      </c>
      <c r="E695" s="185">
        <v>12</v>
      </c>
      <c r="F695" s="122">
        <v>42660</v>
      </c>
      <c r="G695" s="185">
        <v>37.294184705990332</v>
      </c>
      <c r="H695" s="185">
        <v>38.597947259390786</v>
      </c>
      <c r="I695" s="185">
        <v>34.027493006255931</v>
      </c>
      <c r="J695" s="119">
        <f t="shared" si="70"/>
        <v>37.294184705990332</v>
      </c>
      <c r="K695" s="119">
        <f t="shared" si="71"/>
        <v>38.597947259390786</v>
      </c>
      <c r="L695" s="119">
        <f t="shared" si="72"/>
        <v>34.027493006255931</v>
      </c>
      <c r="M695" s="173">
        <v>43146.291666666664</v>
      </c>
      <c r="N695" s="118">
        <f t="shared" si="73"/>
        <v>457</v>
      </c>
      <c r="O695" s="118">
        <f t="shared" si="74"/>
        <v>139.22000122070313</v>
      </c>
      <c r="P695" s="119">
        <f t="shared" si="75"/>
        <v>18.188239919732666</v>
      </c>
      <c r="Q695" s="119">
        <f t="shared" si="76"/>
        <v>20</v>
      </c>
    </row>
    <row r="696" spans="2:17" x14ac:dyDescent="0.25">
      <c r="B696" s="173">
        <v>42661.291666666664</v>
      </c>
      <c r="C696" s="121">
        <v>457</v>
      </c>
      <c r="D696" s="121">
        <v>126.72000122070313</v>
      </c>
      <c r="E696" s="185">
        <v>12.100000381469727</v>
      </c>
      <c r="F696" s="122">
        <v>42661</v>
      </c>
      <c r="G696" s="185">
        <v>29.266797106619212</v>
      </c>
      <c r="H696" s="185">
        <v>38.9116114892783</v>
      </c>
      <c r="I696" s="185">
        <v>38.763996887030416</v>
      </c>
      <c r="J696" s="119">
        <f t="shared" si="70"/>
        <v>29.266797106619212</v>
      </c>
      <c r="K696" s="119">
        <f t="shared" si="71"/>
        <v>38.9116114892783</v>
      </c>
      <c r="L696" s="119">
        <f t="shared" si="72"/>
        <v>38.763996887030416</v>
      </c>
      <c r="M696" s="173">
        <v>43147.291666666664</v>
      </c>
      <c r="N696" s="118">
        <f t="shared" si="73"/>
        <v>457</v>
      </c>
      <c r="O696" s="118">
        <f t="shared" si="74"/>
        <v>126.72000122070313</v>
      </c>
      <c r="P696" s="119">
        <f t="shared" si="75"/>
        <v>18.903681419732667</v>
      </c>
      <c r="Q696" s="119">
        <f t="shared" si="76"/>
        <v>18.903681419732667</v>
      </c>
    </row>
    <row r="697" spans="2:17" x14ac:dyDescent="0.25">
      <c r="B697" s="173">
        <v>42662.291666666664</v>
      </c>
      <c r="C697" s="121">
        <v>457</v>
      </c>
      <c r="D697" s="121">
        <v>126.72000122070313</v>
      </c>
      <c r="E697" s="185">
        <v>11.699999809265137</v>
      </c>
      <c r="F697" s="122">
        <v>42662</v>
      </c>
      <c r="G697" s="185">
        <v>40.765258856349554</v>
      </c>
      <c r="H697" s="185">
        <v>38.470159155307009</v>
      </c>
      <c r="I697" s="185">
        <v>39.834891591690194</v>
      </c>
      <c r="J697" s="119">
        <f t="shared" si="70"/>
        <v>40.765258856349554</v>
      </c>
      <c r="K697" s="119">
        <f t="shared" si="71"/>
        <v>38.470159155307009</v>
      </c>
      <c r="L697" s="119">
        <f t="shared" si="72"/>
        <v>39.834891591690194</v>
      </c>
      <c r="M697" s="173">
        <v>43148.291666666664</v>
      </c>
      <c r="N697" s="118">
        <f t="shared" si="73"/>
        <v>457</v>
      </c>
      <c r="O697" s="118">
        <f t="shared" si="74"/>
        <v>126.72000122070313</v>
      </c>
      <c r="P697" s="119">
        <f t="shared" si="75"/>
        <v>18.903681419732667</v>
      </c>
      <c r="Q697" s="119">
        <f t="shared" si="76"/>
        <v>20</v>
      </c>
    </row>
    <row r="698" spans="2:17" x14ac:dyDescent="0.25">
      <c r="B698" s="173">
        <v>42663.291666666664</v>
      </c>
      <c r="C698" s="121">
        <v>195</v>
      </c>
      <c r="D698" s="121">
        <v>119.41999816894531</v>
      </c>
      <c r="E698" s="185">
        <v>11.899999618530273</v>
      </c>
      <c r="F698" s="122">
        <v>42663</v>
      </c>
      <c r="G698" s="185">
        <v>40.930943507883285</v>
      </c>
      <c r="H698" s="185">
        <v>35.928418910481319</v>
      </c>
      <c r="I698" s="185">
        <v>39.923233331132799</v>
      </c>
      <c r="J698" s="119">
        <f t="shared" si="70"/>
        <v>40.930943507883285</v>
      </c>
      <c r="K698" s="119">
        <f t="shared" si="71"/>
        <v>35.928418910481319</v>
      </c>
      <c r="L698" s="119">
        <f t="shared" si="72"/>
        <v>39.923233331132799</v>
      </c>
      <c r="M698" s="173">
        <v>43149.291666666664</v>
      </c>
      <c r="N698" s="118">
        <f t="shared" si="73"/>
        <v>195</v>
      </c>
      <c r="O698" s="118">
        <f t="shared" si="74"/>
        <v>119.41999816894531</v>
      </c>
      <c r="P698" s="119">
        <f t="shared" si="75"/>
        <v>4.3258455904010011</v>
      </c>
      <c r="Q698" s="119">
        <f t="shared" si="76"/>
        <v>4.3258455904010011</v>
      </c>
    </row>
    <row r="699" spans="2:17" x14ac:dyDescent="0.25">
      <c r="B699" s="173">
        <v>42664.291666666664</v>
      </c>
      <c r="C699" s="121">
        <v>195</v>
      </c>
      <c r="D699" s="121">
        <v>119.41999816894531</v>
      </c>
      <c r="E699" s="185">
        <v>11.899999618530273</v>
      </c>
      <c r="F699" s="122">
        <v>42664</v>
      </c>
      <c r="G699" s="185">
        <v>36.900053097495324</v>
      </c>
      <c r="H699" s="185">
        <v>45.239130486514831</v>
      </c>
      <c r="I699" s="185">
        <v>38.187021953176576</v>
      </c>
      <c r="J699" s="119">
        <f t="shared" si="70"/>
        <v>36.900053097495324</v>
      </c>
      <c r="K699" s="119">
        <f t="shared" si="71"/>
        <v>45.239130486514831</v>
      </c>
      <c r="L699" s="119">
        <f t="shared" si="72"/>
        <v>38.187021953176576</v>
      </c>
      <c r="M699" s="173">
        <v>43150.291666666664</v>
      </c>
      <c r="N699" s="118">
        <f t="shared" si="73"/>
        <v>195</v>
      </c>
      <c r="O699" s="118">
        <f t="shared" si="74"/>
        <v>119.41999816894531</v>
      </c>
      <c r="P699" s="119">
        <f t="shared" si="75"/>
        <v>4.3258455904010011</v>
      </c>
      <c r="Q699" s="119">
        <f t="shared" si="76"/>
        <v>20</v>
      </c>
    </row>
    <row r="700" spans="2:17" x14ac:dyDescent="0.25">
      <c r="B700" s="173">
        <v>42665.291666666664</v>
      </c>
      <c r="C700" s="121">
        <v>195</v>
      </c>
      <c r="D700" s="121">
        <v>119.41999816894531</v>
      </c>
      <c r="E700" s="185">
        <v>11.899999618530273</v>
      </c>
      <c r="F700" s="122">
        <v>42665</v>
      </c>
      <c r="G700" s="185">
        <v>37.736709594726563</v>
      </c>
      <c r="H700" s="185">
        <v>45.162017822265625</v>
      </c>
      <c r="I700" s="185">
        <v>38.387336730957031</v>
      </c>
      <c r="J700" s="119">
        <f t="shared" si="70"/>
        <v>37.736709594726563</v>
      </c>
      <c r="K700" s="119">
        <f t="shared" si="71"/>
        <v>45.162017822265625</v>
      </c>
      <c r="L700" s="119">
        <f t="shared" si="72"/>
        <v>38.387336730957031</v>
      </c>
      <c r="M700" s="173">
        <v>43151.291666666664</v>
      </c>
      <c r="N700" s="118">
        <f t="shared" si="73"/>
        <v>195</v>
      </c>
      <c r="O700" s="118">
        <f t="shared" si="74"/>
        <v>119.41999816894531</v>
      </c>
      <c r="P700" s="119">
        <f t="shared" si="75"/>
        <v>4.3258455904010011</v>
      </c>
      <c r="Q700" s="119">
        <f t="shared" si="76"/>
        <v>20</v>
      </c>
    </row>
    <row r="701" spans="2:17" x14ac:dyDescent="0.25">
      <c r="B701" s="173">
        <v>42666.291666666664</v>
      </c>
      <c r="C701" s="121">
        <v>195</v>
      </c>
      <c r="D701" s="121">
        <v>119.41999816894531</v>
      </c>
      <c r="E701" s="185">
        <v>11.899999618530273</v>
      </c>
      <c r="F701" s="122">
        <v>42666</v>
      </c>
      <c r="G701" s="185">
        <v>39.296844482421875</v>
      </c>
      <c r="H701" s="185">
        <v>42.648185729980469</v>
      </c>
      <c r="I701" s="185">
        <v>38.311492919921875</v>
      </c>
      <c r="J701" s="119">
        <f t="shared" si="70"/>
        <v>39.296844482421875</v>
      </c>
      <c r="K701" s="119">
        <f t="shared" si="71"/>
        <v>42.648185729980469</v>
      </c>
      <c r="L701" s="119">
        <f t="shared" si="72"/>
        <v>38.311492919921875</v>
      </c>
      <c r="M701" s="173">
        <v>43152.291666666664</v>
      </c>
      <c r="N701" s="118">
        <f t="shared" si="73"/>
        <v>195</v>
      </c>
      <c r="O701" s="118">
        <f t="shared" si="74"/>
        <v>119.41999816894531</v>
      </c>
      <c r="P701" s="119">
        <f t="shared" si="75"/>
        <v>4.3258455904010011</v>
      </c>
      <c r="Q701" s="119">
        <f t="shared" si="76"/>
        <v>20</v>
      </c>
    </row>
    <row r="702" spans="2:17" x14ac:dyDescent="0.25">
      <c r="B702" s="173">
        <v>42667.291666666664</v>
      </c>
      <c r="C702" s="121">
        <v>195</v>
      </c>
      <c r="D702" s="121">
        <v>119.41999816894531</v>
      </c>
      <c r="E702" s="185">
        <v>11.899999618530273</v>
      </c>
      <c r="F702" s="122">
        <v>42667</v>
      </c>
      <c r="G702" s="185">
        <v>40.856979370117188</v>
      </c>
      <c r="H702" s="185">
        <v>40.134346008300781</v>
      </c>
      <c r="I702" s="185">
        <v>38.235641479492188</v>
      </c>
      <c r="J702" s="119">
        <f t="shared" si="70"/>
        <v>40.856979370117188</v>
      </c>
      <c r="K702" s="119">
        <f t="shared" si="71"/>
        <v>40.134346008300781</v>
      </c>
      <c r="L702" s="119">
        <f t="shared" si="72"/>
        <v>38.235641479492188</v>
      </c>
      <c r="M702" s="173">
        <v>43153.291666666664</v>
      </c>
      <c r="N702" s="118">
        <f t="shared" si="73"/>
        <v>195</v>
      </c>
      <c r="O702" s="118">
        <f t="shared" si="74"/>
        <v>119.41999816894531</v>
      </c>
      <c r="P702" s="119">
        <f t="shared" si="75"/>
        <v>4.3258455904010011</v>
      </c>
      <c r="Q702" s="119">
        <f t="shared" si="76"/>
        <v>20</v>
      </c>
    </row>
    <row r="703" spans="2:17" x14ac:dyDescent="0.25">
      <c r="B703" s="173">
        <v>42668.291666666664</v>
      </c>
      <c r="C703" s="121">
        <v>188</v>
      </c>
      <c r="D703" s="121">
        <v>119.41999816894531</v>
      </c>
      <c r="E703" s="185">
        <v>11.899999618530273</v>
      </c>
      <c r="F703" s="122">
        <v>42668</v>
      </c>
      <c r="G703" s="185">
        <v>42.398914997974998</v>
      </c>
      <c r="H703" s="185">
        <v>38.1187782965766</v>
      </c>
      <c r="I703" s="185">
        <v>37.979659670105711</v>
      </c>
      <c r="J703" s="119">
        <f t="shared" si="70"/>
        <v>42.398914997974998</v>
      </c>
      <c r="K703" s="119">
        <f t="shared" si="71"/>
        <v>38.1187782965766</v>
      </c>
      <c r="L703" s="119">
        <f t="shared" si="72"/>
        <v>37.979659670105711</v>
      </c>
      <c r="M703" s="173">
        <v>43154.291666666664</v>
      </c>
      <c r="N703" s="118">
        <f t="shared" si="73"/>
        <v>188</v>
      </c>
      <c r="O703" s="118">
        <f t="shared" si="74"/>
        <v>119.41999816894531</v>
      </c>
      <c r="P703" s="119">
        <f t="shared" si="75"/>
        <v>3.9251983504010006</v>
      </c>
      <c r="Q703" s="119">
        <f t="shared" si="76"/>
        <v>3.9251983504010006</v>
      </c>
    </row>
    <row r="704" spans="2:17" x14ac:dyDescent="0.25">
      <c r="B704" s="173">
        <v>42669.291666666664</v>
      </c>
      <c r="C704" s="121">
        <v>188</v>
      </c>
      <c r="D704" s="121">
        <v>119.41999816894531</v>
      </c>
      <c r="E704" s="185">
        <v>11.899999618530273</v>
      </c>
      <c r="F704" s="122">
        <v>42669</v>
      </c>
      <c r="G704" s="185">
        <v>41.289701139043885</v>
      </c>
      <c r="H704" s="185">
        <v>38.540748622858928</v>
      </c>
      <c r="I704" s="185">
        <v>36.350456226710918</v>
      </c>
      <c r="J704" s="119">
        <f t="shared" si="70"/>
        <v>41.289701139043885</v>
      </c>
      <c r="K704" s="119">
        <f t="shared" si="71"/>
        <v>38.540748622858928</v>
      </c>
      <c r="L704" s="119">
        <f t="shared" si="72"/>
        <v>36.350456226710918</v>
      </c>
      <c r="M704" s="173">
        <v>43155.291666666664</v>
      </c>
      <c r="N704" s="118">
        <f t="shared" si="73"/>
        <v>188</v>
      </c>
      <c r="O704" s="118">
        <f t="shared" si="74"/>
        <v>119.41999816894531</v>
      </c>
      <c r="P704" s="119">
        <f t="shared" si="75"/>
        <v>3.9251983504010006</v>
      </c>
      <c r="Q704" s="119">
        <f t="shared" si="76"/>
        <v>20</v>
      </c>
    </row>
    <row r="705" spans="2:17" x14ac:dyDescent="0.25">
      <c r="B705" s="173">
        <v>42670.291666666664</v>
      </c>
      <c r="C705" s="121">
        <v>188</v>
      </c>
      <c r="D705" s="121">
        <v>119.41999816894531</v>
      </c>
      <c r="E705" s="185">
        <v>11.899999618530273</v>
      </c>
      <c r="F705" s="122">
        <v>42670</v>
      </c>
      <c r="G705" s="185">
        <v>38.361914327144618</v>
      </c>
      <c r="H705" s="185">
        <v>38.100675184815024</v>
      </c>
      <c r="I705" s="185">
        <v>34.265097804201929</v>
      </c>
      <c r="J705" s="119">
        <f t="shared" si="70"/>
        <v>38.361914327144618</v>
      </c>
      <c r="K705" s="119">
        <f t="shared" si="71"/>
        <v>38.100675184815024</v>
      </c>
      <c r="L705" s="119">
        <f t="shared" si="72"/>
        <v>34.265097804201929</v>
      </c>
      <c r="M705" s="173">
        <v>43156.291666666664</v>
      </c>
      <c r="N705" s="118">
        <f t="shared" si="73"/>
        <v>188</v>
      </c>
      <c r="O705" s="118">
        <f t="shared" si="74"/>
        <v>119.41999816894531</v>
      </c>
      <c r="P705" s="119">
        <f t="shared" si="75"/>
        <v>3.9251983504010006</v>
      </c>
      <c r="Q705" s="119">
        <f t="shared" si="76"/>
        <v>20</v>
      </c>
    </row>
    <row r="706" spans="2:17" x14ac:dyDescent="0.25">
      <c r="B706" s="173">
        <v>42671.291666666664</v>
      </c>
      <c r="C706" s="121">
        <v>188</v>
      </c>
      <c r="D706" s="121">
        <v>119.41999816894531</v>
      </c>
      <c r="E706" s="185">
        <v>11.899999618530273</v>
      </c>
      <c r="F706" s="122">
        <v>42671</v>
      </c>
      <c r="G706" s="185">
        <v>35.827991711740154</v>
      </c>
      <c r="H706" s="185">
        <v>37.789347285208855</v>
      </c>
      <c r="I706" s="185">
        <v>33.810043023427319</v>
      </c>
      <c r="J706" s="119">
        <f t="shared" si="70"/>
        <v>35.827991711740154</v>
      </c>
      <c r="K706" s="119">
        <f t="shared" si="71"/>
        <v>37.789347285208855</v>
      </c>
      <c r="L706" s="119">
        <f t="shared" si="72"/>
        <v>33.810043023427319</v>
      </c>
      <c r="M706" s="173">
        <v>43157.291666666664</v>
      </c>
      <c r="N706" s="118">
        <f t="shared" si="73"/>
        <v>188</v>
      </c>
      <c r="O706" s="118">
        <f t="shared" si="74"/>
        <v>119.41999816894531</v>
      </c>
      <c r="P706" s="119">
        <f t="shared" si="75"/>
        <v>3.9251983504010006</v>
      </c>
      <c r="Q706" s="119">
        <f t="shared" si="76"/>
        <v>20</v>
      </c>
    </row>
    <row r="707" spans="2:17" x14ac:dyDescent="0.25">
      <c r="B707" s="173">
        <v>42672.291666666664</v>
      </c>
      <c r="C707" s="121">
        <v>188</v>
      </c>
      <c r="D707" s="121">
        <v>119.41999816894531</v>
      </c>
      <c r="E707" s="185">
        <v>11.600000381469727</v>
      </c>
      <c r="F707" s="122">
        <v>42672</v>
      </c>
      <c r="G707" s="185">
        <v>39.760668252419521</v>
      </c>
      <c r="H707" s="185">
        <v>39.018654395297737</v>
      </c>
      <c r="I707" s="185">
        <v>35.309358582364183</v>
      </c>
      <c r="J707" s="119">
        <f t="shared" si="70"/>
        <v>39.760668252419521</v>
      </c>
      <c r="K707" s="119">
        <f t="shared" si="71"/>
        <v>39.018654395297737</v>
      </c>
      <c r="L707" s="119">
        <f t="shared" si="72"/>
        <v>35.309358582364183</v>
      </c>
      <c r="M707" s="173">
        <v>43158.291666666664</v>
      </c>
      <c r="N707" s="118">
        <f t="shared" si="73"/>
        <v>188</v>
      </c>
      <c r="O707" s="118">
        <f t="shared" si="74"/>
        <v>119.41999816894531</v>
      </c>
      <c r="P707" s="119">
        <f t="shared" si="75"/>
        <v>3.9251983504010006</v>
      </c>
      <c r="Q707" s="119">
        <f t="shared" si="76"/>
        <v>20</v>
      </c>
    </row>
    <row r="708" spans="2:17" x14ac:dyDescent="0.25">
      <c r="B708" s="173">
        <v>42673.291666666664</v>
      </c>
      <c r="C708" s="121">
        <v>188</v>
      </c>
      <c r="D708" s="121">
        <v>119.41999816894531</v>
      </c>
      <c r="E708" s="185">
        <v>11.600000381469727</v>
      </c>
      <c r="F708" s="122">
        <v>42673</v>
      </c>
      <c r="G708" s="185">
        <v>40.241210533910298</v>
      </c>
      <c r="H708" s="185">
        <v>38.289897543235995</v>
      </c>
      <c r="I708" s="185">
        <v>36.554806447735494</v>
      </c>
      <c r="J708" s="119">
        <f t="shared" si="70"/>
        <v>40.241210533910298</v>
      </c>
      <c r="K708" s="119">
        <f t="shared" si="71"/>
        <v>38.289897543235995</v>
      </c>
      <c r="L708" s="119">
        <f t="shared" si="72"/>
        <v>36.554806447735494</v>
      </c>
      <c r="M708" s="173">
        <v>43159.291666666664</v>
      </c>
      <c r="N708" s="118">
        <f t="shared" si="73"/>
        <v>188</v>
      </c>
      <c r="O708" s="118">
        <f t="shared" si="74"/>
        <v>119.41999816894531</v>
      </c>
      <c r="P708" s="119">
        <f t="shared" si="75"/>
        <v>3.9251983504010006</v>
      </c>
      <c r="Q708" s="119">
        <f t="shared" si="76"/>
        <v>20</v>
      </c>
    </row>
    <row r="709" spans="2:17" x14ac:dyDescent="0.25">
      <c r="B709" s="173">
        <v>42674.291666666664</v>
      </c>
      <c r="C709" s="121">
        <v>188</v>
      </c>
      <c r="D709" s="121">
        <v>119.41999816894531</v>
      </c>
      <c r="E709" s="185">
        <v>11.600000381469727</v>
      </c>
      <c r="F709" s="122">
        <v>42674</v>
      </c>
      <c r="G709" s="185">
        <v>35.054517591970928</v>
      </c>
      <c r="H709" s="185">
        <v>38.388314097876908</v>
      </c>
      <c r="I709" s="185">
        <v>36.864642558936701</v>
      </c>
      <c r="J709" s="119">
        <f t="shared" si="70"/>
        <v>35.054517591970928</v>
      </c>
      <c r="K709" s="119">
        <f t="shared" si="71"/>
        <v>38.388314097876908</v>
      </c>
      <c r="L709" s="119">
        <f t="shared" si="72"/>
        <v>36.864642558936701</v>
      </c>
      <c r="M709" s="173">
        <v>43160.291666666664</v>
      </c>
      <c r="N709" s="118">
        <f t="shared" si="73"/>
        <v>188</v>
      </c>
      <c r="O709" s="118">
        <f t="shared" si="74"/>
        <v>119.41999816894531</v>
      </c>
      <c r="P709" s="119">
        <f t="shared" si="75"/>
        <v>3.9251983504010006</v>
      </c>
      <c r="Q709" s="119">
        <f t="shared" si="76"/>
        <v>20</v>
      </c>
    </row>
    <row r="710" spans="2:17" x14ac:dyDescent="0.25">
      <c r="B710" s="173">
        <v>42675.291666666664</v>
      </c>
      <c r="C710" s="121">
        <v>246</v>
      </c>
      <c r="D710" s="121">
        <v>124.51000213623047</v>
      </c>
      <c r="E710" s="185">
        <v>11.600000381469727</v>
      </c>
      <c r="F710" s="122">
        <v>42675</v>
      </c>
      <c r="G710" s="185">
        <v>30.486722784373526</v>
      </c>
      <c r="H710" s="185">
        <v>39.351113781575691</v>
      </c>
      <c r="I710" s="185">
        <v>37.684444240243387</v>
      </c>
      <c r="J710" s="119">
        <f t="shared" si="70"/>
        <v>30.486722784373526</v>
      </c>
      <c r="K710" s="119">
        <f t="shared" si="71"/>
        <v>39.351113781575691</v>
      </c>
      <c r="L710" s="119">
        <f t="shared" si="72"/>
        <v>37.684444240243387</v>
      </c>
      <c r="M710" s="173">
        <v>43161.291666666664</v>
      </c>
      <c r="N710" s="118">
        <f t="shared" si="73"/>
        <v>246</v>
      </c>
      <c r="O710" s="118">
        <f t="shared" si="74"/>
        <v>124.51000213623047</v>
      </c>
      <c r="P710" s="119">
        <f t="shared" si="75"/>
        <v>6.9535189045321646</v>
      </c>
      <c r="Q710" s="119">
        <f t="shared" si="76"/>
        <v>6.9535189045321646</v>
      </c>
    </row>
    <row r="711" spans="2:17" x14ac:dyDescent="0.25">
      <c r="B711" s="173">
        <v>42676.291666666664</v>
      </c>
      <c r="C711" s="121">
        <v>246</v>
      </c>
      <c r="D711" s="121">
        <v>124.51000213623047</v>
      </c>
      <c r="E711" s="185">
        <v>11.600000381469727</v>
      </c>
      <c r="F711" s="122">
        <v>42676</v>
      </c>
      <c r="G711" s="185">
        <v>25.484202511818296</v>
      </c>
      <c r="H711" s="185">
        <v>38.593891185124704</v>
      </c>
      <c r="I711" s="185">
        <v>37.476964002273704</v>
      </c>
      <c r="J711" s="119">
        <f t="shared" si="70"/>
        <v>25.484202511818296</v>
      </c>
      <c r="K711" s="119">
        <f t="shared" si="71"/>
        <v>38.593891185124704</v>
      </c>
      <c r="L711" s="119">
        <f t="shared" si="72"/>
        <v>37.476964002273704</v>
      </c>
      <c r="M711" s="173">
        <v>43162.291666666664</v>
      </c>
      <c r="N711" s="118">
        <f t="shared" si="73"/>
        <v>246</v>
      </c>
      <c r="O711" s="118">
        <f t="shared" si="74"/>
        <v>124.51000213623047</v>
      </c>
      <c r="P711" s="119">
        <f t="shared" si="75"/>
        <v>6.9535189045321646</v>
      </c>
      <c r="Q711" s="119">
        <f t="shared" si="76"/>
        <v>20</v>
      </c>
    </row>
    <row r="712" spans="2:17" x14ac:dyDescent="0.25">
      <c r="B712" s="173">
        <v>42677.291666666664</v>
      </c>
      <c r="C712" s="121">
        <v>246</v>
      </c>
      <c r="D712" s="121">
        <v>113.29000091552734</v>
      </c>
      <c r="E712" s="185">
        <v>11.600000381469727</v>
      </c>
      <c r="F712" s="122">
        <v>42677</v>
      </c>
      <c r="G712" s="185">
        <v>45.427354547602135</v>
      </c>
      <c r="H712" s="185">
        <v>39.478665544920489</v>
      </c>
      <c r="I712" s="185">
        <v>36.974532072279196</v>
      </c>
      <c r="J712" s="119">
        <f t="shared" si="70"/>
        <v>45.427354547602135</v>
      </c>
      <c r="K712" s="119">
        <f t="shared" si="71"/>
        <v>39.478665544920489</v>
      </c>
      <c r="L712" s="119">
        <f t="shared" si="72"/>
        <v>36.974532072279196</v>
      </c>
      <c r="M712" s="173">
        <v>43163.291666666664</v>
      </c>
      <c r="N712" s="118">
        <f t="shared" si="73"/>
        <v>246</v>
      </c>
      <c r="O712" s="118">
        <f t="shared" si="74"/>
        <v>113.29000091552734</v>
      </c>
      <c r="P712" s="119">
        <f t="shared" si="75"/>
        <v>7.5956992647994985</v>
      </c>
      <c r="Q712" s="119">
        <f t="shared" si="76"/>
        <v>7.5956992647994985</v>
      </c>
    </row>
    <row r="713" spans="2:17" x14ac:dyDescent="0.25">
      <c r="B713" s="173">
        <v>42678.291666666664</v>
      </c>
      <c r="C713" s="121">
        <v>246</v>
      </c>
      <c r="D713" s="121">
        <v>113.29000091552734</v>
      </c>
      <c r="E713" s="185">
        <v>11.600000381469727</v>
      </c>
      <c r="F713" s="122">
        <v>42678</v>
      </c>
      <c r="G713" s="185">
        <v>40.030071659397194</v>
      </c>
      <c r="H713" s="185">
        <v>39.034450190133548</v>
      </c>
      <c r="I713" s="185">
        <v>37.94158743606669</v>
      </c>
      <c r="J713" s="119">
        <f t="shared" si="70"/>
        <v>40.030071659397194</v>
      </c>
      <c r="K713" s="119">
        <f t="shared" si="71"/>
        <v>39.034450190133548</v>
      </c>
      <c r="L713" s="119">
        <f t="shared" si="72"/>
        <v>37.94158743606669</v>
      </c>
      <c r="M713" s="173">
        <v>43164.291666666664</v>
      </c>
      <c r="N713" s="118">
        <f t="shared" si="73"/>
        <v>246</v>
      </c>
      <c r="O713" s="118">
        <f t="shared" si="74"/>
        <v>113.29000091552734</v>
      </c>
      <c r="P713" s="119">
        <f t="shared" si="75"/>
        <v>7.5956992647994985</v>
      </c>
      <c r="Q713" s="119">
        <f t="shared" si="76"/>
        <v>20</v>
      </c>
    </row>
    <row r="714" spans="2:17" x14ac:dyDescent="0.25">
      <c r="B714" s="173">
        <v>42679.291666666664</v>
      </c>
      <c r="C714" s="121">
        <v>246</v>
      </c>
      <c r="D714" s="121">
        <v>113.29000091552734</v>
      </c>
      <c r="E714" s="185">
        <v>11.600000381469727</v>
      </c>
      <c r="F714" s="122">
        <v>42679</v>
      </c>
      <c r="G714" s="185">
        <v>42.124899661187747</v>
      </c>
      <c r="H714" s="185">
        <v>38.825105761819401</v>
      </c>
      <c r="I714" s="185">
        <v>37.557429703253248</v>
      </c>
      <c r="J714" s="119">
        <f t="shared" ref="J714:J777" si="77">IF(G714&lt;0,0,G714)</f>
        <v>42.124899661187747</v>
      </c>
      <c r="K714" s="119">
        <f t="shared" ref="K714:K777" si="78">IF(H714&lt;0,0,H714)</f>
        <v>38.825105761819401</v>
      </c>
      <c r="L714" s="119">
        <f t="shared" ref="L714:L777" si="79">IF(I714&lt;0,0,I714)</f>
        <v>37.557429703253248</v>
      </c>
      <c r="M714" s="173">
        <v>43165.291666666664</v>
      </c>
      <c r="N714" s="118">
        <f t="shared" ref="N714:N777" si="80">C714</f>
        <v>246</v>
      </c>
      <c r="O714" s="118">
        <f t="shared" ref="O714:O777" si="81">D714</f>
        <v>113.29000091552734</v>
      </c>
      <c r="P714" s="119">
        <f t="shared" ref="P714:P777" si="82">ABS((N714-O714)*(1/1000)*0.36*158.987)</f>
        <v>7.5956992647994985</v>
      </c>
      <c r="Q714" s="119">
        <f t="shared" si="76"/>
        <v>20</v>
      </c>
    </row>
    <row r="715" spans="2:17" x14ac:dyDescent="0.25">
      <c r="B715" s="173">
        <v>42680.291666666664</v>
      </c>
      <c r="C715" s="121">
        <v>246</v>
      </c>
      <c r="D715" s="121">
        <v>113.29000091552734</v>
      </c>
      <c r="E715" s="185">
        <v>11.600000381469727</v>
      </c>
      <c r="F715" s="122">
        <v>42680</v>
      </c>
      <c r="G715" s="185">
        <v>37.822684621281063</v>
      </c>
      <c r="H715" s="185">
        <v>39.008119308816092</v>
      </c>
      <c r="I715" s="185">
        <v>39.141308674370833</v>
      </c>
      <c r="J715" s="119">
        <f t="shared" si="77"/>
        <v>37.822684621281063</v>
      </c>
      <c r="K715" s="119">
        <f t="shared" si="78"/>
        <v>39.008119308816092</v>
      </c>
      <c r="L715" s="119">
        <f t="shared" si="79"/>
        <v>39.141308674370833</v>
      </c>
      <c r="M715" s="173">
        <v>43166.291666666664</v>
      </c>
      <c r="N715" s="118">
        <f t="shared" si="80"/>
        <v>246</v>
      </c>
      <c r="O715" s="118">
        <f t="shared" si="81"/>
        <v>113.29000091552734</v>
      </c>
      <c r="P715" s="119">
        <f t="shared" si="82"/>
        <v>7.5956992647994985</v>
      </c>
      <c r="Q715" s="119">
        <f t="shared" ref="Q715:Q778" si="83">IF(P715=P714, 20, P715)</f>
        <v>20</v>
      </c>
    </row>
    <row r="716" spans="2:17" x14ac:dyDescent="0.25">
      <c r="B716" s="173">
        <v>42681.291666666664</v>
      </c>
      <c r="C716" s="121">
        <v>246</v>
      </c>
      <c r="D716" s="121">
        <v>113.29000091552734</v>
      </c>
      <c r="E716" s="185">
        <v>11.600000381469727</v>
      </c>
      <c r="F716" s="122">
        <v>42681</v>
      </c>
      <c r="G716" s="185">
        <v>30.62573073334163</v>
      </c>
      <c r="H716" s="185">
        <v>38.640024354457893</v>
      </c>
      <c r="I716" s="185">
        <v>39.443539463811469</v>
      </c>
      <c r="J716" s="119">
        <f t="shared" si="77"/>
        <v>30.62573073334163</v>
      </c>
      <c r="K716" s="119">
        <f t="shared" si="78"/>
        <v>38.640024354457893</v>
      </c>
      <c r="L716" s="119">
        <f t="shared" si="79"/>
        <v>39.443539463811469</v>
      </c>
      <c r="M716" s="173">
        <v>43167.291666666664</v>
      </c>
      <c r="N716" s="118">
        <f t="shared" si="80"/>
        <v>246</v>
      </c>
      <c r="O716" s="118">
        <f t="shared" si="81"/>
        <v>113.29000091552734</v>
      </c>
      <c r="P716" s="119">
        <f t="shared" si="82"/>
        <v>7.5956992647994985</v>
      </c>
      <c r="Q716" s="119">
        <f t="shared" si="83"/>
        <v>20</v>
      </c>
    </row>
    <row r="717" spans="2:17" x14ac:dyDescent="0.25">
      <c r="B717" s="173">
        <v>42682.291666666664</v>
      </c>
      <c r="C717" s="121">
        <v>246</v>
      </c>
      <c r="D717" s="121">
        <v>113.29000091552734</v>
      </c>
      <c r="E717" s="185">
        <v>11.600000381469727</v>
      </c>
      <c r="F717" s="122">
        <v>42682</v>
      </c>
      <c r="G717" s="185">
        <v>39.958296468346227</v>
      </c>
      <c r="H717" s="185">
        <v>39.145697604020455</v>
      </c>
      <c r="I717" s="185">
        <v>37.615673888965894</v>
      </c>
      <c r="J717" s="119">
        <f t="shared" si="77"/>
        <v>39.958296468346227</v>
      </c>
      <c r="K717" s="119">
        <f t="shared" si="78"/>
        <v>39.145697604020455</v>
      </c>
      <c r="L717" s="119">
        <f t="shared" si="79"/>
        <v>37.615673888965894</v>
      </c>
      <c r="M717" s="173">
        <v>43168.291666666664</v>
      </c>
      <c r="N717" s="118">
        <f t="shared" si="80"/>
        <v>246</v>
      </c>
      <c r="O717" s="118">
        <f t="shared" si="81"/>
        <v>113.29000091552734</v>
      </c>
      <c r="P717" s="119">
        <f t="shared" si="82"/>
        <v>7.5956992647994985</v>
      </c>
      <c r="Q717" s="119">
        <f t="shared" si="83"/>
        <v>20</v>
      </c>
    </row>
    <row r="718" spans="2:17" x14ac:dyDescent="0.25">
      <c r="B718" s="173">
        <v>42683.291666666664</v>
      </c>
      <c r="C718" s="121">
        <v>246</v>
      </c>
      <c r="D718" s="121">
        <v>113.29000091552734</v>
      </c>
      <c r="E718" s="185">
        <v>11.600000381469727</v>
      </c>
      <c r="F718" s="122">
        <v>42683</v>
      </c>
      <c r="G718" s="185">
        <v>48.508989074230222</v>
      </c>
      <c r="H718" s="185">
        <v>40.991602775498734</v>
      </c>
      <c r="I718" s="185">
        <v>38.755031798106621</v>
      </c>
      <c r="J718" s="119">
        <f t="shared" si="77"/>
        <v>48.508989074230222</v>
      </c>
      <c r="K718" s="119">
        <f t="shared" si="78"/>
        <v>40.991602775498734</v>
      </c>
      <c r="L718" s="119">
        <f t="shared" si="79"/>
        <v>38.755031798106621</v>
      </c>
      <c r="M718" s="173">
        <v>43169.291666666664</v>
      </c>
      <c r="N718" s="118">
        <f t="shared" si="80"/>
        <v>246</v>
      </c>
      <c r="O718" s="118">
        <f t="shared" si="81"/>
        <v>113.29000091552734</v>
      </c>
      <c r="P718" s="119">
        <f t="shared" si="82"/>
        <v>7.5956992647994985</v>
      </c>
      <c r="Q718" s="119">
        <f t="shared" si="83"/>
        <v>20</v>
      </c>
    </row>
    <row r="719" spans="2:17" x14ac:dyDescent="0.25">
      <c r="B719" s="173">
        <v>42684.291666666664</v>
      </c>
      <c r="C719" s="121">
        <v>246</v>
      </c>
      <c r="D719" s="121">
        <v>113.29000091552734</v>
      </c>
      <c r="E719" s="185">
        <v>11.600000381469727</v>
      </c>
      <c r="F719" s="122">
        <v>42684</v>
      </c>
      <c r="G719" s="185">
        <v>48.741136661017407</v>
      </c>
      <c r="H719" s="185">
        <v>40.992762301807048</v>
      </c>
      <c r="I719" s="185">
        <v>39.136908206895541</v>
      </c>
      <c r="J719" s="119">
        <f t="shared" si="77"/>
        <v>48.741136661017407</v>
      </c>
      <c r="K719" s="119">
        <f t="shared" si="78"/>
        <v>40.992762301807048</v>
      </c>
      <c r="L719" s="119">
        <f t="shared" si="79"/>
        <v>39.136908206895541</v>
      </c>
      <c r="M719" s="173">
        <v>43170.291666666664</v>
      </c>
      <c r="N719" s="118">
        <f t="shared" si="80"/>
        <v>246</v>
      </c>
      <c r="O719" s="118">
        <f t="shared" si="81"/>
        <v>113.29000091552734</v>
      </c>
      <c r="P719" s="119">
        <f t="shared" si="82"/>
        <v>7.5956992647994985</v>
      </c>
      <c r="Q719" s="119">
        <f t="shared" si="83"/>
        <v>20</v>
      </c>
    </row>
    <row r="720" spans="2:17" x14ac:dyDescent="0.25">
      <c r="B720" s="173">
        <v>42685.291666666664</v>
      </c>
      <c r="C720" s="121">
        <v>246</v>
      </c>
      <c r="D720" s="121">
        <v>113.29000091552734</v>
      </c>
      <c r="E720" s="185">
        <v>11.600000381469727</v>
      </c>
      <c r="F720" s="122">
        <v>42685</v>
      </c>
      <c r="G720" s="185">
        <v>48.837807625752944</v>
      </c>
      <c r="H720" s="185">
        <v>42.265342361507557</v>
      </c>
      <c r="I720" s="185">
        <v>38.518451105047149</v>
      </c>
      <c r="J720" s="119">
        <f t="shared" si="77"/>
        <v>48.837807625752944</v>
      </c>
      <c r="K720" s="119">
        <f t="shared" si="78"/>
        <v>42.265342361507557</v>
      </c>
      <c r="L720" s="119">
        <f t="shared" si="79"/>
        <v>38.518451105047149</v>
      </c>
      <c r="M720" s="173">
        <v>43171.291666666664</v>
      </c>
      <c r="N720" s="118">
        <f t="shared" si="80"/>
        <v>246</v>
      </c>
      <c r="O720" s="118">
        <f t="shared" si="81"/>
        <v>113.29000091552734</v>
      </c>
      <c r="P720" s="119">
        <f t="shared" si="82"/>
        <v>7.5956992647994985</v>
      </c>
      <c r="Q720" s="119">
        <f t="shared" si="83"/>
        <v>20</v>
      </c>
    </row>
    <row r="721" spans="2:17" x14ac:dyDescent="0.25">
      <c r="B721" s="173">
        <v>42686.291666666664</v>
      </c>
      <c r="C721" s="121">
        <v>246</v>
      </c>
      <c r="D721" s="121">
        <v>113.29000091552734</v>
      </c>
      <c r="E721" s="185">
        <v>11.600000381469727</v>
      </c>
      <c r="F721" s="122">
        <v>42686</v>
      </c>
      <c r="G721" s="185">
        <v>47.632774267594009</v>
      </c>
      <c r="H721" s="185">
        <v>39.249508335524219</v>
      </c>
      <c r="I721" s="185">
        <v>36.454030286691811</v>
      </c>
      <c r="J721" s="119">
        <f t="shared" si="77"/>
        <v>47.632774267594009</v>
      </c>
      <c r="K721" s="119">
        <f t="shared" si="78"/>
        <v>39.249508335524219</v>
      </c>
      <c r="L721" s="119">
        <f t="shared" si="79"/>
        <v>36.454030286691811</v>
      </c>
      <c r="M721" s="173">
        <v>43172.291666666664</v>
      </c>
      <c r="N721" s="118">
        <f t="shared" si="80"/>
        <v>246</v>
      </c>
      <c r="O721" s="118">
        <f t="shared" si="81"/>
        <v>113.29000091552734</v>
      </c>
      <c r="P721" s="119">
        <f t="shared" si="82"/>
        <v>7.5956992647994985</v>
      </c>
      <c r="Q721" s="119">
        <f t="shared" si="83"/>
        <v>20</v>
      </c>
    </row>
    <row r="722" spans="2:17" x14ac:dyDescent="0.25">
      <c r="B722" s="173">
        <v>42687.291666666664</v>
      </c>
      <c r="C722" s="121">
        <v>246</v>
      </c>
      <c r="D722" s="121">
        <v>113.29000091552734</v>
      </c>
      <c r="E722" s="185">
        <v>11.600000381469727</v>
      </c>
      <c r="F722" s="122">
        <v>42687</v>
      </c>
      <c r="G722" s="185">
        <v>42.868913205508846</v>
      </c>
      <c r="H722" s="185">
        <v>38.278645523389208</v>
      </c>
      <c r="I722" s="185">
        <v>34.701426247446619</v>
      </c>
      <c r="J722" s="119">
        <f t="shared" si="77"/>
        <v>42.868913205508846</v>
      </c>
      <c r="K722" s="119">
        <f t="shared" si="78"/>
        <v>38.278645523389208</v>
      </c>
      <c r="L722" s="119">
        <f t="shared" si="79"/>
        <v>34.701426247446619</v>
      </c>
      <c r="M722" s="173">
        <v>43173.291666666664</v>
      </c>
      <c r="N722" s="118">
        <f t="shared" si="80"/>
        <v>246</v>
      </c>
      <c r="O722" s="118">
        <f t="shared" si="81"/>
        <v>113.29000091552734</v>
      </c>
      <c r="P722" s="119">
        <f t="shared" si="82"/>
        <v>7.5956992647994985</v>
      </c>
      <c r="Q722" s="119">
        <f t="shared" si="83"/>
        <v>20</v>
      </c>
    </row>
    <row r="723" spans="2:17" x14ac:dyDescent="0.25">
      <c r="B723" s="173">
        <v>42688.291666666664</v>
      </c>
      <c r="C723" s="121">
        <v>246</v>
      </c>
      <c r="D723" s="121">
        <v>113.29000091552734</v>
      </c>
      <c r="E723" s="185">
        <v>11.699999809265137</v>
      </c>
      <c r="F723" s="122">
        <v>42688</v>
      </c>
      <c r="G723" s="185">
        <v>35.878338909016719</v>
      </c>
      <c r="H723" s="185">
        <v>37.820811764156375</v>
      </c>
      <c r="I723" s="185">
        <v>34.974029983105517</v>
      </c>
      <c r="J723" s="119">
        <f t="shared" si="77"/>
        <v>35.878338909016719</v>
      </c>
      <c r="K723" s="119">
        <f t="shared" si="78"/>
        <v>37.820811764156375</v>
      </c>
      <c r="L723" s="119">
        <f t="shared" si="79"/>
        <v>34.974029983105517</v>
      </c>
      <c r="M723" s="173">
        <v>43174.291666666664</v>
      </c>
      <c r="N723" s="118">
        <f t="shared" si="80"/>
        <v>246</v>
      </c>
      <c r="O723" s="118">
        <f t="shared" si="81"/>
        <v>113.29000091552734</v>
      </c>
      <c r="P723" s="119">
        <f t="shared" si="82"/>
        <v>7.5956992647994985</v>
      </c>
      <c r="Q723" s="119">
        <f t="shared" si="83"/>
        <v>20</v>
      </c>
    </row>
    <row r="724" spans="2:17" x14ac:dyDescent="0.25">
      <c r="B724" s="173">
        <v>42689.291666666664</v>
      </c>
      <c r="C724" s="121">
        <v>246</v>
      </c>
      <c r="D724" s="121">
        <v>113.29000091552734</v>
      </c>
      <c r="E724" s="185">
        <v>11.699999809265137</v>
      </c>
      <c r="F724" s="122">
        <v>42689</v>
      </c>
      <c r="G724" s="185">
        <v>40.4097965224584</v>
      </c>
      <c r="H724" s="185">
        <v>38.320469763632182</v>
      </c>
      <c r="I724" s="185">
        <v>35.386235210807207</v>
      </c>
      <c r="J724" s="119">
        <f t="shared" si="77"/>
        <v>40.4097965224584</v>
      </c>
      <c r="K724" s="119">
        <f t="shared" si="78"/>
        <v>38.320469763632182</v>
      </c>
      <c r="L724" s="119">
        <f t="shared" si="79"/>
        <v>35.386235210807207</v>
      </c>
      <c r="M724" s="173">
        <v>43175.291666666664</v>
      </c>
      <c r="N724" s="118">
        <f t="shared" si="80"/>
        <v>246</v>
      </c>
      <c r="O724" s="118">
        <f t="shared" si="81"/>
        <v>113.29000091552734</v>
      </c>
      <c r="P724" s="119">
        <f t="shared" si="82"/>
        <v>7.5956992647994985</v>
      </c>
      <c r="Q724" s="119">
        <f t="shared" si="83"/>
        <v>20</v>
      </c>
    </row>
    <row r="725" spans="2:17" x14ac:dyDescent="0.25">
      <c r="B725" s="173">
        <v>42690.291666666664</v>
      </c>
      <c r="C725" s="121">
        <v>246</v>
      </c>
      <c r="D725" s="121">
        <v>113.29000091552734</v>
      </c>
      <c r="E725" s="185">
        <v>11.699999809265137</v>
      </c>
      <c r="F725" s="122">
        <v>42690</v>
      </c>
      <c r="G725" s="185">
        <v>41.13557300342454</v>
      </c>
      <c r="H725" s="185">
        <v>37.861886450670376</v>
      </c>
      <c r="I725" s="185">
        <v>33.883376684188796</v>
      </c>
      <c r="J725" s="119">
        <f t="shared" si="77"/>
        <v>41.13557300342454</v>
      </c>
      <c r="K725" s="119">
        <f t="shared" si="78"/>
        <v>37.861886450670376</v>
      </c>
      <c r="L725" s="119">
        <f t="shared" si="79"/>
        <v>33.883376684188796</v>
      </c>
      <c r="M725" s="173">
        <v>43176.291666666664</v>
      </c>
      <c r="N725" s="118">
        <f t="shared" si="80"/>
        <v>246</v>
      </c>
      <c r="O725" s="118">
        <f t="shared" si="81"/>
        <v>113.29000091552734</v>
      </c>
      <c r="P725" s="119">
        <f t="shared" si="82"/>
        <v>7.5956992647994985</v>
      </c>
      <c r="Q725" s="119">
        <f t="shared" si="83"/>
        <v>20</v>
      </c>
    </row>
    <row r="726" spans="2:17" x14ac:dyDescent="0.25">
      <c r="B726" s="173">
        <v>42691.291666666664</v>
      </c>
      <c r="C726" s="121">
        <v>246</v>
      </c>
      <c r="D726" s="121">
        <v>113.29000091552734</v>
      </c>
      <c r="E726" s="185">
        <v>11.699999809265137</v>
      </c>
      <c r="F726" s="122">
        <v>42691</v>
      </c>
      <c r="G726" s="185">
        <v>36.236336175291619</v>
      </c>
      <c r="H726" s="185">
        <v>39.163297180665829</v>
      </c>
      <c r="I726" s="185">
        <v>35.000846187494403</v>
      </c>
      <c r="J726" s="119">
        <f t="shared" si="77"/>
        <v>36.236336175291619</v>
      </c>
      <c r="K726" s="119">
        <f t="shared" si="78"/>
        <v>39.163297180665829</v>
      </c>
      <c r="L726" s="119">
        <f t="shared" si="79"/>
        <v>35.000846187494403</v>
      </c>
      <c r="M726" s="173">
        <v>43177.291666666664</v>
      </c>
      <c r="N726" s="118">
        <f t="shared" si="80"/>
        <v>246</v>
      </c>
      <c r="O726" s="118">
        <f t="shared" si="81"/>
        <v>113.29000091552734</v>
      </c>
      <c r="P726" s="119">
        <f t="shared" si="82"/>
        <v>7.5956992647994985</v>
      </c>
      <c r="Q726" s="119">
        <f t="shared" si="83"/>
        <v>20</v>
      </c>
    </row>
    <row r="727" spans="2:17" x14ac:dyDescent="0.25">
      <c r="B727" s="173">
        <v>42692.291666666664</v>
      </c>
      <c r="C727" s="121">
        <v>246</v>
      </c>
      <c r="D727" s="121">
        <v>113.29000091552734</v>
      </c>
      <c r="E727" s="185">
        <v>11.699999809265137</v>
      </c>
      <c r="F727" s="122">
        <v>42692</v>
      </c>
      <c r="G727" s="185">
        <v>39.82101004958151</v>
      </c>
      <c r="H727" s="185">
        <v>39.058331313508504</v>
      </c>
      <c r="I727" s="185">
        <v>35.56041492700578</v>
      </c>
      <c r="J727" s="119">
        <f t="shared" si="77"/>
        <v>39.82101004958151</v>
      </c>
      <c r="K727" s="119">
        <f t="shared" si="78"/>
        <v>39.058331313508504</v>
      </c>
      <c r="L727" s="119">
        <f t="shared" si="79"/>
        <v>35.56041492700578</v>
      </c>
      <c r="M727" s="173">
        <v>43178.291666666664</v>
      </c>
      <c r="N727" s="118">
        <f t="shared" si="80"/>
        <v>246</v>
      </c>
      <c r="O727" s="118">
        <f t="shared" si="81"/>
        <v>113.29000091552734</v>
      </c>
      <c r="P727" s="119">
        <f t="shared" si="82"/>
        <v>7.5956992647994985</v>
      </c>
      <c r="Q727" s="119">
        <f t="shared" si="83"/>
        <v>20</v>
      </c>
    </row>
    <row r="728" spans="2:17" x14ac:dyDescent="0.25">
      <c r="B728" s="173">
        <v>42693.291666666664</v>
      </c>
      <c r="C728" s="121">
        <v>246</v>
      </c>
      <c r="D728" s="121">
        <v>113.29000091552734</v>
      </c>
      <c r="E728" s="185">
        <v>11.699999809265137</v>
      </c>
      <c r="F728" s="122">
        <v>42693</v>
      </c>
      <c r="G728" s="185">
        <v>41.820547714056801</v>
      </c>
      <c r="H728" s="185">
        <v>38.299641269798649</v>
      </c>
      <c r="I728" s="185">
        <v>34.921374105391621</v>
      </c>
      <c r="J728" s="119">
        <f t="shared" si="77"/>
        <v>41.820547714056801</v>
      </c>
      <c r="K728" s="119">
        <f t="shared" si="78"/>
        <v>38.299641269798649</v>
      </c>
      <c r="L728" s="119">
        <f t="shared" si="79"/>
        <v>34.921374105391621</v>
      </c>
      <c r="M728" s="173">
        <v>43179.291666666664</v>
      </c>
      <c r="N728" s="118">
        <f t="shared" si="80"/>
        <v>246</v>
      </c>
      <c r="O728" s="118">
        <f t="shared" si="81"/>
        <v>113.29000091552734</v>
      </c>
      <c r="P728" s="119">
        <f t="shared" si="82"/>
        <v>7.5956992647994985</v>
      </c>
      <c r="Q728" s="119">
        <f t="shared" si="83"/>
        <v>20</v>
      </c>
    </row>
    <row r="729" spans="2:17" x14ac:dyDescent="0.25">
      <c r="B729" s="173">
        <v>42694.291666666664</v>
      </c>
      <c r="C729" s="121">
        <v>246</v>
      </c>
      <c r="D729" s="121">
        <v>113.29000091552734</v>
      </c>
      <c r="E729" s="185">
        <v>11.399999618530273</v>
      </c>
      <c r="F729" s="122">
        <v>42694</v>
      </c>
      <c r="G729" s="185">
        <v>38.7004948992641</v>
      </c>
      <c r="H729" s="185">
        <v>40.100057357483486</v>
      </c>
      <c r="I729" s="185">
        <v>33.338840747939209</v>
      </c>
      <c r="J729" s="119">
        <f t="shared" si="77"/>
        <v>38.7004948992641</v>
      </c>
      <c r="K729" s="119">
        <f t="shared" si="78"/>
        <v>40.100057357483486</v>
      </c>
      <c r="L729" s="119">
        <f t="shared" si="79"/>
        <v>33.338840747939209</v>
      </c>
      <c r="M729" s="173">
        <v>43180.291666666664</v>
      </c>
      <c r="N729" s="118">
        <f t="shared" si="80"/>
        <v>246</v>
      </c>
      <c r="O729" s="118">
        <f t="shared" si="81"/>
        <v>113.29000091552734</v>
      </c>
      <c r="P729" s="119">
        <f t="shared" si="82"/>
        <v>7.5956992647994985</v>
      </c>
      <c r="Q729" s="119">
        <f t="shared" si="83"/>
        <v>20</v>
      </c>
    </row>
    <row r="730" spans="2:17" x14ac:dyDescent="0.25">
      <c r="B730" s="173">
        <v>42695.291666666664</v>
      </c>
      <c r="C730" s="121">
        <v>246</v>
      </c>
      <c r="D730" s="121">
        <v>113.29000091552734</v>
      </c>
      <c r="E730" s="185">
        <v>12.399999618530273</v>
      </c>
      <c r="F730" s="122">
        <v>42695</v>
      </c>
      <c r="G730" s="185">
        <v>34.779434741409844</v>
      </c>
      <c r="H730" s="185">
        <v>42.356572621575104</v>
      </c>
      <c r="I730" s="185">
        <v>34.027526439936096</v>
      </c>
      <c r="J730" s="119">
        <f t="shared" si="77"/>
        <v>34.779434741409844</v>
      </c>
      <c r="K730" s="119">
        <f t="shared" si="78"/>
        <v>42.356572621575104</v>
      </c>
      <c r="L730" s="119">
        <f t="shared" si="79"/>
        <v>34.027526439936096</v>
      </c>
      <c r="M730" s="173">
        <v>43181.291666666664</v>
      </c>
      <c r="N730" s="118">
        <f t="shared" si="80"/>
        <v>246</v>
      </c>
      <c r="O730" s="118">
        <f t="shared" si="81"/>
        <v>113.29000091552734</v>
      </c>
      <c r="P730" s="119">
        <f t="shared" si="82"/>
        <v>7.5956992647994985</v>
      </c>
      <c r="Q730" s="119">
        <f t="shared" si="83"/>
        <v>20</v>
      </c>
    </row>
    <row r="731" spans="2:17" x14ac:dyDescent="0.25">
      <c r="B731" s="173">
        <v>42696.291666666664</v>
      </c>
      <c r="C731" s="121">
        <v>222</v>
      </c>
      <c r="D731" s="121">
        <v>113.29000091552734</v>
      </c>
      <c r="E731" s="185">
        <v>12.399999618530273</v>
      </c>
      <c r="F731" s="122">
        <v>42696</v>
      </c>
      <c r="G731" s="185">
        <v>41.806541726638919</v>
      </c>
      <c r="H731" s="185">
        <v>40.36403143006342</v>
      </c>
      <c r="I731" s="185">
        <v>34.343338160536938</v>
      </c>
      <c r="J731" s="119">
        <f t="shared" si="77"/>
        <v>41.806541726638919</v>
      </c>
      <c r="K731" s="119">
        <f t="shared" si="78"/>
        <v>40.36403143006342</v>
      </c>
      <c r="L731" s="119">
        <f t="shared" si="79"/>
        <v>34.343338160536938</v>
      </c>
      <c r="M731" s="173">
        <v>43182.291666666664</v>
      </c>
      <c r="N731" s="118">
        <f t="shared" si="80"/>
        <v>222</v>
      </c>
      <c r="O731" s="118">
        <f t="shared" si="81"/>
        <v>113.29000091552734</v>
      </c>
      <c r="P731" s="119">
        <f t="shared" si="82"/>
        <v>6.2220515847994982</v>
      </c>
      <c r="Q731" s="119">
        <f t="shared" si="83"/>
        <v>6.2220515847994982</v>
      </c>
    </row>
    <row r="732" spans="2:17" x14ac:dyDescent="0.25">
      <c r="B732" s="173">
        <v>42697.291666666664</v>
      </c>
      <c r="C732" s="121">
        <v>222</v>
      </c>
      <c r="D732" s="121">
        <v>113.29000091552734</v>
      </c>
      <c r="E732" s="185">
        <v>12.399999618530273</v>
      </c>
      <c r="F732" s="122">
        <v>42697</v>
      </c>
      <c r="G732" s="185">
        <v>36.590291500709668</v>
      </c>
      <c r="H732" s="185">
        <v>39.05688994484926</v>
      </c>
      <c r="I732" s="185">
        <v>34.385980047605713</v>
      </c>
      <c r="J732" s="119">
        <f t="shared" si="77"/>
        <v>36.590291500709668</v>
      </c>
      <c r="K732" s="119">
        <f t="shared" si="78"/>
        <v>39.05688994484926</v>
      </c>
      <c r="L732" s="119">
        <f t="shared" si="79"/>
        <v>34.385980047605713</v>
      </c>
      <c r="M732" s="173">
        <v>43183.291666666664</v>
      </c>
      <c r="N732" s="118">
        <f t="shared" si="80"/>
        <v>222</v>
      </c>
      <c r="O732" s="118">
        <f t="shared" si="81"/>
        <v>113.29000091552734</v>
      </c>
      <c r="P732" s="119">
        <f t="shared" si="82"/>
        <v>6.2220515847994982</v>
      </c>
      <c r="Q732" s="119">
        <f t="shared" si="83"/>
        <v>20</v>
      </c>
    </row>
    <row r="733" spans="2:17" x14ac:dyDescent="0.25">
      <c r="B733" s="173">
        <v>42698.291666666664</v>
      </c>
      <c r="C733" s="121">
        <v>199</v>
      </c>
      <c r="D733" s="121">
        <v>117.33999633789063</v>
      </c>
      <c r="E733" s="185">
        <v>12.399999618530273</v>
      </c>
      <c r="F733" s="122">
        <v>42698</v>
      </c>
      <c r="G733" s="185">
        <v>39.939653000831591</v>
      </c>
      <c r="H733" s="185">
        <v>39.842847954277651</v>
      </c>
      <c r="I733" s="185">
        <v>34.68365092017028</v>
      </c>
      <c r="J733" s="119">
        <f t="shared" si="77"/>
        <v>39.939653000831591</v>
      </c>
      <c r="K733" s="119">
        <f t="shared" si="78"/>
        <v>39.842847954277651</v>
      </c>
      <c r="L733" s="119">
        <f t="shared" si="79"/>
        <v>34.68365092017028</v>
      </c>
      <c r="M733" s="173">
        <v>43184.291666666664</v>
      </c>
      <c r="N733" s="118">
        <f t="shared" si="80"/>
        <v>199</v>
      </c>
      <c r="O733" s="118">
        <f t="shared" si="81"/>
        <v>117.33999633789063</v>
      </c>
      <c r="P733" s="119">
        <f t="shared" si="82"/>
        <v>4.6738364408020017</v>
      </c>
      <c r="Q733" s="119">
        <f t="shared" si="83"/>
        <v>4.6738364408020017</v>
      </c>
    </row>
    <row r="734" spans="2:17" x14ac:dyDescent="0.25">
      <c r="B734" s="173">
        <v>42699.291666666664</v>
      </c>
      <c r="C734" s="121">
        <v>199</v>
      </c>
      <c r="D734" s="121">
        <v>117.33999633789063</v>
      </c>
      <c r="E734" s="185">
        <v>10.899999618530273</v>
      </c>
      <c r="F734" s="122">
        <v>42699</v>
      </c>
      <c r="G734" s="185">
        <v>40.233894747451536</v>
      </c>
      <c r="H734" s="185">
        <v>40.069747202021148</v>
      </c>
      <c r="I734" s="185">
        <v>37.943022617675645</v>
      </c>
      <c r="J734" s="119">
        <f t="shared" si="77"/>
        <v>40.233894747451536</v>
      </c>
      <c r="K734" s="119">
        <f t="shared" si="78"/>
        <v>40.069747202021148</v>
      </c>
      <c r="L734" s="119">
        <f t="shared" si="79"/>
        <v>37.943022617675645</v>
      </c>
      <c r="M734" s="173">
        <v>43185.291666666664</v>
      </c>
      <c r="N734" s="118">
        <f t="shared" si="80"/>
        <v>199</v>
      </c>
      <c r="O734" s="118">
        <f t="shared" si="81"/>
        <v>117.33999633789063</v>
      </c>
      <c r="P734" s="119">
        <f t="shared" si="82"/>
        <v>4.6738364408020017</v>
      </c>
      <c r="Q734" s="119">
        <f t="shared" si="83"/>
        <v>20</v>
      </c>
    </row>
    <row r="735" spans="2:17" x14ac:dyDescent="0.25">
      <c r="B735" s="173">
        <v>42700.291666666664</v>
      </c>
      <c r="C735" s="121">
        <v>199</v>
      </c>
      <c r="D735" s="121">
        <v>117.33999633789063</v>
      </c>
      <c r="E735" s="185">
        <v>11.5</v>
      </c>
      <c r="F735" s="122">
        <v>42700</v>
      </c>
      <c r="G735" s="185">
        <v>39.077944663939647</v>
      </c>
      <c r="H735" s="185">
        <v>41.425678912489538</v>
      </c>
      <c r="I735" s="185">
        <v>37.023703875762429</v>
      </c>
      <c r="J735" s="119">
        <f t="shared" si="77"/>
        <v>39.077944663939647</v>
      </c>
      <c r="K735" s="119">
        <f t="shared" si="78"/>
        <v>41.425678912489538</v>
      </c>
      <c r="L735" s="119">
        <f t="shared" si="79"/>
        <v>37.023703875762429</v>
      </c>
      <c r="M735" s="173">
        <v>43186.291666666664</v>
      </c>
      <c r="N735" s="118">
        <f t="shared" si="80"/>
        <v>199</v>
      </c>
      <c r="O735" s="118">
        <f t="shared" si="81"/>
        <v>117.33999633789063</v>
      </c>
      <c r="P735" s="119">
        <f t="shared" si="82"/>
        <v>4.6738364408020017</v>
      </c>
      <c r="Q735" s="119">
        <f t="shared" si="83"/>
        <v>20</v>
      </c>
    </row>
    <row r="736" spans="2:17" x14ac:dyDescent="0.25">
      <c r="B736" s="173">
        <v>42701.291666666664</v>
      </c>
      <c r="C736" s="121">
        <v>199</v>
      </c>
      <c r="D736" s="121">
        <v>117.33999633789063</v>
      </c>
      <c r="E736" s="185">
        <v>11.5</v>
      </c>
      <c r="F736" s="122">
        <v>42701</v>
      </c>
      <c r="G736" s="185">
        <v>39.48953748579379</v>
      </c>
      <c r="H736" s="185">
        <v>42.166116218566891</v>
      </c>
      <c r="I736" s="185">
        <v>35.129835874658987</v>
      </c>
      <c r="J736" s="119">
        <f t="shared" si="77"/>
        <v>39.48953748579379</v>
      </c>
      <c r="K736" s="119">
        <f t="shared" si="78"/>
        <v>42.166116218566891</v>
      </c>
      <c r="L736" s="119">
        <f t="shared" si="79"/>
        <v>35.129835874658987</v>
      </c>
      <c r="M736" s="173">
        <v>43187.291666666664</v>
      </c>
      <c r="N736" s="118">
        <f t="shared" si="80"/>
        <v>199</v>
      </c>
      <c r="O736" s="118">
        <f t="shared" si="81"/>
        <v>117.33999633789063</v>
      </c>
      <c r="P736" s="119">
        <f t="shared" si="82"/>
        <v>4.6738364408020017</v>
      </c>
      <c r="Q736" s="119">
        <f t="shared" si="83"/>
        <v>20</v>
      </c>
    </row>
    <row r="737" spans="2:17" x14ac:dyDescent="0.25">
      <c r="B737" s="173">
        <v>42702.291666666664</v>
      </c>
      <c r="C737" s="121">
        <v>199</v>
      </c>
      <c r="D737" s="121">
        <v>117.33999633789063</v>
      </c>
      <c r="E737" s="185">
        <v>11.5</v>
      </c>
      <c r="F737" s="122">
        <v>42702</v>
      </c>
      <c r="G737" s="185">
        <v>38.640301213617697</v>
      </c>
      <c r="H737" s="185">
        <v>44.099085823981888</v>
      </c>
      <c r="I737" s="185">
        <v>36.599819257921652</v>
      </c>
      <c r="J737" s="119">
        <f t="shared" si="77"/>
        <v>38.640301213617697</v>
      </c>
      <c r="K737" s="119">
        <f t="shared" si="78"/>
        <v>44.099085823981888</v>
      </c>
      <c r="L737" s="119">
        <f t="shared" si="79"/>
        <v>36.599819257921652</v>
      </c>
      <c r="M737" s="173">
        <v>43188.291666666664</v>
      </c>
      <c r="N737" s="118">
        <f t="shared" si="80"/>
        <v>199</v>
      </c>
      <c r="O737" s="118">
        <f t="shared" si="81"/>
        <v>117.33999633789063</v>
      </c>
      <c r="P737" s="119">
        <f t="shared" si="82"/>
        <v>4.6738364408020017</v>
      </c>
      <c r="Q737" s="119">
        <f t="shared" si="83"/>
        <v>20</v>
      </c>
    </row>
    <row r="738" spans="2:17" x14ac:dyDescent="0.25">
      <c r="B738" s="173">
        <v>42703.291666666664</v>
      </c>
      <c r="C738" s="121">
        <v>199</v>
      </c>
      <c r="D738" s="121">
        <v>117.33999633789063</v>
      </c>
      <c r="E738" s="185">
        <v>11.100000381469727</v>
      </c>
      <c r="F738" s="122">
        <v>42703</v>
      </c>
      <c r="G738" s="185">
        <v>44.26648569235094</v>
      </c>
      <c r="H738" s="185">
        <v>41.674972373180843</v>
      </c>
      <c r="I738" s="185">
        <v>38.022138831527151</v>
      </c>
      <c r="J738" s="119">
        <f t="shared" si="77"/>
        <v>44.26648569235094</v>
      </c>
      <c r="K738" s="119">
        <f t="shared" si="78"/>
        <v>41.674972373180843</v>
      </c>
      <c r="L738" s="119">
        <f t="shared" si="79"/>
        <v>38.022138831527151</v>
      </c>
      <c r="M738" s="173">
        <v>43189.291666666664</v>
      </c>
      <c r="N738" s="118">
        <f t="shared" si="80"/>
        <v>199</v>
      </c>
      <c r="O738" s="118">
        <f t="shared" si="81"/>
        <v>117.33999633789063</v>
      </c>
      <c r="P738" s="119">
        <f t="shared" si="82"/>
        <v>4.6738364408020017</v>
      </c>
      <c r="Q738" s="119">
        <f t="shared" si="83"/>
        <v>20</v>
      </c>
    </row>
    <row r="739" spans="2:17" x14ac:dyDescent="0.25">
      <c r="B739" s="173">
        <v>42704.291666666664</v>
      </c>
      <c r="C739" s="121">
        <v>199</v>
      </c>
      <c r="D739" s="121">
        <v>117.33999633789063</v>
      </c>
      <c r="E739" s="185">
        <v>11.100000381469727</v>
      </c>
      <c r="F739" s="122">
        <v>42704</v>
      </c>
      <c r="G739" s="185">
        <v>48.026299475696376</v>
      </c>
      <c r="H739" s="185">
        <v>42.188760474500803</v>
      </c>
      <c r="I739" s="185">
        <v>36.115264006058347</v>
      </c>
      <c r="J739" s="119">
        <f t="shared" si="77"/>
        <v>48.026299475696376</v>
      </c>
      <c r="K739" s="119">
        <f t="shared" si="78"/>
        <v>42.188760474500803</v>
      </c>
      <c r="L739" s="119">
        <f t="shared" si="79"/>
        <v>36.115264006058347</v>
      </c>
      <c r="M739" s="173">
        <v>43190.291666666664</v>
      </c>
      <c r="N739" s="118">
        <f t="shared" si="80"/>
        <v>199</v>
      </c>
      <c r="O739" s="118">
        <f t="shared" si="81"/>
        <v>117.33999633789063</v>
      </c>
      <c r="P739" s="119">
        <f t="shared" si="82"/>
        <v>4.6738364408020017</v>
      </c>
      <c r="Q739" s="119">
        <f t="shared" si="83"/>
        <v>20</v>
      </c>
    </row>
    <row r="740" spans="2:17" x14ac:dyDescent="0.25">
      <c r="B740" s="173">
        <v>42705.291666666664</v>
      </c>
      <c r="C740" s="121">
        <v>119</v>
      </c>
      <c r="D740" s="121">
        <v>107.55000305175781</v>
      </c>
      <c r="E740" s="185">
        <v>11.100000381469727</v>
      </c>
      <c r="F740" s="122">
        <v>42705</v>
      </c>
      <c r="G740" s="185">
        <v>48.679040244508663</v>
      </c>
      <c r="H740" s="185">
        <v>40.6117383993776</v>
      </c>
      <c r="I740" s="185">
        <v>36.28940425554913</v>
      </c>
      <c r="J740" s="119">
        <f t="shared" si="77"/>
        <v>48.679040244508663</v>
      </c>
      <c r="K740" s="119">
        <f t="shared" si="78"/>
        <v>40.6117383993776</v>
      </c>
      <c r="L740" s="119">
        <f t="shared" si="79"/>
        <v>36.28940425554913</v>
      </c>
      <c r="M740" s="173">
        <v>43191.291666666664</v>
      </c>
      <c r="N740" s="118">
        <f t="shared" si="80"/>
        <v>119</v>
      </c>
      <c r="O740" s="118">
        <f t="shared" si="81"/>
        <v>107.55000305175781</v>
      </c>
      <c r="P740" s="119">
        <f t="shared" si="82"/>
        <v>0.65534423933166497</v>
      </c>
      <c r="Q740" s="119">
        <f t="shared" si="83"/>
        <v>0.65534423933166497</v>
      </c>
    </row>
    <row r="741" spans="2:17" x14ac:dyDescent="0.25">
      <c r="B741" s="173">
        <v>42706.291666666664</v>
      </c>
      <c r="C741" s="121">
        <v>119</v>
      </c>
      <c r="D741" s="121">
        <v>107.55000305175781</v>
      </c>
      <c r="E741" s="185">
        <v>11.100000381469727</v>
      </c>
      <c r="F741" s="122">
        <v>42706</v>
      </c>
      <c r="G741" s="185">
        <v>48.139778186480171</v>
      </c>
      <c r="H741" s="185">
        <v>41.25757521251839</v>
      </c>
      <c r="I741" s="185">
        <v>38.498096133912057</v>
      </c>
      <c r="J741" s="119">
        <f t="shared" si="77"/>
        <v>48.139778186480171</v>
      </c>
      <c r="K741" s="119">
        <f t="shared" si="78"/>
        <v>41.25757521251839</v>
      </c>
      <c r="L741" s="119">
        <f t="shared" si="79"/>
        <v>38.498096133912057</v>
      </c>
      <c r="M741" s="173">
        <v>43192.291666666664</v>
      </c>
      <c r="N741" s="118">
        <f t="shared" si="80"/>
        <v>119</v>
      </c>
      <c r="O741" s="118">
        <f t="shared" si="81"/>
        <v>107.55000305175781</v>
      </c>
      <c r="P741" s="119">
        <f t="shared" si="82"/>
        <v>0.65534423933166497</v>
      </c>
      <c r="Q741" s="119">
        <f t="shared" si="83"/>
        <v>20</v>
      </c>
    </row>
    <row r="742" spans="2:17" x14ac:dyDescent="0.25">
      <c r="B742" s="173">
        <v>42707.291666666664</v>
      </c>
      <c r="C742" s="121">
        <v>119</v>
      </c>
      <c r="D742" s="121">
        <v>107.55000305175781</v>
      </c>
      <c r="E742" s="185">
        <v>11.100000381469727</v>
      </c>
      <c r="F742" s="122">
        <v>42707</v>
      </c>
      <c r="G742" s="185">
        <v>48.336565757813268</v>
      </c>
      <c r="H742" s="185">
        <v>42.172796759715737</v>
      </c>
      <c r="I742" s="185">
        <v>38.386670886587268</v>
      </c>
      <c r="J742" s="119">
        <f t="shared" si="77"/>
        <v>48.336565757813268</v>
      </c>
      <c r="K742" s="119">
        <f t="shared" si="78"/>
        <v>42.172796759715737</v>
      </c>
      <c r="L742" s="119">
        <f t="shared" si="79"/>
        <v>38.386670886587268</v>
      </c>
      <c r="M742" s="173">
        <v>43193.291666666664</v>
      </c>
      <c r="N742" s="118">
        <f t="shared" si="80"/>
        <v>119</v>
      </c>
      <c r="O742" s="118">
        <f t="shared" si="81"/>
        <v>107.55000305175781</v>
      </c>
      <c r="P742" s="119">
        <f t="shared" si="82"/>
        <v>0.65534423933166497</v>
      </c>
      <c r="Q742" s="119">
        <f t="shared" si="83"/>
        <v>20</v>
      </c>
    </row>
    <row r="743" spans="2:17" x14ac:dyDescent="0.25">
      <c r="B743" s="173">
        <v>42708.291666666664</v>
      </c>
      <c r="C743" s="121">
        <v>119</v>
      </c>
      <c r="D743" s="121">
        <v>107.55000305175781</v>
      </c>
      <c r="E743" s="185">
        <v>11.100000381469727</v>
      </c>
      <c r="F743" s="122">
        <v>42708</v>
      </c>
      <c r="G743" s="185">
        <v>48.60759149763323</v>
      </c>
      <c r="H743" s="185">
        <v>41.819847482398693</v>
      </c>
      <c r="I743" s="185">
        <v>40.915710333453305</v>
      </c>
      <c r="J743" s="119">
        <f t="shared" si="77"/>
        <v>48.60759149763323</v>
      </c>
      <c r="K743" s="119">
        <f t="shared" si="78"/>
        <v>41.819847482398693</v>
      </c>
      <c r="L743" s="119">
        <f t="shared" si="79"/>
        <v>40.915710333453305</v>
      </c>
      <c r="M743" s="173">
        <v>43194.291666666664</v>
      </c>
      <c r="N743" s="118">
        <f t="shared" si="80"/>
        <v>119</v>
      </c>
      <c r="O743" s="118">
        <f t="shared" si="81"/>
        <v>107.55000305175781</v>
      </c>
      <c r="P743" s="119">
        <f t="shared" si="82"/>
        <v>0.65534423933166497</v>
      </c>
      <c r="Q743" s="119">
        <f t="shared" si="83"/>
        <v>20</v>
      </c>
    </row>
    <row r="744" spans="2:17" x14ac:dyDescent="0.25">
      <c r="B744" s="173">
        <v>42709.291666666664</v>
      </c>
      <c r="C744" s="121">
        <v>119</v>
      </c>
      <c r="D744" s="121">
        <v>107.55000305175781</v>
      </c>
      <c r="E744" s="185">
        <v>11.600000381469727</v>
      </c>
      <c r="F744" s="122">
        <v>42709</v>
      </c>
      <c r="G744" s="185">
        <v>48.495650521163611</v>
      </c>
      <c r="H744" s="185">
        <v>43.293423780887231</v>
      </c>
      <c r="I744" s="185">
        <v>40.714889270508714</v>
      </c>
      <c r="J744" s="119">
        <f t="shared" si="77"/>
        <v>48.495650521163611</v>
      </c>
      <c r="K744" s="119">
        <f t="shared" si="78"/>
        <v>43.293423780887231</v>
      </c>
      <c r="L744" s="119">
        <f t="shared" si="79"/>
        <v>40.714889270508714</v>
      </c>
      <c r="M744" s="173">
        <v>43195.291666666664</v>
      </c>
      <c r="N744" s="118">
        <f t="shared" si="80"/>
        <v>119</v>
      </c>
      <c r="O744" s="118">
        <f t="shared" si="81"/>
        <v>107.55000305175781</v>
      </c>
      <c r="P744" s="119">
        <f t="shared" si="82"/>
        <v>0.65534423933166497</v>
      </c>
      <c r="Q744" s="119">
        <f t="shared" si="83"/>
        <v>20</v>
      </c>
    </row>
    <row r="745" spans="2:17" x14ac:dyDescent="0.25">
      <c r="B745" s="173">
        <v>42710.291666666664</v>
      </c>
      <c r="C745" s="121">
        <v>119</v>
      </c>
      <c r="D745" s="121">
        <v>107.55000305175781</v>
      </c>
      <c r="E745" s="185">
        <v>11</v>
      </c>
      <c r="F745" s="122">
        <v>42710</v>
      </c>
      <c r="G745" s="185">
        <v>48.715139994621254</v>
      </c>
      <c r="H745" s="185">
        <v>43.576643648986433</v>
      </c>
      <c r="I745" s="185">
        <v>41.297761773180071</v>
      </c>
      <c r="J745" s="119">
        <f t="shared" si="77"/>
        <v>48.715139994621254</v>
      </c>
      <c r="K745" s="119">
        <f t="shared" si="78"/>
        <v>43.576643648986433</v>
      </c>
      <c r="L745" s="119">
        <f t="shared" si="79"/>
        <v>41.297761773180071</v>
      </c>
      <c r="M745" s="173">
        <v>43196.291666666664</v>
      </c>
      <c r="N745" s="118">
        <f t="shared" si="80"/>
        <v>119</v>
      </c>
      <c r="O745" s="118">
        <f t="shared" si="81"/>
        <v>107.55000305175781</v>
      </c>
      <c r="P745" s="119">
        <f t="shared" si="82"/>
        <v>0.65534423933166497</v>
      </c>
      <c r="Q745" s="119">
        <f t="shared" si="83"/>
        <v>20</v>
      </c>
    </row>
    <row r="746" spans="2:17" x14ac:dyDescent="0.25">
      <c r="B746" s="173">
        <v>42711.291666666664</v>
      </c>
      <c r="C746" s="121">
        <v>119</v>
      </c>
      <c r="D746" s="121">
        <v>107.55000305175781</v>
      </c>
      <c r="E746" s="185">
        <v>11</v>
      </c>
      <c r="F746" s="122">
        <v>42711</v>
      </c>
      <c r="G746" s="185">
        <v>48.384014795312204</v>
      </c>
      <c r="H746" s="185">
        <v>43.847549220323479</v>
      </c>
      <c r="I746" s="185">
        <v>40.757406940592602</v>
      </c>
      <c r="J746" s="119">
        <f t="shared" si="77"/>
        <v>48.384014795312204</v>
      </c>
      <c r="K746" s="119">
        <f t="shared" si="78"/>
        <v>43.847549220323479</v>
      </c>
      <c r="L746" s="119">
        <f t="shared" si="79"/>
        <v>40.757406940592602</v>
      </c>
      <c r="M746" s="173">
        <v>43197.291666666664</v>
      </c>
      <c r="N746" s="118">
        <f t="shared" si="80"/>
        <v>119</v>
      </c>
      <c r="O746" s="118">
        <f t="shared" si="81"/>
        <v>107.55000305175781</v>
      </c>
      <c r="P746" s="119">
        <f t="shared" si="82"/>
        <v>0.65534423933166497</v>
      </c>
      <c r="Q746" s="119">
        <f t="shared" si="83"/>
        <v>20</v>
      </c>
    </row>
    <row r="747" spans="2:17" x14ac:dyDescent="0.25">
      <c r="B747" s="173">
        <v>42712.291666666664</v>
      </c>
      <c r="C747" s="121">
        <v>119</v>
      </c>
      <c r="D747" s="121">
        <v>98.709999084472656</v>
      </c>
      <c r="E747" s="185">
        <v>10.899999618530273</v>
      </c>
      <c r="F747" s="122">
        <v>42712</v>
      </c>
      <c r="G747" s="185">
        <v>46.984460759648563</v>
      </c>
      <c r="H747" s="185">
        <v>43.933686636995382</v>
      </c>
      <c r="I747" s="185">
        <v>39.612897056341183</v>
      </c>
      <c r="J747" s="119">
        <f t="shared" si="77"/>
        <v>46.984460759648563</v>
      </c>
      <c r="K747" s="119">
        <f t="shared" si="78"/>
        <v>43.933686636995382</v>
      </c>
      <c r="L747" s="119">
        <f t="shared" si="79"/>
        <v>39.612897056341183</v>
      </c>
      <c r="M747" s="173">
        <v>43198.291666666664</v>
      </c>
      <c r="N747" s="118">
        <f t="shared" si="80"/>
        <v>119</v>
      </c>
      <c r="O747" s="118">
        <f t="shared" si="81"/>
        <v>98.709999084472656</v>
      </c>
      <c r="P747" s="119">
        <f t="shared" si="82"/>
        <v>1.1613046952005004</v>
      </c>
      <c r="Q747" s="119">
        <f t="shared" si="83"/>
        <v>1.1613046952005004</v>
      </c>
    </row>
    <row r="748" spans="2:17" x14ac:dyDescent="0.25">
      <c r="B748" s="173">
        <v>42713.291666666664</v>
      </c>
      <c r="C748" s="121">
        <v>119</v>
      </c>
      <c r="D748" s="121">
        <v>98.709999084472656</v>
      </c>
      <c r="E748" s="185">
        <v>11</v>
      </c>
      <c r="F748" s="122">
        <v>42713</v>
      </c>
      <c r="G748" s="185">
        <v>47.011526057676036</v>
      </c>
      <c r="H748" s="185">
        <v>43.994582073313289</v>
      </c>
      <c r="I748" s="185">
        <v>37.153959401271912</v>
      </c>
      <c r="J748" s="119">
        <f t="shared" si="77"/>
        <v>47.011526057676036</v>
      </c>
      <c r="K748" s="119">
        <f t="shared" si="78"/>
        <v>43.994582073313289</v>
      </c>
      <c r="L748" s="119">
        <f t="shared" si="79"/>
        <v>37.153959401271912</v>
      </c>
      <c r="M748" s="173">
        <v>43199.291666666664</v>
      </c>
      <c r="N748" s="118">
        <f t="shared" si="80"/>
        <v>119</v>
      </c>
      <c r="O748" s="118">
        <f t="shared" si="81"/>
        <v>98.709999084472656</v>
      </c>
      <c r="P748" s="119">
        <f t="shared" si="82"/>
        <v>1.1613046952005004</v>
      </c>
      <c r="Q748" s="119">
        <f t="shared" si="83"/>
        <v>20</v>
      </c>
    </row>
    <row r="749" spans="2:17" x14ac:dyDescent="0.25">
      <c r="B749" s="173">
        <v>42714.291666666664</v>
      </c>
      <c r="C749" s="121">
        <v>119</v>
      </c>
      <c r="D749" s="121">
        <v>98.709999084472656</v>
      </c>
      <c r="E749" s="185">
        <v>10.899999618530273</v>
      </c>
      <c r="F749" s="122">
        <v>42714</v>
      </c>
      <c r="G749" s="185">
        <v>46.218392962129052</v>
      </c>
      <c r="H749" s="185">
        <v>43.184970919600239</v>
      </c>
      <c r="I749" s="185">
        <v>36.58787156882115</v>
      </c>
      <c r="J749" s="119">
        <f t="shared" si="77"/>
        <v>46.218392962129052</v>
      </c>
      <c r="K749" s="119">
        <f t="shared" si="78"/>
        <v>43.184970919600239</v>
      </c>
      <c r="L749" s="119">
        <f t="shared" si="79"/>
        <v>36.58787156882115</v>
      </c>
      <c r="M749" s="173">
        <v>43200.291666666664</v>
      </c>
      <c r="N749" s="118">
        <f t="shared" si="80"/>
        <v>119</v>
      </c>
      <c r="O749" s="118">
        <f t="shared" si="81"/>
        <v>98.709999084472656</v>
      </c>
      <c r="P749" s="119">
        <f t="shared" si="82"/>
        <v>1.1613046952005004</v>
      </c>
      <c r="Q749" s="119">
        <f t="shared" si="83"/>
        <v>20</v>
      </c>
    </row>
    <row r="750" spans="2:17" x14ac:dyDescent="0.25">
      <c r="B750" s="173">
        <v>42715.291666666664</v>
      </c>
      <c r="C750" s="121">
        <v>119</v>
      </c>
      <c r="D750" s="121">
        <v>98.709999084472656</v>
      </c>
      <c r="E750" s="185">
        <v>10.600000381469727</v>
      </c>
      <c r="F750" s="122">
        <v>42715</v>
      </c>
      <c r="G750" s="185">
        <v>45.708839886674234</v>
      </c>
      <c r="H750" s="185">
        <v>43.226085275433654</v>
      </c>
      <c r="I750" s="185">
        <v>36.834962598085404</v>
      </c>
      <c r="J750" s="119">
        <f t="shared" si="77"/>
        <v>45.708839886674234</v>
      </c>
      <c r="K750" s="119">
        <f t="shared" si="78"/>
        <v>43.226085275433654</v>
      </c>
      <c r="L750" s="119">
        <f t="shared" si="79"/>
        <v>36.834962598085404</v>
      </c>
      <c r="M750" s="173">
        <v>43201.291666666664</v>
      </c>
      <c r="N750" s="118">
        <f t="shared" si="80"/>
        <v>119</v>
      </c>
      <c r="O750" s="118">
        <f t="shared" si="81"/>
        <v>98.709999084472656</v>
      </c>
      <c r="P750" s="119">
        <f t="shared" si="82"/>
        <v>1.1613046952005004</v>
      </c>
      <c r="Q750" s="119">
        <f t="shared" si="83"/>
        <v>20</v>
      </c>
    </row>
    <row r="751" spans="2:17" x14ac:dyDescent="0.25">
      <c r="B751" s="173">
        <v>42716.291666666664</v>
      </c>
      <c r="C751" s="121">
        <v>119</v>
      </c>
      <c r="D751" s="121">
        <v>98.709999084472656</v>
      </c>
      <c r="E751" s="185">
        <v>10.800000190734863</v>
      </c>
      <c r="F751" s="122">
        <v>42716</v>
      </c>
      <c r="G751" s="185">
        <v>45.528777732010226</v>
      </c>
      <c r="H751" s="185">
        <v>42.689359443209831</v>
      </c>
      <c r="I751" s="185">
        <v>37.80739676638882</v>
      </c>
      <c r="J751" s="119">
        <f t="shared" si="77"/>
        <v>45.528777732010226</v>
      </c>
      <c r="K751" s="119">
        <f t="shared" si="78"/>
        <v>42.689359443209831</v>
      </c>
      <c r="L751" s="119">
        <f t="shared" si="79"/>
        <v>37.80739676638882</v>
      </c>
      <c r="M751" s="173">
        <v>43202.291666666664</v>
      </c>
      <c r="N751" s="118">
        <f t="shared" si="80"/>
        <v>119</v>
      </c>
      <c r="O751" s="118">
        <f t="shared" si="81"/>
        <v>98.709999084472656</v>
      </c>
      <c r="P751" s="119">
        <f t="shared" si="82"/>
        <v>1.1613046952005004</v>
      </c>
      <c r="Q751" s="119">
        <f t="shared" si="83"/>
        <v>20</v>
      </c>
    </row>
    <row r="752" spans="2:17" x14ac:dyDescent="0.25">
      <c r="B752" s="173">
        <v>42717.291666666664</v>
      </c>
      <c r="C752" s="121">
        <v>134</v>
      </c>
      <c r="D752" s="121">
        <v>109.08000183105469</v>
      </c>
      <c r="E752" s="185">
        <v>10.699999809265137</v>
      </c>
      <c r="F752" s="122">
        <v>42717</v>
      </c>
      <c r="G752" s="185">
        <v>45.268755107853138</v>
      </c>
      <c r="H752" s="185">
        <v>42.761003810078947</v>
      </c>
      <c r="I752" s="185">
        <v>38.854680027829275</v>
      </c>
      <c r="J752" s="119">
        <f t="shared" si="77"/>
        <v>45.268755107853138</v>
      </c>
      <c r="K752" s="119">
        <f t="shared" si="78"/>
        <v>42.761003810078947</v>
      </c>
      <c r="L752" s="119">
        <f t="shared" si="79"/>
        <v>38.854680027829275</v>
      </c>
      <c r="M752" s="173">
        <v>43203.291666666664</v>
      </c>
      <c r="N752" s="118">
        <f t="shared" si="80"/>
        <v>134</v>
      </c>
      <c r="O752" s="118">
        <f t="shared" si="81"/>
        <v>109.08000183105469</v>
      </c>
      <c r="P752" s="119">
        <f t="shared" si="82"/>
        <v>1.4263040695989988</v>
      </c>
      <c r="Q752" s="119">
        <f t="shared" si="83"/>
        <v>1.4263040695989988</v>
      </c>
    </row>
    <row r="753" spans="2:17" x14ac:dyDescent="0.25">
      <c r="B753" s="173">
        <v>42718.291666666664</v>
      </c>
      <c r="C753" s="121">
        <v>134</v>
      </c>
      <c r="D753" s="121">
        <v>109.08000183105469</v>
      </c>
      <c r="E753" s="185">
        <v>10.800000190734863</v>
      </c>
      <c r="F753" s="122">
        <v>42718</v>
      </c>
      <c r="G753" s="185">
        <v>45.608726815824149</v>
      </c>
      <c r="H753" s="185">
        <v>43.023257457790557</v>
      </c>
      <c r="I753" s="185">
        <v>36.199873628881264</v>
      </c>
      <c r="J753" s="119">
        <f t="shared" si="77"/>
        <v>45.608726815824149</v>
      </c>
      <c r="K753" s="119">
        <f t="shared" si="78"/>
        <v>43.023257457790557</v>
      </c>
      <c r="L753" s="119">
        <f t="shared" si="79"/>
        <v>36.199873628881264</v>
      </c>
      <c r="M753" s="173">
        <v>43204.291666666664</v>
      </c>
      <c r="N753" s="118">
        <f t="shared" si="80"/>
        <v>134</v>
      </c>
      <c r="O753" s="118">
        <f t="shared" si="81"/>
        <v>109.08000183105469</v>
      </c>
      <c r="P753" s="119">
        <f t="shared" si="82"/>
        <v>1.4263040695989988</v>
      </c>
      <c r="Q753" s="119">
        <f t="shared" si="83"/>
        <v>20</v>
      </c>
    </row>
    <row r="754" spans="2:17" x14ac:dyDescent="0.25">
      <c r="B754" s="173">
        <v>42719.291666666664</v>
      </c>
      <c r="C754" s="121">
        <v>131</v>
      </c>
      <c r="D754" s="121">
        <v>110.05999755859375</v>
      </c>
      <c r="E754" s="185">
        <v>10.800000190734863</v>
      </c>
      <c r="F754" s="122">
        <v>42719</v>
      </c>
      <c r="G754" s="185">
        <v>45.666467600575238</v>
      </c>
      <c r="H754" s="185">
        <v>42.414920463760758</v>
      </c>
      <c r="I754" s="185">
        <v>38.842317530402461</v>
      </c>
      <c r="J754" s="119">
        <f t="shared" si="77"/>
        <v>45.666467600575238</v>
      </c>
      <c r="K754" s="119">
        <f t="shared" si="78"/>
        <v>42.414920463760758</v>
      </c>
      <c r="L754" s="119">
        <f t="shared" si="79"/>
        <v>38.842317530402461</v>
      </c>
      <c r="M754" s="173">
        <v>43205.291666666664</v>
      </c>
      <c r="N754" s="118">
        <f t="shared" si="80"/>
        <v>131</v>
      </c>
      <c r="O754" s="118">
        <f t="shared" si="81"/>
        <v>110.05999755859375</v>
      </c>
      <c r="P754" s="119">
        <f t="shared" si="82"/>
        <v>1.198507740534668</v>
      </c>
      <c r="Q754" s="119">
        <f t="shared" si="83"/>
        <v>1.198507740534668</v>
      </c>
    </row>
    <row r="755" spans="2:17" x14ac:dyDescent="0.25">
      <c r="B755" s="173">
        <v>42720.291666666664</v>
      </c>
      <c r="C755" s="121">
        <v>131</v>
      </c>
      <c r="D755" s="121">
        <v>110.05999755859375</v>
      </c>
      <c r="E755" s="185">
        <v>10.899999618530273</v>
      </c>
      <c r="F755" s="122">
        <v>42720</v>
      </c>
      <c r="G755" s="185">
        <v>44.282013060737533</v>
      </c>
      <c r="H755" s="185">
        <v>42.509569137295045</v>
      </c>
      <c r="I755" s="185">
        <v>42.268774497906357</v>
      </c>
      <c r="J755" s="119">
        <f t="shared" si="77"/>
        <v>44.282013060737533</v>
      </c>
      <c r="K755" s="119">
        <f t="shared" si="78"/>
        <v>42.509569137295045</v>
      </c>
      <c r="L755" s="119">
        <f t="shared" si="79"/>
        <v>42.268774497906357</v>
      </c>
      <c r="M755" s="173">
        <v>43206.291666666664</v>
      </c>
      <c r="N755" s="118">
        <f t="shared" si="80"/>
        <v>131</v>
      </c>
      <c r="O755" s="118">
        <f t="shared" si="81"/>
        <v>110.05999755859375</v>
      </c>
      <c r="P755" s="119">
        <f t="shared" si="82"/>
        <v>1.198507740534668</v>
      </c>
      <c r="Q755" s="119">
        <f t="shared" si="83"/>
        <v>20</v>
      </c>
    </row>
    <row r="756" spans="2:17" x14ac:dyDescent="0.25">
      <c r="B756" s="173">
        <v>42721.291666666664</v>
      </c>
      <c r="C756" s="121">
        <v>131</v>
      </c>
      <c r="D756" s="121">
        <v>110.05999755859375</v>
      </c>
      <c r="E756" s="185">
        <v>10.800000190734863</v>
      </c>
      <c r="F756" s="122">
        <v>42721</v>
      </c>
      <c r="G756" s="185">
        <v>40.814412962419006</v>
      </c>
      <c r="H756" s="185">
        <v>43.434063407624159</v>
      </c>
      <c r="I756" s="185">
        <v>43.631068263186336</v>
      </c>
      <c r="J756" s="119">
        <f t="shared" si="77"/>
        <v>40.814412962419006</v>
      </c>
      <c r="K756" s="119">
        <f t="shared" si="78"/>
        <v>43.434063407624159</v>
      </c>
      <c r="L756" s="119">
        <f t="shared" si="79"/>
        <v>43.631068263186336</v>
      </c>
      <c r="M756" s="173">
        <v>43207.291666666664</v>
      </c>
      <c r="N756" s="118">
        <f t="shared" si="80"/>
        <v>131</v>
      </c>
      <c r="O756" s="118">
        <f t="shared" si="81"/>
        <v>110.05999755859375</v>
      </c>
      <c r="P756" s="119">
        <f t="shared" si="82"/>
        <v>1.198507740534668</v>
      </c>
      <c r="Q756" s="119">
        <f t="shared" si="83"/>
        <v>20</v>
      </c>
    </row>
    <row r="757" spans="2:17" x14ac:dyDescent="0.25">
      <c r="B757" s="173">
        <v>42722.291666666664</v>
      </c>
      <c r="C757" s="121">
        <v>131</v>
      </c>
      <c r="D757" s="121">
        <v>110.05999755859375</v>
      </c>
      <c r="E757" s="185">
        <v>11</v>
      </c>
      <c r="F757" s="122">
        <v>42722</v>
      </c>
      <c r="G757" s="185">
        <v>37.236475006430226</v>
      </c>
      <c r="H757" s="185">
        <v>38.58356418530142</v>
      </c>
      <c r="I757" s="185">
        <v>45.592622441627341</v>
      </c>
      <c r="J757" s="119">
        <f t="shared" si="77"/>
        <v>37.236475006430226</v>
      </c>
      <c r="K757" s="119">
        <f t="shared" si="78"/>
        <v>38.58356418530142</v>
      </c>
      <c r="L757" s="119">
        <f t="shared" si="79"/>
        <v>45.592622441627341</v>
      </c>
      <c r="M757" s="173">
        <v>43208.291666666664</v>
      </c>
      <c r="N757" s="118">
        <f t="shared" si="80"/>
        <v>131</v>
      </c>
      <c r="O757" s="118">
        <f t="shared" si="81"/>
        <v>110.05999755859375</v>
      </c>
      <c r="P757" s="119">
        <f t="shared" si="82"/>
        <v>1.198507740534668</v>
      </c>
      <c r="Q757" s="119">
        <f t="shared" si="83"/>
        <v>20</v>
      </c>
    </row>
    <row r="758" spans="2:17" x14ac:dyDescent="0.25">
      <c r="B758" s="173">
        <v>42723.291666666664</v>
      </c>
      <c r="C758" s="121">
        <v>131</v>
      </c>
      <c r="D758" s="121">
        <v>110.05999755859375</v>
      </c>
      <c r="E758" s="185">
        <v>11</v>
      </c>
      <c r="F758" s="122">
        <v>42723</v>
      </c>
      <c r="G758" s="185">
        <v>34.989858909006458</v>
      </c>
      <c r="H758" s="185">
        <v>39.433894415850958</v>
      </c>
      <c r="I758" s="185">
        <v>43.489535052069904</v>
      </c>
      <c r="J758" s="119">
        <f t="shared" si="77"/>
        <v>34.989858909006458</v>
      </c>
      <c r="K758" s="119">
        <f t="shared" si="78"/>
        <v>39.433894415850958</v>
      </c>
      <c r="L758" s="119">
        <f t="shared" si="79"/>
        <v>43.489535052069904</v>
      </c>
      <c r="M758" s="173">
        <v>43209.291666666664</v>
      </c>
      <c r="N758" s="118">
        <f t="shared" si="80"/>
        <v>131</v>
      </c>
      <c r="O758" s="118">
        <f t="shared" si="81"/>
        <v>110.05999755859375</v>
      </c>
      <c r="P758" s="119">
        <f t="shared" si="82"/>
        <v>1.198507740534668</v>
      </c>
      <c r="Q758" s="119">
        <f t="shared" si="83"/>
        <v>20</v>
      </c>
    </row>
    <row r="759" spans="2:17" x14ac:dyDescent="0.25">
      <c r="B759" s="173">
        <v>42724.291666666664</v>
      </c>
      <c r="C759" s="121">
        <v>179</v>
      </c>
      <c r="D759" s="121">
        <v>143.16999816894531</v>
      </c>
      <c r="E759" s="185">
        <v>11.100000381469727</v>
      </c>
      <c r="F759" s="122">
        <v>42724</v>
      </c>
      <c r="G759" s="185">
        <v>32.583782201563892</v>
      </c>
      <c r="H759" s="185">
        <v>41.858546947594114</v>
      </c>
      <c r="I759" s="185">
        <v>43.817802056692209</v>
      </c>
      <c r="J759" s="119">
        <f t="shared" si="77"/>
        <v>32.583782201563892</v>
      </c>
      <c r="K759" s="119">
        <f t="shared" si="78"/>
        <v>41.858546947594114</v>
      </c>
      <c r="L759" s="119">
        <f t="shared" si="79"/>
        <v>43.817802056692209</v>
      </c>
      <c r="M759" s="173">
        <v>43210.291666666664</v>
      </c>
      <c r="N759" s="118">
        <f t="shared" si="80"/>
        <v>179</v>
      </c>
      <c r="O759" s="118">
        <f t="shared" si="81"/>
        <v>143.16999816894531</v>
      </c>
      <c r="P759" s="119">
        <f t="shared" si="82"/>
        <v>2.0507416204010012</v>
      </c>
      <c r="Q759" s="119">
        <f t="shared" si="83"/>
        <v>2.0507416204010012</v>
      </c>
    </row>
    <row r="760" spans="2:17" x14ac:dyDescent="0.25">
      <c r="B760" s="173">
        <v>42725.291666666664</v>
      </c>
      <c r="C760" s="121">
        <v>179</v>
      </c>
      <c r="D760" s="121">
        <v>143.16999816894531</v>
      </c>
      <c r="E760" s="185">
        <v>11</v>
      </c>
      <c r="F760" s="122">
        <v>42725</v>
      </c>
      <c r="G760" s="185">
        <v>29.446424657216777</v>
      </c>
      <c r="H760" s="185">
        <v>42.983420554311145</v>
      </c>
      <c r="I760" s="185">
        <v>43.867999936474682</v>
      </c>
      <c r="J760" s="119">
        <f t="shared" si="77"/>
        <v>29.446424657216777</v>
      </c>
      <c r="K760" s="119">
        <f t="shared" si="78"/>
        <v>42.983420554311145</v>
      </c>
      <c r="L760" s="119">
        <f t="shared" si="79"/>
        <v>43.867999936474682</v>
      </c>
      <c r="M760" s="173">
        <v>43211.291666666664</v>
      </c>
      <c r="N760" s="118">
        <f t="shared" si="80"/>
        <v>179</v>
      </c>
      <c r="O760" s="118">
        <f t="shared" si="81"/>
        <v>143.16999816894531</v>
      </c>
      <c r="P760" s="119">
        <f t="shared" si="82"/>
        <v>2.0507416204010012</v>
      </c>
      <c r="Q760" s="119">
        <f t="shared" si="83"/>
        <v>20</v>
      </c>
    </row>
    <row r="761" spans="2:17" x14ac:dyDescent="0.25">
      <c r="B761" s="173">
        <v>42726.291666666664</v>
      </c>
      <c r="C761" s="121">
        <v>137</v>
      </c>
      <c r="D761" s="121">
        <v>109.95999908447266</v>
      </c>
      <c r="E761" s="185">
        <v>10.899999618530273</v>
      </c>
      <c r="F761" s="122">
        <v>42726</v>
      </c>
      <c r="G761" s="185">
        <v>27.647285896694203</v>
      </c>
      <c r="H761" s="185">
        <v>43.754111566830531</v>
      </c>
      <c r="I761" s="185">
        <v>42.322495746259307</v>
      </c>
      <c r="J761" s="119">
        <f t="shared" si="77"/>
        <v>27.647285896694203</v>
      </c>
      <c r="K761" s="119">
        <f t="shared" si="78"/>
        <v>43.754111566830531</v>
      </c>
      <c r="L761" s="119">
        <f t="shared" si="79"/>
        <v>42.322495746259307</v>
      </c>
      <c r="M761" s="173">
        <v>43212.291666666664</v>
      </c>
      <c r="N761" s="118">
        <f t="shared" si="80"/>
        <v>137</v>
      </c>
      <c r="O761" s="118">
        <f t="shared" si="81"/>
        <v>109.95999908447266</v>
      </c>
      <c r="P761" s="119">
        <f t="shared" si="82"/>
        <v>1.5476431052005004</v>
      </c>
      <c r="Q761" s="119">
        <f t="shared" si="83"/>
        <v>1.5476431052005004</v>
      </c>
    </row>
    <row r="762" spans="2:17" x14ac:dyDescent="0.25">
      <c r="B762" s="173">
        <v>42727.291666666664</v>
      </c>
      <c r="C762" s="121">
        <v>137</v>
      </c>
      <c r="D762" s="121">
        <v>109.95999908447266</v>
      </c>
      <c r="E762" s="185">
        <v>11.100000381469727</v>
      </c>
      <c r="F762" s="122">
        <v>42727</v>
      </c>
      <c r="G762" s="185">
        <v>29.23753081244449</v>
      </c>
      <c r="H762" s="185">
        <v>42.036252553396807</v>
      </c>
      <c r="I762" s="185">
        <v>40.523251715456958</v>
      </c>
      <c r="J762" s="119">
        <f t="shared" si="77"/>
        <v>29.23753081244449</v>
      </c>
      <c r="K762" s="119">
        <f t="shared" si="78"/>
        <v>42.036252553396807</v>
      </c>
      <c r="L762" s="119">
        <f t="shared" si="79"/>
        <v>40.523251715456958</v>
      </c>
      <c r="M762" s="173">
        <v>43213.291666666664</v>
      </c>
      <c r="N762" s="118">
        <f t="shared" si="80"/>
        <v>137</v>
      </c>
      <c r="O762" s="118">
        <f t="shared" si="81"/>
        <v>109.95999908447266</v>
      </c>
      <c r="P762" s="119">
        <f t="shared" si="82"/>
        <v>1.5476431052005004</v>
      </c>
      <c r="Q762" s="119">
        <f t="shared" si="83"/>
        <v>20</v>
      </c>
    </row>
    <row r="763" spans="2:17" x14ac:dyDescent="0.25">
      <c r="B763" s="173">
        <v>42728.291666666664</v>
      </c>
      <c r="C763" s="121">
        <v>137</v>
      </c>
      <c r="D763" s="121">
        <v>109.95999908447266</v>
      </c>
      <c r="E763" s="185">
        <v>10.899999618530273</v>
      </c>
      <c r="F763" s="122">
        <v>42728</v>
      </c>
      <c r="G763" s="185">
        <v>46.167504885903085</v>
      </c>
      <c r="H763" s="185">
        <v>40.755319335019131</v>
      </c>
      <c r="I763" s="185">
        <v>35.217236920595148</v>
      </c>
      <c r="J763" s="119">
        <f t="shared" si="77"/>
        <v>46.167504885903085</v>
      </c>
      <c r="K763" s="119">
        <f t="shared" si="78"/>
        <v>40.755319335019131</v>
      </c>
      <c r="L763" s="119">
        <f t="shared" si="79"/>
        <v>35.217236920595148</v>
      </c>
      <c r="M763" s="173">
        <v>43214.291666666664</v>
      </c>
      <c r="N763" s="118">
        <f t="shared" si="80"/>
        <v>137</v>
      </c>
      <c r="O763" s="118">
        <f t="shared" si="81"/>
        <v>109.95999908447266</v>
      </c>
      <c r="P763" s="119">
        <f t="shared" si="82"/>
        <v>1.5476431052005004</v>
      </c>
      <c r="Q763" s="119">
        <f t="shared" si="83"/>
        <v>20</v>
      </c>
    </row>
    <row r="764" spans="2:17" x14ac:dyDescent="0.25">
      <c r="B764" s="173">
        <v>42729.291666666664</v>
      </c>
      <c r="C764" s="121">
        <v>137</v>
      </c>
      <c r="D764" s="121">
        <v>109.95999908447266</v>
      </c>
      <c r="E764" s="185">
        <v>11</v>
      </c>
      <c r="F764" s="122">
        <v>42729</v>
      </c>
      <c r="G764" s="185">
        <v>41.792353447631577</v>
      </c>
      <c r="H764" s="185">
        <v>41.896074692739383</v>
      </c>
      <c r="I764" s="185">
        <v>35.621378287076929</v>
      </c>
      <c r="J764" s="119">
        <f t="shared" si="77"/>
        <v>41.792353447631577</v>
      </c>
      <c r="K764" s="119">
        <f t="shared" si="78"/>
        <v>41.896074692739383</v>
      </c>
      <c r="L764" s="119">
        <f t="shared" si="79"/>
        <v>35.621378287076929</v>
      </c>
      <c r="M764" s="173">
        <v>43215.291666666664</v>
      </c>
      <c r="N764" s="118">
        <f t="shared" si="80"/>
        <v>137</v>
      </c>
      <c r="O764" s="118">
        <f t="shared" si="81"/>
        <v>109.95999908447266</v>
      </c>
      <c r="P764" s="119">
        <f t="shared" si="82"/>
        <v>1.5476431052005004</v>
      </c>
      <c r="Q764" s="119">
        <f t="shared" si="83"/>
        <v>20</v>
      </c>
    </row>
    <row r="765" spans="2:17" x14ac:dyDescent="0.25">
      <c r="B765" s="173">
        <v>42730.291666666664</v>
      </c>
      <c r="C765" s="121">
        <v>137</v>
      </c>
      <c r="D765" s="121">
        <v>109.95999908447266</v>
      </c>
      <c r="E765" s="185">
        <v>11</v>
      </c>
      <c r="F765" s="122">
        <v>42730</v>
      </c>
      <c r="G765" s="185">
        <v>39.103927307747014</v>
      </c>
      <c r="H765" s="185">
        <v>41.641748868624383</v>
      </c>
      <c r="I765" s="185">
        <v>35.392000121849549</v>
      </c>
      <c r="J765" s="119">
        <f t="shared" si="77"/>
        <v>39.103927307747014</v>
      </c>
      <c r="K765" s="119">
        <f t="shared" si="78"/>
        <v>41.641748868624383</v>
      </c>
      <c r="L765" s="119">
        <f t="shared" si="79"/>
        <v>35.392000121849549</v>
      </c>
      <c r="M765" s="173">
        <v>43216.291666666664</v>
      </c>
      <c r="N765" s="118">
        <f t="shared" si="80"/>
        <v>137</v>
      </c>
      <c r="O765" s="118">
        <f t="shared" si="81"/>
        <v>109.95999908447266</v>
      </c>
      <c r="P765" s="119">
        <f t="shared" si="82"/>
        <v>1.5476431052005004</v>
      </c>
      <c r="Q765" s="119">
        <f t="shared" si="83"/>
        <v>20</v>
      </c>
    </row>
    <row r="766" spans="2:17" x14ac:dyDescent="0.25">
      <c r="B766" s="173">
        <v>42731.291666666664</v>
      </c>
      <c r="C766" s="121">
        <v>287</v>
      </c>
      <c r="D766" s="121">
        <v>130.50999450683594</v>
      </c>
      <c r="E766" s="185">
        <v>11</v>
      </c>
      <c r="F766" s="122">
        <v>42731</v>
      </c>
      <c r="G766" s="185">
        <v>37.885787006881507</v>
      </c>
      <c r="H766" s="185">
        <v>41.787307725107205</v>
      </c>
      <c r="I766" s="185">
        <v>32.061272670670768</v>
      </c>
      <c r="J766" s="119">
        <f t="shared" si="77"/>
        <v>37.885787006881507</v>
      </c>
      <c r="K766" s="119">
        <f t="shared" si="78"/>
        <v>41.787307725107205</v>
      </c>
      <c r="L766" s="119">
        <f t="shared" si="79"/>
        <v>32.061272670670768</v>
      </c>
      <c r="M766" s="173">
        <v>43217.291666666664</v>
      </c>
      <c r="N766" s="118">
        <f t="shared" si="80"/>
        <v>287</v>
      </c>
      <c r="O766" s="118">
        <f t="shared" si="81"/>
        <v>130.50999450683594</v>
      </c>
      <c r="P766" s="119">
        <f t="shared" si="82"/>
        <v>8.9567555412030018</v>
      </c>
      <c r="Q766" s="119">
        <f t="shared" si="83"/>
        <v>8.9567555412030018</v>
      </c>
    </row>
    <row r="767" spans="2:17" x14ac:dyDescent="0.25">
      <c r="B767" s="173">
        <v>42732.291666666664</v>
      </c>
      <c r="C767" s="121">
        <v>287</v>
      </c>
      <c r="D767" s="121">
        <v>130.50999450683594</v>
      </c>
      <c r="E767" s="185">
        <v>10.899999618530273</v>
      </c>
      <c r="F767" s="122">
        <v>42732</v>
      </c>
      <c r="G767" s="185">
        <v>41.119310774626577</v>
      </c>
      <c r="H767" s="185">
        <v>40.588368742686775</v>
      </c>
      <c r="I767" s="185">
        <v>35.806143205695683</v>
      </c>
      <c r="J767" s="119">
        <f t="shared" si="77"/>
        <v>41.119310774626577</v>
      </c>
      <c r="K767" s="119">
        <f t="shared" si="78"/>
        <v>40.588368742686775</v>
      </c>
      <c r="L767" s="119">
        <f t="shared" si="79"/>
        <v>35.806143205695683</v>
      </c>
      <c r="M767" s="173">
        <v>43218.291666666664</v>
      </c>
      <c r="N767" s="118">
        <f t="shared" si="80"/>
        <v>287</v>
      </c>
      <c r="O767" s="118">
        <f t="shared" si="81"/>
        <v>130.50999450683594</v>
      </c>
      <c r="P767" s="119">
        <f t="shared" si="82"/>
        <v>8.9567555412030018</v>
      </c>
      <c r="Q767" s="119">
        <f t="shared" si="83"/>
        <v>20</v>
      </c>
    </row>
    <row r="768" spans="2:17" x14ac:dyDescent="0.25">
      <c r="B768" s="173">
        <v>42733.291666666664</v>
      </c>
      <c r="C768" s="121">
        <v>204</v>
      </c>
      <c r="D768" s="121">
        <v>124.55999755859375</v>
      </c>
      <c r="E768" s="185">
        <v>11.600000381469727</v>
      </c>
      <c r="F768" s="122">
        <v>42733</v>
      </c>
      <c r="G768" s="185">
        <v>41.898713968859774</v>
      </c>
      <c r="H768" s="185">
        <v>40.971489790832528</v>
      </c>
      <c r="I768" s="185">
        <v>35.22762636798403</v>
      </c>
      <c r="J768" s="119">
        <f t="shared" si="77"/>
        <v>41.898713968859774</v>
      </c>
      <c r="K768" s="119">
        <f t="shared" si="78"/>
        <v>40.971489790832528</v>
      </c>
      <c r="L768" s="119">
        <f t="shared" si="79"/>
        <v>35.22762636798403</v>
      </c>
      <c r="M768" s="173">
        <v>43219.291666666664</v>
      </c>
      <c r="N768" s="118">
        <f t="shared" si="80"/>
        <v>204</v>
      </c>
      <c r="O768" s="118">
        <f t="shared" si="81"/>
        <v>124.55999755859375</v>
      </c>
      <c r="P768" s="119">
        <f t="shared" si="82"/>
        <v>4.5467739605346678</v>
      </c>
      <c r="Q768" s="119">
        <f t="shared" si="83"/>
        <v>4.5467739605346678</v>
      </c>
    </row>
    <row r="769" spans="2:17" x14ac:dyDescent="0.25">
      <c r="B769" s="173">
        <v>42734.291666666664</v>
      </c>
      <c r="C769" s="121">
        <v>204</v>
      </c>
      <c r="D769" s="121">
        <v>124.55999755859375</v>
      </c>
      <c r="E769" s="185">
        <v>11.100000381469727</v>
      </c>
      <c r="F769" s="122">
        <v>42734</v>
      </c>
      <c r="G769" s="185">
        <v>39.663627876396504</v>
      </c>
      <c r="H769" s="185">
        <v>41.172548698275136</v>
      </c>
      <c r="I769" s="185">
        <v>35.38251666585596</v>
      </c>
      <c r="J769" s="119">
        <f t="shared" si="77"/>
        <v>39.663627876396504</v>
      </c>
      <c r="K769" s="119">
        <f t="shared" si="78"/>
        <v>41.172548698275136</v>
      </c>
      <c r="L769" s="119">
        <f t="shared" si="79"/>
        <v>35.38251666585596</v>
      </c>
      <c r="M769" s="173">
        <v>43220.291666666664</v>
      </c>
      <c r="N769" s="118">
        <f t="shared" si="80"/>
        <v>204</v>
      </c>
      <c r="O769" s="118">
        <f t="shared" si="81"/>
        <v>124.55999755859375</v>
      </c>
      <c r="P769" s="119">
        <f t="shared" si="82"/>
        <v>4.5467739605346678</v>
      </c>
      <c r="Q769" s="119">
        <f t="shared" si="83"/>
        <v>20</v>
      </c>
    </row>
    <row r="770" spans="2:17" x14ac:dyDescent="0.25">
      <c r="B770" s="173">
        <v>42735.291666666664</v>
      </c>
      <c r="C770" s="121">
        <v>204</v>
      </c>
      <c r="D770" s="121">
        <v>124.55999755859375</v>
      </c>
      <c r="E770" s="185">
        <v>11.100000381469727</v>
      </c>
      <c r="F770" s="122">
        <v>42735</v>
      </c>
      <c r="G770" s="185">
        <v>37.18939957601053</v>
      </c>
      <c r="H770" s="185">
        <v>41.241300899960407</v>
      </c>
      <c r="I770" s="185">
        <v>35.191257104719092</v>
      </c>
      <c r="J770" s="119">
        <f t="shared" si="77"/>
        <v>37.18939957601053</v>
      </c>
      <c r="K770" s="119">
        <f t="shared" si="78"/>
        <v>41.241300899960407</v>
      </c>
      <c r="L770" s="119">
        <f t="shared" si="79"/>
        <v>35.191257104719092</v>
      </c>
      <c r="M770" s="173">
        <v>43221.291666666664</v>
      </c>
      <c r="N770" s="118">
        <f t="shared" si="80"/>
        <v>204</v>
      </c>
      <c r="O770" s="118">
        <f t="shared" si="81"/>
        <v>124.55999755859375</v>
      </c>
      <c r="P770" s="119">
        <f t="shared" si="82"/>
        <v>4.5467739605346678</v>
      </c>
      <c r="Q770" s="119">
        <f t="shared" si="83"/>
        <v>20</v>
      </c>
    </row>
    <row r="771" spans="2:17" x14ac:dyDescent="0.25">
      <c r="B771" s="173">
        <v>42736.291666666664</v>
      </c>
      <c r="C771" s="121">
        <v>204</v>
      </c>
      <c r="D771" s="121">
        <v>124.55999755859375</v>
      </c>
      <c r="E771" s="185">
        <v>11.199999809265137</v>
      </c>
      <c r="F771" s="122">
        <v>42736</v>
      </c>
      <c r="G771" s="185">
        <v>36.017757804437927</v>
      </c>
      <c r="H771" s="185">
        <v>41.194563837272128</v>
      </c>
      <c r="I771" s="185">
        <v>33.221270033937877</v>
      </c>
      <c r="J771" s="119">
        <f t="shared" si="77"/>
        <v>36.017757804437927</v>
      </c>
      <c r="K771" s="119">
        <f t="shared" si="78"/>
        <v>41.194563837272128</v>
      </c>
      <c r="L771" s="119">
        <f t="shared" si="79"/>
        <v>33.221270033937877</v>
      </c>
      <c r="M771" s="173">
        <v>43222.291666666664</v>
      </c>
      <c r="N771" s="118">
        <f t="shared" si="80"/>
        <v>204</v>
      </c>
      <c r="O771" s="118">
        <f t="shared" si="81"/>
        <v>124.55999755859375</v>
      </c>
      <c r="P771" s="119">
        <f t="shared" si="82"/>
        <v>4.5467739605346678</v>
      </c>
      <c r="Q771" s="119">
        <f t="shared" si="83"/>
        <v>20</v>
      </c>
    </row>
    <row r="772" spans="2:17" x14ac:dyDescent="0.25">
      <c r="B772" s="173">
        <v>42737.291666666664</v>
      </c>
      <c r="C772" s="121">
        <v>204</v>
      </c>
      <c r="D772" s="121">
        <v>124.55999755859375</v>
      </c>
      <c r="E772" s="185">
        <v>11.199999809265137</v>
      </c>
      <c r="F772" s="122">
        <v>42737</v>
      </c>
      <c r="G772" s="185">
        <v>35.390863003554166</v>
      </c>
      <c r="H772" s="185">
        <v>40.215690123791994</v>
      </c>
      <c r="I772" s="185">
        <v>32.123921781314763</v>
      </c>
      <c r="J772" s="119">
        <f t="shared" si="77"/>
        <v>35.390863003554166</v>
      </c>
      <c r="K772" s="119">
        <f t="shared" si="78"/>
        <v>40.215690123791994</v>
      </c>
      <c r="L772" s="119">
        <f t="shared" si="79"/>
        <v>32.123921781314763</v>
      </c>
      <c r="M772" s="173">
        <v>43223.291666666664</v>
      </c>
      <c r="N772" s="118">
        <f t="shared" si="80"/>
        <v>204</v>
      </c>
      <c r="O772" s="118">
        <f t="shared" si="81"/>
        <v>124.55999755859375</v>
      </c>
      <c r="P772" s="119">
        <f t="shared" si="82"/>
        <v>4.5467739605346678</v>
      </c>
      <c r="Q772" s="119">
        <f t="shared" si="83"/>
        <v>20</v>
      </c>
    </row>
    <row r="773" spans="2:17" x14ac:dyDescent="0.25">
      <c r="B773" s="173">
        <v>42738.291666666664</v>
      </c>
      <c r="C773" s="121">
        <v>137</v>
      </c>
      <c r="D773" s="121">
        <v>119.44000244140625</v>
      </c>
      <c r="E773" s="185">
        <v>11.199999809265137</v>
      </c>
      <c r="F773" s="122">
        <v>42738</v>
      </c>
      <c r="G773" s="185">
        <v>33.98918672146619</v>
      </c>
      <c r="H773" s="185">
        <v>40.822632998338428</v>
      </c>
      <c r="I773" s="185">
        <v>32.664534456619442</v>
      </c>
      <c r="J773" s="119">
        <f t="shared" si="77"/>
        <v>33.98918672146619</v>
      </c>
      <c r="K773" s="119">
        <f t="shared" si="78"/>
        <v>40.822632998338428</v>
      </c>
      <c r="L773" s="119">
        <f t="shared" si="79"/>
        <v>32.664534456619442</v>
      </c>
      <c r="M773" s="173">
        <v>43224.291666666664</v>
      </c>
      <c r="N773" s="118">
        <f t="shared" si="80"/>
        <v>137</v>
      </c>
      <c r="O773" s="118">
        <f t="shared" si="81"/>
        <v>119.44000244140625</v>
      </c>
      <c r="P773" s="119">
        <f t="shared" si="82"/>
        <v>1.0050520794653321</v>
      </c>
      <c r="Q773" s="119">
        <f t="shared" si="83"/>
        <v>1.0050520794653321</v>
      </c>
    </row>
    <row r="774" spans="2:17" x14ac:dyDescent="0.25">
      <c r="B774" s="173">
        <v>42739.291666666664</v>
      </c>
      <c r="C774" s="121">
        <v>137</v>
      </c>
      <c r="D774" s="121">
        <v>119.44000244140625</v>
      </c>
      <c r="E774" s="185">
        <v>11.199999809265137</v>
      </c>
      <c r="F774" s="122">
        <v>42739</v>
      </c>
      <c r="G774" s="185">
        <v>32.772907687535991</v>
      </c>
      <c r="H774" s="185">
        <v>40.135111799968641</v>
      </c>
      <c r="I774" s="185">
        <v>33.633229254462115</v>
      </c>
      <c r="J774" s="119">
        <f t="shared" si="77"/>
        <v>32.772907687535991</v>
      </c>
      <c r="K774" s="119">
        <f t="shared" si="78"/>
        <v>40.135111799968641</v>
      </c>
      <c r="L774" s="119">
        <f t="shared" si="79"/>
        <v>33.633229254462115</v>
      </c>
      <c r="M774" s="173">
        <v>43225.291666666664</v>
      </c>
      <c r="N774" s="118">
        <f t="shared" si="80"/>
        <v>137</v>
      </c>
      <c r="O774" s="118">
        <f t="shared" si="81"/>
        <v>119.44000244140625</v>
      </c>
      <c r="P774" s="119">
        <f t="shared" si="82"/>
        <v>1.0050520794653321</v>
      </c>
      <c r="Q774" s="119">
        <f t="shared" si="83"/>
        <v>20</v>
      </c>
    </row>
    <row r="775" spans="2:17" x14ac:dyDescent="0.25">
      <c r="B775" s="173">
        <v>42740.291666666664</v>
      </c>
      <c r="C775" s="121">
        <v>179</v>
      </c>
      <c r="D775" s="121">
        <v>112.43000030517578</v>
      </c>
      <c r="E775" s="185">
        <v>10.699999809265137</v>
      </c>
      <c r="F775" s="122">
        <v>42740</v>
      </c>
      <c r="G775" s="185">
        <v>39.655101917805482</v>
      </c>
      <c r="H775" s="185">
        <v>39.249755495168557</v>
      </c>
      <c r="I775" s="185">
        <v>33.709865431785623</v>
      </c>
      <c r="J775" s="119">
        <f t="shared" si="77"/>
        <v>39.655101917805482</v>
      </c>
      <c r="K775" s="119">
        <f t="shared" si="78"/>
        <v>39.249755495168557</v>
      </c>
      <c r="L775" s="119">
        <f t="shared" si="79"/>
        <v>33.709865431785623</v>
      </c>
      <c r="M775" s="173">
        <v>43226.291666666664</v>
      </c>
      <c r="N775" s="118">
        <f t="shared" si="80"/>
        <v>179</v>
      </c>
      <c r="O775" s="118">
        <f t="shared" si="81"/>
        <v>112.43000030517578</v>
      </c>
      <c r="P775" s="119">
        <f t="shared" si="82"/>
        <v>3.8101552349331662</v>
      </c>
      <c r="Q775" s="119">
        <f t="shared" si="83"/>
        <v>3.8101552349331662</v>
      </c>
    </row>
    <row r="776" spans="2:17" x14ac:dyDescent="0.25">
      <c r="B776" s="173">
        <v>42741.291666666664</v>
      </c>
      <c r="C776" s="121">
        <v>179</v>
      </c>
      <c r="D776" s="121">
        <v>112.43000030517578</v>
      </c>
      <c r="E776" s="185">
        <v>12</v>
      </c>
      <c r="F776" s="122">
        <v>42741</v>
      </c>
      <c r="G776" s="185">
        <v>42.963491546312945</v>
      </c>
      <c r="H776" s="185">
        <v>40.333394214930387</v>
      </c>
      <c r="I776" s="185">
        <v>33.363011074132359</v>
      </c>
      <c r="J776" s="119">
        <f t="shared" si="77"/>
        <v>42.963491546312945</v>
      </c>
      <c r="K776" s="119">
        <f t="shared" si="78"/>
        <v>40.333394214930387</v>
      </c>
      <c r="L776" s="119">
        <f t="shared" si="79"/>
        <v>33.363011074132359</v>
      </c>
      <c r="M776" s="173">
        <v>43227.291666666664</v>
      </c>
      <c r="N776" s="118">
        <f t="shared" si="80"/>
        <v>179</v>
      </c>
      <c r="O776" s="118">
        <f t="shared" si="81"/>
        <v>112.43000030517578</v>
      </c>
      <c r="P776" s="119">
        <f t="shared" si="82"/>
        <v>3.8101552349331662</v>
      </c>
      <c r="Q776" s="119">
        <f t="shared" si="83"/>
        <v>20</v>
      </c>
    </row>
    <row r="777" spans="2:17" x14ac:dyDescent="0.25">
      <c r="B777" s="173">
        <v>42742.291666666664</v>
      </c>
      <c r="C777" s="121">
        <v>179</v>
      </c>
      <c r="D777" s="121">
        <v>112.43000030517578</v>
      </c>
      <c r="E777" s="185">
        <v>11</v>
      </c>
      <c r="F777" s="122">
        <v>42742</v>
      </c>
      <c r="G777" s="185">
        <v>41.063848842647317</v>
      </c>
      <c r="H777" s="185">
        <v>40.644348306324773</v>
      </c>
      <c r="I777" s="185">
        <v>33.890573239944636</v>
      </c>
      <c r="J777" s="119">
        <f t="shared" si="77"/>
        <v>41.063848842647317</v>
      </c>
      <c r="K777" s="119">
        <f t="shared" si="78"/>
        <v>40.644348306324773</v>
      </c>
      <c r="L777" s="119">
        <f t="shared" si="79"/>
        <v>33.890573239944636</v>
      </c>
      <c r="M777" s="173">
        <v>43228.291666666664</v>
      </c>
      <c r="N777" s="118">
        <f t="shared" si="80"/>
        <v>179</v>
      </c>
      <c r="O777" s="118">
        <f t="shared" si="81"/>
        <v>112.43000030517578</v>
      </c>
      <c r="P777" s="119">
        <f t="shared" si="82"/>
        <v>3.8101552349331662</v>
      </c>
      <c r="Q777" s="119">
        <f t="shared" si="83"/>
        <v>20</v>
      </c>
    </row>
    <row r="778" spans="2:17" x14ac:dyDescent="0.25">
      <c r="B778" s="173">
        <v>42743.291666666664</v>
      </c>
      <c r="C778" s="121">
        <v>179</v>
      </c>
      <c r="D778" s="121">
        <v>112.43000030517578</v>
      </c>
      <c r="E778" s="185">
        <v>11</v>
      </c>
      <c r="F778" s="122">
        <v>42743</v>
      </c>
      <c r="G778" s="185">
        <v>38.615911561029968</v>
      </c>
      <c r="H778" s="185">
        <v>41.4121508073586</v>
      </c>
      <c r="I778" s="185">
        <v>33.636333549221334</v>
      </c>
      <c r="J778" s="119">
        <f t="shared" ref="J778:J841" si="84">IF(G778&lt;0,0,G778)</f>
        <v>38.615911561029968</v>
      </c>
      <c r="K778" s="119">
        <f t="shared" ref="K778:K841" si="85">IF(H778&lt;0,0,H778)</f>
        <v>41.4121508073586</v>
      </c>
      <c r="L778" s="119">
        <f t="shared" ref="L778:L841" si="86">IF(I778&lt;0,0,I778)</f>
        <v>33.636333549221334</v>
      </c>
      <c r="M778" s="173">
        <v>43229.291666666664</v>
      </c>
      <c r="N778" s="118">
        <f t="shared" ref="N778:N841" si="87">C778</f>
        <v>179</v>
      </c>
      <c r="O778" s="118">
        <f t="shared" ref="O778:O841" si="88">D778</f>
        <v>112.43000030517578</v>
      </c>
      <c r="P778" s="119">
        <f t="shared" ref="P778:P841" si="89">ABS((N778-O778)*(1/1000)*0.36*158.987)</f>
        <v>3.8101552349331662</v>
      </c>
      <c r="Q778" s="119">
        <f t="shared" si="83"/>
        <v>20</v>
      </c>
    </row>
    <row r="779" spans="2:17" x14ac:dyDescent="0.25">
      <c r="B779" s="173">
        <v>42744.291666666664</v>
      </c>
      <c r="C779" s="121">
        <v>179</v>
      </c>
      <c r="D779" s="121">
        <v>112.43000030517578</v>
      </c>
      <c r="E779" s="185">
        <v>11.600000381469727</v>
      </c>
      <c r="F779" s="122">
        <v>42744</v>
      </c>
      <c r="G779" s="185">
        <v>37.160683757684858</v>
      </c>
      <c r="H779" s="185">
        <v>41.022293078590366</v>
      </c>
      <c r="I779" s="185">
        <v>32.13178998404085</v>
      </c>
      <c r="J779" s="119">
        <f t="shared" si="84"/>
        <v>37.160683757684858</v>
      </c>
      <c r="K779" s="119">
        <f t="shared" si="85"/>
        <v>41.022293078590366</v>
      </c>
      <c r="L779" s="119">
        <f t="shared" si="86"/>
        <v>32.13178998404085</v>
      </c>
      <c r="M779" s="173">
        <v>43230.291666666664</v>
      </c>
      <c r="N779" s="118">
        <f t="shared" si="87"/>
        <v>179</v>
      </c>
      <c r="O779" s="118">
        <f t="shared" si="88"/>
        <v>112.43000030517578</v>
      </c>
      <c r="P779" s="119">
        <f t="shared" si="89"/>
        <v>3.8101552349331662</v>
      </c>
      <c r="Q779" s="119">
        <f t="shared" ref="Q779:Q842" si="90">IF(P779=P778, 20, P779)</f>
        <v>20</v>
      </c>
    </row>
    <row r="780" spans="2:17" x14ac:dyDescent="0.25">
      <c r="B780" s="173">
        <v>42745.291666666664</v>
      </c>
      <c r="C780" s="121">
        <v>174</v>
      </c>
      <c r="D780" s="121">
        <v>105.88999938964844</v>
      </c>
      <c r="E780" s="185">
        <v>11</v>
      </c>
      <c r="F780" s="122">
        <v>42745</v>
      </c>
      <c r="G780" s="185">
        <v>35.096188254268093</v>
      </c>
      <c r="H780" s="185">
        <v>40.700936426100881</v>
      </c>
      <c r="I780" s="185">
        <v>33.404947173507132</v>
      </c>
      <c r="J780" s="119">
        <f t="shared" si="84"/>
        <v>35.096188254268093</v>
      </c>
      <c r="K780" s="119">
        <f t="shared" si="85"/>
        <v>40.700936426100881</v>
      </c>
      <c r="L780" s="119">
        <f t="shared" si="86"/>
        <v>33.404947173507132</v>
      </c>
      <c r="M780" s="173">
        <v>43231.291666666664</v>
      </c>
      <c r="N780" s="118">
        <f t="shared" si="87"/>
        <v>174</v>
      </c>
      <c r="O780" s="118">
        <f t="shared" si="88"/>
        <v>105.88999938964844</v>
      </c>
      <c r="P780" s="119">
        <f t="shared" si="89"/>
        <v>3.8982976801336671</v>
      </c>
      <c r="Q780" s="119">
        <f t="shared" si="90"/>
        <v>3.8982976801336671</v>
      </c>
    </row>
    <row r="781" spans="2:17" x14ac:dyDescent="0.25">
      <c r="B781" s="173">
        <v>42746.291666666664</v>
      </c>
      <c r="C781" s="121">
        <v>174</v>
      </c>
      <c r="D781" s="121">
        <v>105.88999938964844</v>
      </c>
      <c r="E781" s="185">
        <v>11.199999809265137</v>
      </c>
      <c r="F781" s="122">
        <v>42746</v>
      </c>
      <c r="G781" s="185">
        <v>33.800412711214122</v>
      </c>
      <c r="H781" s="185">
        <v>40.740686240814391</v>
      </c>
      <c r="I781" s="185">
        <v>31.453574406129285</v>
      </c>
      <c r="J781" s="119">
        <f t="shared" si="84"/>
        <v>33.800412711214122</v>
      </c>
      <c r="K781" s="119">
        <f t="shared" si="85"/>
        <v>40.740686240814391</v>
      </c>
      <c r="L781" s="119">
        <f t="shared" si="86"/>
        <v>31.453574406129285</v>
      </c>
      <c r="M781" s="173">
        <v>43232.291666666664</v>
      </c>
      <c r="N781" s="118">
        <f t="shared" si="87"/>
        <v>174</v>
      </c>
      <c r="O781" s="118">
        <f t="shared" si="88"/>
        <v>105.88999938964844</v>
      </c>
      <c r="P781" s="119">
        <f t="shared" si="89"/>
        <v>3.8982976801336671</v>
      </c>
      <c r="Q781" s="119">
        <f t="shared" si="90"/>
        <v>20</v>
      </c>
    </row>
    <row r="782" spans="2:17" x14ac:dyDescent="0.25">
      <c r="B782" s="173">
        <v>42747.291666666664</v>
      </c>
      <c r="C782" s="121">
        <v>159</v>
      </c>
      <c r="D782" s="121">
        <v>114.63999938964844</v>
      </c>
      <c r="E782" s="185">
        <v>11.100000381469727</v>
      </c>
      <c r="F782" s="122">
        <v>42747</v>
      </c>
      <c r="G782" s="185">
        <v>41.140369289142129</v>
      </c>
      <c r="H782" s="185">
        <v>38.454206241987379</v>
      </c>
      <c r="I782" s="185">
        <v>32.894645366492107</v>
      </c>
      <c r="J782" s="119">
        <f t="shared" si="84"/>
        <v>41.140369289142129</v>
      </c>
      <c r="K782" s="119">
        <f t="shared" si="85"/>
        <v>38.454206241987379</v>
      </c>
      <c r="L782" s="119">
        <f t="shared" si="86"/>
        <v>32.894645366492107</v>
      </c>
      <c r="M782" s="173">
        <v>43233.291666666664</v>
      </c>
      <c r="N782" s="118">
        <f t="shared" si="87"/>
        <v>159</v>
      </c>
      <c r="O782" s="118">
        <f t="shared" si="88"/>
        <v>114.63999938964844</v>
      </c>
      <c r="P782" s="119">
        <f t="shared" si="89"/>
        <v>2.5389588301336672</v>
      </c>
      <c r="Q782" s="119">
        <f t="shared" si="90"/>
        <v>2.5389588301336672</v>
      </c>
    </row>
    <row r="783" spans="2:17" x14ac:dyDescent="0.25">
      <c r="B783" s="173">
        <v>42748.291666666664</v>
      </c>
      <c r="C783" s="121">
        <v>159</v>
      </c>
      <c r="D783" s="121">
        <v>114.63999938964844</v>
      </c>
      <c r="E783" s="185">
        <v>11.399999618530273</v>
      </c>
      <c r="F783" s="122">
        <v>42748</v>
      </c>
      <c r="G783" s="185">
        <v>45.639933696852772</v>
      </c>
      <c r="H783" s="185">
        <v>40.127099706883826</v>
      </c>
      <c r="I783" s="185">
        <v>34.51876831222468</v>
      </c>
      <c r="J783" s="119">
        <f t="shared" si="84"/>
        <v>45.639933696852772</v>
      </c>
      <c r="K783" s="119">
        <f t="shared" si="85"/>
        <v>40.127099706883826</v>
      </c>
      <c r="L783" s="119">
        <f t="shared" si="86"/>
        <v>34.51876831222468</v>
      </c>
      <c r="M783" s="173">
        <v>43234.291666666664</v>
      </c>
      <c r="N783" s="118">
        <f t="shared" si="87"/>
        <v>159</v>
      </c>
      <c r="O783" s="118">
        <f t="shared" si="88"/>
        <v>114.63999938964844</v>
      </c>
      <c r="P783" s="119">
        <f t="shared" si="89"/>
        <v>2.5389588301336672</v>
      </c>
      <c r="Q783" s="119">
        <f t="shared" si="90"/>
        <v>20</v>
      </c>
    </row>
    <row r="784" spans="2:17" x14ac:dyDescent="0.25">
      <c r="B784" s="173">
        <v>42749.291666666664</v>
      </c>
      <c r="C784" s="121">
        <v>159</v>
      </c>
      <c r="D784" s="121">
        <v>114.63999938964844</v>
      </c>
      <c r="E784" s="185">
        <v>11.199999809265137</v>
      </c>
      <c r="F784" s="122">
        <v>42749</v>
      </c>
      <c r="G784" s="185">
        <v>41.918141077271187</v>
      </c>
      <c r="H784" s="185">
        <v>40.579837001517973</v>
      </c>
      <c r="I784" s="185">
        <v>35.365936105516248</v>
      </c>
      <c r="J784" s="119">
        <f t="shared" si="84"/>
        <v>41.918141077271187</v>
      </c>
      <c r="K784" s="119">
        <f t="shared" si="85"/>
        <v>40.579837001517973</v>
      </c>
      <c r="L784" s="119">
        <f t="shared" si="86"/>
        <v>35.365936105516248</v>
      </c>
      <c r="M784" s="173">
        <v>43235.291666666664</v>
      </c>
      <c r="N784" s="118">
        <f t="shared" si="87"/>
        <v>159</v>
      </c>
      <c r="O784" s="118">
        <f t="shared" si="88"/>
        <v>114.63999938964844</v>
      </c>
      <c r="P784" s="119">
        <f t="shared" si="89"/>
        <v>2.5389588301336672</v>
      </c>
      <c r="Q784" s="119">
        <f t="shared" si="90"/>
        <v>20</v>
      </c>
    </row>
    <row r="785" spans="2:17" x14ac:dyDescent="0.25">
      <c r="B785" s="173">
        <v>42750.291666666664</v>
      </c>
      <c r="C785" s="121">
        <v>159</v>
      </c>
      <c r="D785" s="121">
        <v>114.63999938964844</v>
      </c>
      <c r="E785" s="185">
        <v>11.300000190734863</v>
      </c>
      <c r="F785" s="122">
        <v>42750</v>
      </c>
      <c r="G785" s="185">
        <v>38.323324209716567</v>
      </c>
      <c r="H785" s="185">
        <v>40.908779800710917</v>
      </c>
      <c r="I785" s="185">
        <v>35.874940955329819</v>
      </c>
      <c r="J785" s="119">
        <f t="shared" si="84"/>
        <v>38.323324209716567</v>
      </c>
      <c r="K785" s="119">
        <f t="shared" si="85"/>
        <v>40.908779800710917</v>
      </c>
      <c r="L785" s="119">
        <f t="shared" si="86"/>
        <v>35.874940955329819</v>
      </c>
      <c r="M785" s="173">
        <v>43236.291666666664</v>
      </c>
      <c r="N785" s="118">
        <f t="shared" si="87"/>
        <v>159</v>
      </c>
      <c r="O785" s="118">
        <f t="shared" si="88"/>
        <v>114.63999938964844</v>
      </c>
      <c r="P785" s="119">
        <f t="shared" si="89"/>
        <v>2.5389588301336672</v>
      </c>
      <c r="Q785" s="119">
        <f t="shared" si="90"/>
        <v>20</v>
      </c>
    </row>
    <row r="786" spans="2:17" x14ac:dyDescent="0.25">
      <c r="B786" s="173">
        <v>42751.291666666664</v>
      </c>
      <c r="C786" s="121">
        <v>159</v>
      </c>
      <c r="D786" s="121">
        <v>114.63999938964844</v>
      </c>
      <c r="E786" s="185">
        <v>12</v>
      </c>
      <c r="F786" s="122">
        <v>42751</v>
      </c>
      <c r="G786" s="185">
        <v>34.288962127146853</v>
      </c>
      <c r="H786" s="185">
        <v>41.242281713993414</v>
      </c>
      <c r="I786" s="185">
        <v>35.789010130078687</v>
      </c>
      <c r="J786" s="119">
        <f t="shared" si="84"/>
        <v>34.288962127146853</v>
      </c>
      <c r="K786" s="119">
        <f t="shared" si="85"/>
        <v>41.242281713993414</v>
      </c>
      <c r="L786" s="119">
        <f t="shared" si="86"/>
        <v>35.789010130078687</v>
      </c>
      <c r="M786" s="173">
        <v>43237.291666666664</v>
      </c>
      <c r="N786" s="118">
        <f t="shared" si="87"/>
        <v>159</v>
      </c>
      <c r="O786" s="118">
        <f t="shared" si="88"/>
        <v>114.63999938964844</v>
      </c>
      <c r="P786" s="119">
        <f t="shared" si="89"/>
        <v>2.5389588301336672</v>
      </c>
      <c r="Q786" s="119">
        <f t="shared" si="90"/>
        <v>20</v>
      </c>
    </row>
    <row r="787" spans="2:17" x14ac:dyDescent="0.25">
      <c r="B787" s="173">
        <v>42752.291666666664</v>
      </c>
      <c r="C787" s="121">
        <v>134</v>
      </c>
      <c r="D787" s="121">
        <v>108.63999938964844</v>
      </c>
      <c r="E787" s="185">
        <v>11.899999618530273</v>
      </c>
      <c r="F787" s="122">
        <v>42752</v>
      </c>
      <c r="G787" s="185">
        <v>31.612774890992355</v>
      </c>
      <c r="H787" s="185">
        <v>41.41624234811021</v>
      </c>
      <c r="I787" s="185">
        <v>34.238439245091563</v>
      </c>
      <c r="J787" s="119">
        <f t="shared" si="84"/>
        <v>31.612774890992355</v>
      </c>
      <c r="K787" s="119">
        <f t="shared" si="85"/>
        <v>41.41624234811021</v>
      </c>
      <c r="L787" s="119">
        <f t="shared" si="86"/>
        <v>34.238439245091563</v>
      </c>
      <c r="M787" s="173">
        <v>43238.291666666664</v>
      </c>
      <c r="N787" s="118">
        <f t="shared" si="87"/>
        <v>134</v>
      </c>
      <c r="O787" s="118">
        <f t="shared" si="88"/>
        <v>108.63999938964844</v>
      </c>
      <c r="P787" s="119">
        <f t="shared" si="89"/>
        <v>1.4514877501336667</v>
      </c>
      <c r="Q787" s="119">
        <f t="shared" si="90"/>
        <v>1.4514877501336667</v>
      </c>
    </row>
    <row r="788" spans="2:17" x14ac:dyDescent="0.25">
      <c r="B788" s="173">
        <v>42753.291666666664</v>
      </c>
      <c r="C788" s="121">
        <v>134</v>
      </c>
      <c r="D788" s="121">
        <v>108.63999938964844</v>
      </c>
      <c r="E788" s="185">
        <v>11.600000381469727</v>
      </c>
      <c r="F788" s="122">
        <v>42753</v>
      </c>
      <c r="G788" s="185">
        <v>36.33685322993334</v>
      </c>
      <c r="H788" s="185">
        <v>40.730782446684714</v>
      </c>
      <c r="I788" s="185">
        <v>32.383265634488154</v>
      </c>
      <c r="J788" s="119">
        <f t="shared" si="84"/>
        <v>36.33685322993334</v>
      </c>
      <c r="K788" s="119">
        <f t="shared" si="85"/>
        <v>40.730782446684714</v>
      </c>
      <c r="L788" s="119">
        <f t="shared" si="86"/>
        <v>32.383265634488154</v>
      </c>
      <c r="M788" s="173">
        <v>43239.291666666664</v>
      </c>
      <c r="N788" s="118">
        <f t="shared" si="87"/>
        <v>134</v>
      </c>
      <c r="O788" s="118">
        <f t="shared" si="88"/>
        <v>108.63999938964844</v>
      </c>
      <c r="P788" s="119">
        <f t="shared" si="89"/>
        <v>1.4514877501336667</v>
      </c>
      <c r="Q788" s="119">
        <f t="shared" si="90"/>
        <v>20</v>
      </c>
    </row>
    <row r="789" spans="2:17" x14ac:dyDescent="0.25">
      <c r="B789" s="173">
        <v>42754.291666666664</v>
      </c>
      <c r="C789" s="121">
        <v>116</v>
      </c>
      <c r="D789" s="121">
        <v>100.95999908447266</v>
      </c>
      <c r="E789" s="185">
        <v>11.600000381469727</v>
      </c>
      <c r="F789" s="122">
        <v>42754</v>
      </c>
      <c r="G789" s="185">
        <v>40.200478332263422</v>
      </c>
      <c r="H789" s="185">
        <v>40.333338525692575</v>
      </c>
      <c r="I789" s="185">
        <v>32.821049214049545</v>
      </c>
      <c r="J789" s="119">
        <f t="shared" si="84"/>
        <v>40.200478332263422</v>
      </c>
      <c r="K789" s="119">
        <f t="shared" si="85"/>
        <v>40.333338525692575</v>
      </c>
      <c r="L789" s="119">
        <f t="shared" si="86"/>
        <v>32.821049214049545</v>
      </c>
      <c r="M789" s="173">
        <v>43240.291666666664</v>
      </c>
      <c r="N789" s="118">
        <f t="shared" si="87"/>
        <v>116</v>
      </c>
      <c r="O789" s="118">
        <f t="shared" si="88"/>
        <v>100.95999908447266</v>
      </c>
      <c r="P789" s="119">
        <f t="shared" si="89"/>
        <v>0.86081926520050045</v>
      </c>
      <c r="Q789" s="119">
        <f t="shared" si="90"/>
        <v>0.86081926520050045</v>
      </c>
    </row>
    <row r="790" spans="2:17" x14ac:dyDescent="0.25">
      <c r="B790" s="173">
        <v>42755.291666666664</v>
      </c>
      <c r="C790" s="121">
        <v>116</v>
      </c>
      <c r="D790" s="121">
        <v>100.95999908447266</v>
      </c>
      <c r="E790" s="185">
        <v>11.600000381469727</v>
      </c>
      <c r="F790" s="122">
        <v>42755</v>
      </c>
      <c r="G790" s="185">
        <v>39.424507605014036</v>
      </c>
      <c r="H790" s="185">
        <v>39.820184052321636</v>
      </c>
      <c r="I790" s="185">
        <v>32.883572653951425</v>
      </c>
      <c r="J790" s="119">
        <f t="shared" si="84"/>
        <v>39.424507605014036</v>
      </c>
      <c r="K790" s="119">
        <f t="shared" si="85"/>
        <v>39.820184052321636</v>
      </c>
      <c r="L790" s="119">
        <f t="shared" si="86"/>
        <v>32.883572653951425</v>
      </c>
      <c r="M790" s="173">
        <v>43241.291666666664</v>
      </c>
      <c r="N790" s="118">
        <f t="shared" si="87"/>
        <v>116</v>
      </c>
      <c r="O790" s="118">
        <f t="shared" si="88"/>
        <v>100.95999908447266</v>
      </c>
      <c r="P790" s="119">
        <f t="shared" si="89"/>
        <v>0.86081926520050045</v>
      </c>
      <c r="Q790" s="119">
        <f t="shared" si="90"/>
        <v>20</v>
      </c>
    </row>
    <row r="791" spans="2:17" x14ac:dyDescent="0.25">
      <c r="B791" s="173">
        <v>42756.291666666664</v>
      </c>
      <c r="C791" s="121">
        <v>116</v>
      </c>
      <c r="D791" s="121">
        <v>100.95999908447266</v>
      </c>
      <c r="E791" s="185">
        <v>11.600000381469727</v>
      </c>
      <c r="F791" s="122">
        <v>42756</v>
      </c>
      <c r="G791" s="185">
        <v>38.273649303515775</v>
      </c>
      <c r="H791" s="185">
        <v>40.196280551111244</v>
      </c>
      <c r="I791" s="185">
        <v>33.267387939691517</v>
      </c>
      <c r="J791" s="119">
        <f t="shared" si="84"/>
        <v>38.273649303515775</v>
      </c>
      <c r="K791" s="119">
        <f t="shared" si="85"/>
        <v>40.196280551111244</v>
      </c>
      <c r="L791" s="119">
        <f t="shared" si="86"/>
        <v>33.267387939691517</v>
      </c>
      <c r="M791" s="173">
        <v>43242.291666666664</v>
      </c>
      <c r="N791" s="118">
        <f t="shared" si="87"/>
        <v>116</v>
      </c>
      <c r="O791" s="118">
        <f t="shared" si="88"/>
        <v>100.95999908447266</v>
      </c>
      <c r="P791" s="119">
        <f t="shared" si="89"/>
        <v>0.86081926520050045</v>
      </c>
      <c r="Q791" s="119">
        <f t="shared" si="90"/>
        <v>20</v>
      </c>
    </row>
    <row r="792" spans="2:17" x14ac:dyDescent="0.25">
      <c r="B792" s="173">
        <v>42757.291666666664</v>
      </c>
      <c r="C792" s="121">
        <v>116</v>
      </c>
      <c r="D792" s="121">
        <v>100.95999908447266</v>
      </c>
      <c r="E792" s="185">
        <v>11.699999809265137</v>
      </c>
      <c r="F792" s="122">
        <v>42757</v>
      </c>
      <c r="G792" s="185">
        <v>36.578725167910257</v>
      </c>
      <c r="H792" s="185">
        <v>40.453212708919111</v>
      </c>
      <c r="I792" s="185">
        <v>33.025603697498582</v>
      </c>
      <c r="J792" s="119">
        <f t="shared" si="84"/>
        <v>36.578725167910257</v>
      </c>
      <c r="K792" s="119">
        <f t="shared" si="85"/>
        <v>40.453212708919111</v>
      </c>
      <c r="L792" s="119">
        <f t="shared" si="86"/>
        <v>33.025603697498582</v>
      </c>
      <c r="M792" s="173">
        <v>43243.291666666664</v>
      </c>
      <c r="N792" s="118">
        <f t="shared" si="87"/>
        <v>116</v>
      </c>
      <c r="O792" s="118">
        <f t="shared" si="88"/>
        <v>100.95999908447266</v>
      </c>
      <c r="P792" s="119">
        <f t="shared" si="89"/>
        <v>0.86081926520050045</v>
      </c>
      <c r="Q792" s="119">
        <f t="shared" si="90"/>
        <v>20</v>
      </c>
    </row>
    <row r="793" spans="2:17" x14ac:dyDescent="0.25">
      <c r="B793" s="173">
        <v>42758.291666666664</v>
      </c>
      <c r="C793" s="121">
        <v>116</v>
      </c>
      <c r="D793" s="121">
        <v>100.95999908447266</v>
      </c>
      <c r="E793" s="185">
        <v>11.699999809265137</v>
      </c>
      <c r="F793" s="122">
        <v>42758</v>
      </c>
      <c r="G793" s="185">
        <v>35.389790990485096</v>
      </c>
      <c r="H793" s="185">
        <v>40.133232351100041</v>
      </c>
      <c r="I793" s="185">
        <v>33.209990570677604</v>
      </c>
      <c r="J793" s="119">
        <f t="shared" si="84"/>
        <v>35.389790990485096</v>
      </c>
      <c r="K793" s="119">
        <f t="shared" si="85"/>
        <v>40.133232351100041</v>
      </c>
      <c r="L793" s="119">
        <f t="shared" si="86"/>
        <v>33.209990570677604</v>
      </c>
      <c r="M793" s="173">
        <v>43244.291666666664</v>
      </c>
      <c r="N793" s="118">
        <f t="shared" si="87"/>
        <v>116</v>
      </c>
      <c r="O793" s="118">
        <f t="shared" si="88"/>
        <v>100.95999908447266</v>
      </c>
      <c r="P793" s="119">
        <f t="shared" si="89"/>
        <v>0.86081926520050045</v>
      </c>
      <c r="Q793" s="119">
        <f t="shared" si="90"/>
        <v>20</v>
      </c>
    </row>
    <row r="794" spans="2:17" x14ac:dyDescent="0.25">
      <c r="B794" s="173">
        <v>42759.291666666664</v>
      </c>
      <c r="C794" s="121">
        <v>116</v>
      </c>
      <c r="D794" s="121">
        <v>119.01000213623047</v>
      </c>
      <c r="E794" s="185">
        <v>12.5</v>
      </c>
      <c r="F794" s="122">
        <v>42759</v>
      </c>
      <c r="G794" s="185">
        <v>34.699767955497464</v>
      </c>
      <c r="H794" s="185">
        <v>40.187700524749566</v>
      </c>
      <c r="I794" s="185">
        <v>32.2451734496046</v>
      </c>
      <c r="J794" s="119">
        <f t="shared" si="84"/>
        <v>34.699767955497464</v>
      </c>
      <c r="K794" s="119">
        <f t="shared" si="85"/>
        <v>40.187700524749566</v>
      </c>
      <c r="L794" s="119">
        <f t="shared" si="86"/>
        <v>32.2451734496046</v>
      </c>
      <c r="M794" s="173">
        <v>43245.291666666664</v>
      </c>
      <c r="N794" s="118">
        <f t="shared" si="87"/>
        <v>116</v>
      </c>
      <c r="O794" s="118">
        <f t="shared" si="88"/>
        <v>119.01000213623047</v>
      </c>
      <c r="P794" s="119">
        <f t="shared" si="89"/>
        <v>0.17227843546783447</v>
      </c>
      <c r="Q794" s="119">
        <f t="shared" si="90"/>
        <v>0.17227843546783447</v>
      </c>
    </row>
    <row r="795" spans="2:17" x14ac:dyDescent="0.25">
      <c r="B795" s="173">
        <v>42760.291666666664</v>
      </c>
      <c r="C795" s="121">
        <v>116</v>
      </c>
      <c r="D795" s="121">
        <v>119.01000213623047</v>
      </c>
      <c r="E795" s="185">
        <v>11.699999809265137</v>
      </c>
      <c r="F795" s="122">
        <v>42760</v>
      </c>
      <c r="G795" s="185">
        <v>42.128115430319752</v>
      </c>
      <c r="H795" s="185">
        <v>40.279995060563081</v>
      </c>
      <c r="I795" s="185">
        <v>31.989627508322361</v>
      </c>
      <c r="J795" s="119">
        <f t="shared" si="84"/>
        <v>42.128115430319752</v>
      </c>
      <c r="K795" s="119">
        <f t="shared" si="85"/>
        <v>40.279995060563081</v>
      </c>
      <c r="L795" s="119">
        <f t="shared" si="86"/>
        <v>31.989627508322361</v>
      </c>
      <c r="M795" s="173">
        <v>43246.291666666664</v>
      </c>
      <c r="N795" s="118">
        <f t="shared" si="87"/>
        <v>116</v>
      </c>
      <c r="O795" s="118">
        <f t="shared" si="88"/>
        <v>119.01000213623047</v>
      </c>
      <c r="P795" s="119">
        <f t="shared" si="89"/>
        <v>0.17227843546783447</v>
      </c>
      <c r="Q795" s="119">
        <f t="shared" si="90"/>
        <v>20</v>
      </c>
    </row>
    <row r="796" spans="2:17" x14ac:dyDescent="0.25">
      <c r="B796" s="173">
        <v>42761.291666666664</v>
      </c>
      <c r="C796" s="121">
        <v>174</v>
      </c>
      <c r="D796" s="121">
        <v>110.87000274658203</v>
      </c>
      <c r="E796" s="185">
        <v>12.600000381469727</v>
      </c>
      <c r="F796" s="122">
        <v>42761</v>
      </c>
      <c r="G796" s="185">
        <v>46.498793476599239</v>
      </c>
      <c r="H796" s="185">
        <v>40.511055180474528</v>
      </c>
      <c r="I796" s="185">
        <v>32.934553305131431</v>
      </c>
      <c r="J796" s="119">
        <f t="shared" si="84"/>
        <v>46.498793476599239</v>
      </c>
      <c r="K796" s="119">
        <f t="shared" si="85"/>
        <v>40.511055180474528</v>
      </c>
      <c r="L796" s="119">
        <f t="shared" si="86"/>
        <v>32.934553305131431</v>
      </c>
      <c r="M796" s="173">
        <v>43247.291666666664</v>
      </c>
      <c r="N796" s="118">
        <f t="shared" si="87"/>
        <v>174</v>
      </c>
      <c r="O796" s="118">
        <f t="shared" si="88"/>
        <v>110.87000274658203</v>
      </c>
      <c r="P796" s="119">
        <f t="shared" si="89"/>
        <v>3.6132655943984986</v>
      </c>
      <c r="Q796" s="119">
        <f t="shared" si="90"/>
        <v>3.6132655943984986</v>
      </c>
    </row>
    <row r="797" spans="2:17" x14ac:dyDescent="0.25">
      <c r="B797" s="173">
        <v>42762.291666666664</v>
      </c>
      <c r="C797" s="121">
        <v>174</v>
      </c>
      <c r="D797" s="121">
        <v>110.87000274658203</v>
      </c>
      <c r="E797" s="185">
        <v>12.5</v>
      </c>
      <c r="F797" s="122">
        <v>42762</v>
      </c>
      <c r="G797" s="185">
        <v>45.454288888154245</v>
      </c>
      <c r="H797" s="185">
        <v>40.33050054241113</v>
      </c>
      <c r="I797" s="185">
        <v>33.887097174768037</v>
      </c>
      <c r="J797" s="119">
        <f t="shared" si="84"/>
        <v>45.454288888154245</v>
      </c>
      <c r="K797" s="119">
        <f t="shared" si="85"/>
        <v>40.33050054241113</v>
      </c>
      <c r="L797" s="119">
        <f t="shared" si="86"/>
        <v>33.887097174768037</v>
      </c>
      <c r="M797" s="173">
        <v>43248.291666666664</v>
      </c>
      <c r="N797" s="118">
        <f t="shared" si="87"/>
        <v>174</v>
      </c>
      <c r="O797" s="118">
        <f t="shared" si="88"/>
        <v>110.87000274658203</v>
      </c>
      <c r="P797" s="119">
        <f t="shared" si="89"/>
        <v>3.6132655943984986</v>
      </c>
      <c r="Q797" s="119">
        <f t="shared" si="90"/>
        <v>20</v>
      </c>
    </row>
    <row r="798" spans="2:17" x14ac:dyDescent="0.25">
      <c r="B798" s="173">
        <v>42763.291666666664</v>
      </c>
      <c r="C798" s="121">
        <v>174</v>
      </c>
      <c r="D798" s="121">
        <v>110.87000274658203</v>
      </c>
      <c r="E798" s="185">
        <v>11.600000381469727</v>
      </c>
      <c r="F798" s="122">
        <v>42763</v>
      </c>
      <c r="G798" s="185">
        <v>47.746161594810275</v>
      </c>
      <c r="H798" s="185">
        <v>39.072259050828414</v>
      </c>
      <c r="I798" s="185">
        <v>34.862650807499925</v>
      </c>
      <c r="J798" s="119">
        <f t="shared" si="84"/>
        <v>47.746161594810275</v>
      </c>
      <c r="K798" s="119">
        <f t="shared" si="85"/>
        <v>39.072259050828414</v>
      </c>
      <c r="L798" s="119">
        <f t="shared" si="86"/>
        <v>34.862650807499925</v>
      </c>
      <c r="M798" s="173">
        <v>43249.291666666664</v>
      </c>
      <c r="N798" s="118">
        <f t="shared" si="87"/>
        <v>174</v>
      </c>
      <c r="O798" s="118">
        <f t="shared" si="88"/>
        <v>110.87000274658203</v>
      </c>
      <c r="P798" s="119">
        <f t="shared" si="89"/>
        <v>3.6132655943984986</v>
      </c>
      <c r="Q798" s="119">
        <f t="shared" si="90"/>
        <v>20</v>
      </c>
    </row>
    <row r="799" spans="2:17" x14ac:dyDescent="0.25">
      <c r="B799" s="173">
        <v>42764.291666666664</v>
      </c>
      <c r="C799" s="121">
        <v>174</v>
      </c>
      <c r="D799" s="121">
        <v>110.87000274658203</v>
      </c>
      <c r="E799" s="185">
        <v>12.100000381469727</v>
      </c>
      <c r="F799" s="122">
        <v>42764</v>
      </c>
      <c r="G799" s="185">
        <v>46.804080690896093</v>
      </c>
      <c r="H799" s="185">
        <v>38.881761180714307</v>
      </c>
      <c r="I799" s="185">
        <v>33.193024560875351</v>
      </c>
      <c r="J799" s="119">
        <f t="shared" si="84"/>
        <v>46.804080690896093</v>
      </c>
      <c r="K799" s="119">
        <f t="shared" si="85"/>
        <v>38.881761180714307</v>
      </c>
      <c r="L799" s="119">
        <f t="shared" si="86"/>
        <v>33.193024560875351</v>
      </c>
      <c r="M799" s="173">
        <v>43250.291666666664</v>
      </c>
      <c r="N799" s="118">
        <f t="shared" si="87"/>
        <v>174</v>
      </c>
      <c r="O799" s="118">
        <f t="shared" si="88"/>
        <v>110.87000274658203</v>
      </c>
      <c r="P799" s="119">
        <f t="shared" si="89"/>
        <v>3.6132655943984986</v>
      </c>
      <c r="Q799" s="119">
        <f t="shared" si="90"/>
        <v>20</v>
      </c>
    </row>
    <row r="800" spans="2:17" x14ac:dyDescent="0.25">
      <c r="B800" s="173">
        <v>42765.291666666664</v>
      </c>
      <c r="C800" s="121">
        <v>174</v>
      </c>
      <c r="D800" s="121">
        <v>110.87000274658203</v>
      </c>
      <c r="E800" s="185">
        <v>11.699999809265137</v>
      </c>
      <c r="F800" s="122">
        <v>42765</v>
      </c>
      <c r="G800" s="185">
        <v>45.089644134044633</v>
      </c>
      <c r="H800" s="185">
        <v>40.048463683503684</v>
      </c>
      <c r="I800" s="185">
        <v>33.961719798026216</v>
      </c>
      <c r="J800" s="119">
        <f t="shared" si="84"/>
        <v>45.089644134044633</v>
      </c>
      <c r="K800" s="119">
        <f t="shared" si="85"/>
        <v>40.048463683503684</v>
      </c>
      <c r="L800" s="119">
        <f t="shared" si="86"/>
        <v>33.961719798026216</v>
      </c>
      <c r="M800" s="173">
        <v>43251.291666666664</v>
      </c>
      <c r="N800" s="118">
        <f t="shared" si="87"/>
        <v>174</v>
      </c>
      <c r="O800" s="118">
        <f t="shared" si="88"/>
        <v>110.87000274658203</v>
      </c>
      <c r="P800" s="119">
        <f t="shared" si="89"/>
        <v>3.6132655943984986</v>
      </c>
      <c r="Q800" s="119">
        <f t="shared" si="90"/>
        <v>20</v>
      </c>
    </row>
    <row r="801" spans="2:17" x14ac:dyDescent="0.25">
      <c r="B801" s="173">
        <v>42766.291666666664</v>
      </c>
      <c r="C801" s="121">
        <v>174</v>
      </c>
      <c r="D801" s="121">
        <v>143.80999755859375</v>
      </c>
      <c r="E801" s="185">
        <v>11.899999618530273</v>
      </c>
      <c r="F801" s="122">
        <v>42766</v>
      </c>
      <c r="G801" s="185">
        <v>42.514261010487857</v>
      </c>
      <c r="H801" s="185">
        <v>40.663791654595641</v>
      </c>
      <c r="I801" s="185">
        <v>34.594603978130522</v>
      </c>
      <c r="J801" s="119">
        <f t="shared" si="84"/>
        <v>42.514261010487857</v>
      </c>
      <c r="K801" s="119">
        <f t="shared" si="85"/>
        <v>40.663791654595641</v>
      </c>
      <c r="L801" s="119">
        <f t="shared" si="86"/>
        <v>34.594603978130522</v>
      </c>
      <c r="M801" s="173">
        <v>43252.291666666664</v>
      </c>
      <c r="N801" s="118">
        <f t="shared" si="87"/>
        <v>174</v>
      </c>
      <c r="O801" s="118">
        <f t="shared" si="88"/>
        <v>143.80999755859375</v>
      </c>
      <c r="P801" s="119">
        <f t="shared" si="89"/>
        <v>1.7279344505346679</v>
      </c>
      <c r="Q801" s="119">
        <f t="shared" si="90"/>
        <v>1.7279344505346679</v>
      </c>
    </row>
    <row r="802" spans="2:17" x14ac:dyDescent="0.25">
      <c r="B802" s="173">
        <v>42767.291666666664</v>
      </c>
      <c r="C802" s="121">
        <v>174</v>
      </c>
      <c r="D802" s="121">
        <v>143.80999755859375</v>
      </c>
      <c r="E802" s="185">
        <v>12.199999809265137</v>
      </c>
      <c r="F802" s="122">
        <v>42767</v>
      </c>
      <c r="G802" s="185">
        <v>39.178735891403988</v>
      </c>
      <c r="H802" s="185">
        <v>40.810659134454163</v>
      </c>
      <c r="I802" s="185">
        <v>35.061730442334131</v>
      </c>
      <c r="J802" s="119">
        <f t="shared" si="84"/>
        <v>39.178735891403988</v>
      </c>
      <c r="K802" s="119">
        <f t="shared" si="85"/>
        <v>40.810659134454163</v>
      </c>
      <c r="L802" s="119">
        <f t="shared" si="86"/>
        <v>35.061730442334131</v>
      </c>
      <c r="M802" s="173">
        <v>43253.291666666664</v>
      </c>
      <c r="N802" s="118">
        <f t="shared" si="87"/>
        <v>174</v>
      </c>
      <c r="O802" s="118">
        <f t="shared" si="88"/>
        <v>143.80999755859375</v>
      </c>
      <c r="P802" s="119">
        <f t="shared" si="89"/>
        <v>1.7279344505346679</v>
      </c>
      <c r="Q802" s="119">
        <f t="shared" si="90"/>
        <v>20</v>
      </c>
    </row>
    <row r="803" spans="2:17" x14ac:dyDescent="0.25">
      <c r="B803" s="173">
        <v>42768.291666666664</v>
      </c>
      <c r="C803" s="121">
        <v>137</v>
      </c>
      <c r="D803" s="121">
        <v>134.92999267578125</v>
      </c>
      <c r="E803" s="185">
        <v>11.600000381469727</v>
      </c>
      <c r="F803" s="122">
        <v>42768</v>
      </c>
      <c r="G803" s="185">
        <v>43.331682450396031</v>
      </c>
      <c r="H803" s="185">
        <v>41.074791909434119</v>
      </c>
      <c r="I803" s="185">
        <v>34.342159870818783</v>
      </c>
      <c r="J803" s="119">
        <f t="shared" si="84"/>
        <v>43.331682450396031</v>
      </c>
      <c r="K803" s="119">
        <f t="shared" si="85"/>
        <v>41.074791909434119</v>
      </c>
      <c r="L803" s="119">
        <f t="shared" si="86"/>
        <v>34.342159870818783</v>
      </c>
      <c r="M803" s="173">
        <v>43254.291666666664</v>
      </c>
      <c r="N803" s="118">
        <f t="shared" si="87"/>
        <v>137</v>
      </c>
      <c r="O803" s="118">
        <f t="shared" si="88"/>
        <v>134.92999267578125</v>
      </c>
      <c r="P803" s="119">
        <f t="shared" si="89"/>
        <v>0.11847753160400389</v>
      </c>
      <c r="Q803" s="119">
        <f t="shared" si="90"/>
        <v>0.11847753160400389</v>
      </c>
    </row>
    <row r="804" spans="2:17" x14ac:dyDescent="0.25">
      <c r="B804" s="173">
        <v>42769.291666666664</v>
      </c>
      <c r="C804" s="121">
        <v>137</v>
      </c>
      <c r="D804" s="121">
        <v>134.92999267578125</v>
      </c>
      <c r="E804" s="185">
        <v>11.5</v>
      </c>
      <c r="F804" s="122">
        <v>42769</v>
      </c>
      <c r="G804" s="185">
        <v>45.585031461274177</v>
      </c>
      <c r="H804" s="185">
        <v>40.8363760536689</v>
      </c>
      <c r="I804" s="185">
        <v>33.266205535486897</v>
      </c>
      <c r="J804" s="119">
        <f t="shared" si="84"/>
        <v>45.585031461274177</v>
      </c>
      <c r="K804" s="119">
        <f t="shared" si="85"/>
        <v>40.8363760536689</v>
      </c>
      <c r="L804" s="119">
        <f t="shared" si="86"/>
        <v>33.266205535486897</v>
      </c>
      <c r="M804" s="173">
        <v>43255.291666666664</v>
      </c>
      <c r="N804" s="118">
        <f t="shared" si="87"/>
        <v>137</v>
      </c>
      <c r="O804" s="118">
        <f t="shared" si="88"/>
        <v>134.92999267578125</v>
      </c>
      <c r="P804" s="119">
        <f t="shared" si="89"/>
        <v>0.11847753160400389</v>
      </c>
      <c r="Q804" s="119">
        <f t="shared" si="90"/>
        <v>20</v>
      </c>
    </row>
    <row r="805" spans="2:17" x14ac:dyDescent="0.25">
      <c r="B805" s="173">
        <v>42770.291666666664</v>
      </c>
      <c r="C805" s="121">
        <v>137</v>
      </c>
      <c r="D805" s="121">
        <v>134.92999267578125</v>
      </c>
      <c r="E805" s="185">
        <v>11.600000381469727</v>
      </c>
      <c r="F805" s="122">
        <v>42770</v>
      </c>
      <c r="G805" s="185">
        <v>42.5269899457031</v>
      </c>
      <c r="H805" s="185">
        <v>40.479705629834498</v>
      </c>
      <c r="I805" s="185">
        <v>33.27861504896925</v>
      </c>
      <c r="J805" s="119">
        <f t="shared" si="84"/>
        <v>42.5269899457031</v>
      </c>
      <c r="K805" s="119">
        <f t="shared" si="85"/>
        <v>40.479705629834498</v>
      </c>
      <c r="L805" s="119">
        <f t="shared" si="86"/>
        <v>33.27861504896925</v>
      </c>
      <c r="M805" s="173">
        <v>43256.291666666664</v>
      </c>
      <c r="N805" s="118">
        <f t="shared" si="87"/>
        <v>137</v>
      </c>
      <c r="O805" s="118">
        <f t="shared" si="88"/>
        <v>134.92999267578125</v>
      </c>
      <c r="P805" s="119">
        <f t="shared" si="89"/>
        <v>0.11847753160400389</v>
      </c>
      <c r="Q805" s="119">
        <f t="shared" si="90"/>
        <v>20</v>
      </c>
    </row>
    <row r="806" spans="2:17" x14ac:dyDescent="0.25">
      <c r="B806" s="173">
        <v>42771.291666666664</v>
      </c>
      <c r="C806" s="121">
        <v>137</v>
      </c>
      <c r="D806" s="121">
        <v>134.92999267578125</v>
      </c>
      <c r="E806" s="185">
        <v>12</v>
      </c>
      <c r="F806" s="122">
        <v>42771</v>
      </c>
      <c r="G806" s="185">
        <v>40.601957522454086</v>
      </c>
      <c r="H806" s="185">
        <v>40.595209489199846</v>
      </c>
      <c r="I806" s="185">
        <v>32.493468082988691</v>
      </c>
      <c r="J806" s="119">
        <f t="shared" si="84"/>
        <v>40.601957522454086</v>
      </c>
      <c r="K806" s="119">
        <f t="shared" si="85"/>
        <v>40.595209489199846</v>
      </c>
      <c r="L806" s="119">
        <f t="shared" si="86"/>
        <v>32.493468082988691</v>
      </c>
      <c r="M806" s="173">
        <v>43257.291666666664</v>
      </c>
      <c r="N806" s="118">
        <f t="shared" si="87"/>
        <v>137</v>
      </c>
      <c r="O806" s="118">
        <f t="shared" si="88"/>
        <v>134.92999267578125</v>
      </c>
      <c r="P806" s="119">
        <f t="shared" si="89"/>
        <v>0.11847753160400389</v>
      </c>
      <c r="Q806" s="119">
        <f t="shared" si="90"/>
        <v>20</v>
      </c>
    </row>
    <row r="807" spans="2:17" x14ac:dyDescent="0.25">
      <c r="B807" s="173">
        <v>42772.291666666664</v>
      </c>
      <c r="C807" s="121">
        <v>137</v>
      </c>
      <c r="D807" s="121">
        <v>134.92999267578125</v>
      </c>
      <c r="E807" s="185">
        <v>11.699999809265137</v>
      </c>
      <c r="F807" s="122">
        <v>42772</v>
      </c>
      <c r="G807" s="185">
        <v>38.590823767715037</v>
      </c>
      <c r="H807" s="185">
        <v>40.641037913097207</v>
      </c>
      <c r="I807" s="185">
        <v>33.16030812508528</v>
      </c>
      <c r="J807" s="119">
        <f t="shared" si="84"/>
        <v>38.590823767715037</v>
      </c>
      <c r="K807" s="119">
        <f t="shared" si="85"/>
        <v>40.641037913097207</v>
      </c>
      <c r="L807" s="119">
        <f t="shared" si="86"/>
        <v>33.16030812508528</v>
      </c>
      <c r="M807" s="173">
        <v>43258.291666666664</v>
      </c>
      <c r="N807" s="118">
        <f t="shared" si="87"/>
        <v>137</v>
      </c>
      <c r="O807" s="118">
        <f t="shared" si="88"/>
        <v>134.92999267578125</v>
      </c>
      <c r="P807" s="119">
        <f t="shared" si="89"/>
        <v>0.11847753160400389</v>
      </c>
      <c r="Q807" s="119">
        <f t="shared" si="90"/>
        <v>20</v>
      </c>
    </row>
    <row r="808" spans="2:17" x14ac:dyDescent="0.25">
      <c r="B808" s="173">
        <v>42773.291666666664</v>
      </c>
      <c r="C808" s="121">
        <v>137</v>
      </c>
      <c r="D808" s="121">
        <v>134.92999267578125</v>
      </c>
      <c r="E808" s="185">
        <v>11.600000381469727</v>
      </c>
      <c r="F808" s="122">
        <v>42773</v>
      </c>
      <c r="G808" s="185">
        <v>35.86812662168785</v>
      </c>
      <c r="H808" s="185">
        <v>40.664126403861594</v>
      </c>
      <c r="I808" s="185">
        <v>33.463149711666247</v>
      </c>
      <c r="J808" s="119">
        <f t="shared" si="84"/>
        <v>35.86812662168785</v>
      </c>
      <c r="K808" s="119">
        <f t="shared" si="85"/>
        <v>40.664126403861594</v>
      </c>
      <c r="L808" s="119">
        <f t="shared" si="86"/>
        <v>33.463149711666247</v>
      </c>
      <c r="M808" s="173">
        <v>43259.291666666664</v>
      </c>
      <c r="N808" s="118">
        <f t="shared" si="87"/>
        <v>137</v>
      </c>
      <c r="O808" s="118">
        <f t="shared" si="88"/>
        <v>134.92999267578125</v>
      </c>
      <c r="P808" s="119">
        <f t="shared" si="89"/>
        <v>0.11847753160400389</v>
      </c>
      <c r="Q808" s="119">
        <f t="shared" si="90"/>
        <v>20</v>
      </c>
    </row>
    <row r="809" spans="2:17" x14ac:dyDescent="0.25">
      <c r="B809" s="173">
        <v>42774.291666666664</v>
      </c>
      <c r="C809" s="121">
        <v>137</v>
      </c>
      <c r="D809" s="121">
        <v>127.23999786376953</v>
      </c>
      <c r="E809" s="185">
        <v>11.600000381469727</v>
      </c>
      <c r="F809" s="122">
        <v>42774</v>
      </c>
      <c r="G809" s="185">
        <v>33.196998121363116</v>
      </c>
      <c r="H809" s="185">
        <v>40.227819463036667</v>
      </c>
      <c r="I809" s="185">
        <v>33.459423630193427</v>
      </c>
      <c r="J809" s="119">
        <f t="shared" si="84"/>
        <v>33.196998121363116</v>
      </c>
      <c r="K809" s="119">
        <f t="shared" si="85"/>
        <v>40.227819463036667</v>
      </c>
      <c r="L809" s="119">
        <f t="shared" si="86"/>
        <v>33.459423630193427</v>
      </c>
      <c r="M809" s="173">
        <v>43260.291666666664</v>
      </c>
      <c r="N809" s="118">
        <f t="shared" si="87"/>
        <v>137</v>
      </c>
      <c r="O809" s="118">
        <f t="shared" si="88"/>
        <v>127.23999786376953</v>
      </c>
      <c r="P809" s="119">
        <f t="shared" si="89"/>
        <v>0.55861684546783441</v>
      </c>
      <c r="Q809" s="119">
        <f t="shared" si="90"/>
        <v>0.55861684546783441</v>
      </c>
    </row>
    <row r="810" spans="2:17" x14ac:dyDescent="0.25">
      <c r="B810" s="173">
        <v>42775.291666666664</v>
      </c>
      <c r="C810" s="121">
        <v>137</v>
      </c>
      <c r="D810" s="121">
        <v>126.45999908447266</v>
      </c>
      <c r="E810" s="185">
        <v>12</v>
      </c>
      <c r="F810" s="122">
        <v>42775</v>
      </c>
      <c r="G810" s="185">
        <v>30.809207084245141</v>
      </c>
      <c r="H810" s="185">
        <v>40.439028139290983</v>
      </c>
      <c r="I810" s="185">
        <v>33.1590996136268</v>
      </c>
      <c r="J810" s="119">
        <f t="shared" si="84"/>
        <v>30.809207084245141</v>
      </c>
      <c r="K810" s="119">
        <f t="shared" si="85"/>
        <v>40.439028139290983</v>
      </c>
      <c r="L810" s="119">
        <f t="shared" si="86"/>
        <v>33.1590996136268</v>
      </c>
      <c r="M810" s="173">
        <v>43261.291666666664</v>
      </c>
      <c r="N810" s="118">
        <f t="shared" si="87"/>
        <v>137</v>
      </c>
      <c r="O810" s="118">
        <f t="shared" si="88"/>
        <v>126.45999908447266</v>
      </c>
      <c r="P810" s="119">
        <f t="shared" si="89"/>
        <v>0.60326032520050044</v>
      </c>
      <c r="Q810" s="119">
        <f t="shared" si="90"/>
        <v>0.60326032520050044</v>
      </c>
    </row>
    <row r="811" spans="2:17" x14ac:dyDescent="0.25">
      <c r="B811" s="173">
        <v>42776.291666666664</v>
      </c>
      <c r="C811" s="121">
        <v>137</v>
      </c>
      <c r="D811" s="121">
        <v>126.45999908447266</v>
      </c>
      <c r="E811" s="185">
        <v>12.100000381469727</v>
      </c>
      <c r="F811" s="122">
        <v>42776</v>
      </c>
      <c r="G811" s="185">
        <v>28.956205397866359</v>
      </c>
      <c r="H811" s="185">
        <v>39.997331477513917</v>
      </c>
      <c r="I811" s="185">
        <v>33.269057978634493</v>
      </c>
      <c r="J811" s="119">
        <f t="shared" si="84"/>
        <v>28.956205397866359</v>
      </c>
      <c r="K811" s="119">
        <f t="shared" si="85"/>
        <v>39.997331477513917</v>
      </c>
      <c r="L811" s="119">
        <f t="shared" si="86"/>
        <v>33.269057978634493</v>
      </c>
      <c r="M811" s="173">
        <v>43262.291666666664</v>
      </c>
      <c r="N811" s="118">
        <f t="shared" si="87"/>
        <v>137</v>
      </c>
      <c r="O811" s="118">
        <f t="shared" si="88"/>
        <v>126.45999908447266</v>
      </c>
      <c r="P811" s="119">
        <f t="shared" si="89"/>
        <v>0.60326032520050044</v>
      </c>
      <c r="Q811" s="119">
        <f t="shared" si="90"/>
        <v>20</v>
      </c>
    </row>
    <row r="812" spans="2:17" x14ac:dyDescent="0.25">
      <c r="B812" s="173">
        <v>42777.291666666664</v>
      </c>
      <c r="C812" s="121">
        <v>137</v>
      </c>
      <c r="D812" s="121">
        <v>126.45999908447266</v>
      </c>
      <c r="E812" s="185">
        <v>11.699999809265137</v>
      </c>
      <c r="F812" s="122">
        <v>42777</v>
      </c>
      <c r="G812" s="185">
        <v>29.175197603106476</v>
      </c>
      <c r="H812" s="185">
        <v>39.707201347902874</v>
      </c>
      <c r="I812" s="185">
        <v>32.194933045374036</v>
      </c>
      <c r="J812" s="119">
        <f t="shared" si="84"/>
        <v>29.175197603106476</v>
      </c>
      <c r="K812" s="119">
        <f t="shared" si="85"/>
        <v>39.707201347902874</v>
      </c>
      <c r="L812" s="119">
        <f t="shared" si="86"/>
        <v>32.194933045374036</v>
      </c>
      <c r="M812" s="173">
        <v>43263.291666666664</v>
      </c>
      <c r="N812" s="118">
        <f t="shared" si="87"/>
        <v>137</v>
      </c>
      <c r="O812" s="118">
        <f t="shared" si="88"/>
        <v>126.45999908447266</v>
      </c>
      <c r="P812" s="119">
        <f t="shared" si="89"/>
        <v>0.60326032520050044</v>
      </c>
      <c r="Q812" s="119">
        <f t="shared" si="90"/>
        <v>20</v>
      </c>
    </row>
    <row r="813" spans="2:17" x14ac:dyDescent="0.25">
      <c r="B813" s="173">
        <v>42778.291666666664</v>
      </c>
      <c r="C813" s="121">
        <v>137</v>
      </c>
      <c r="D813" s="121">
        <v>126.45999908447266</v>
      </c>
      <c r="E813" s="185">
        <v>12</v>
      </c>
      <c r="F813" s="122">
        <v>42778</v>
      </c>
      <c r="G813" s="185">
        <v>27.051530071916392</v>
      </c>
      <c r="H813" s="185">
        <v>40.281996512876567</v>
      </c>
      <c r="I813" s="185">
        <v>32.478291343229827</v>
      </c>
      <c r="J813" s="119">
        <f t="shared" si="84"/>
        <v>27.051530071916392</v>
      </c>
      <c r="K813" s="119">
        <f t="shared" si="85"/>
        <v>40.281996512876567</v>
      </c>
      <c r="L813" s="119">
        <f t="shared" si="86"/>
        <v>32.478291343229827</v>
      </c>
      <c r="M813" s="173">
        <v>43264.291666666664</v>
      </c>
      <c r="N813" s="118">
        <f t="shared" si="87"/>
        <v>137</v>
      </c>
      <c r="O813" s="118">
        <f t="shared" si="88"/>
        <v>126.45999908447266</v>
      </c>
      <c r="P813" s="119">
        <f t="shared" si="89"/>
        <v>0.60326032520050044</v>
      </c>
      <c r="Q813" s="119">
        <f t="shared" si="90"/>
        <v>20</v>
      </c>
    </row>
    <row r="814" spans="2:17" x14ac:dyDescent="0.25">
      <c r="B814" s="173">
        <v>42779.291666666664</v>
      </c>
      <c r="C814" s="121">
        <v>137</v>
      </c>
      <c r="D814" s="121">
        <v>126.45999908447266</v>
      </c>
      <c r="E814" s="185">
        <v>12.100000381469727</v>
      </c>
      <c r="F814" s="122">
        <v>42779</v>
      </c>
      <c r="G814" s="185">
        <v>26.120666559735938</v>
      </c>
      <c r="H814" s="185">
        <v>39.68639496299955</v>
      </c>
      <c r="I814" s="185">
        <v>31.34816794960587</v>
      </c>
      <c r="J814" s="119">
        <f t="shared" si="84"/>
        <v>26.120666559735938</v>
      </c>
      <c r="K814" s="119">
        <f t="shared" si="85"/>
        <v>39.68639496299955</v>
      </c>
      <c r="L814" s="119">
        <f t="shared" si="86"/>
        <v>31.34816794960587</v>
      </c>
      <c r="M814" s="173">
        <v>43265.291666666664</v>
      </c>
      <c r="N814" s="118">
        <f t="shared" si="87"/>
        <v>137</v>
      </c>
      <c r="O814" s="118">
        <f t="shared" si="88"/>
        <v>126.45999908447266</v>
      </c>
      <c r="P814" s="119">
        <f t="shared" si="89"/>
        <v>0.60326032520050044</v>
      </c>
      <c r="Q814" s="119">
        <f t="shared" si="90"/>
        <v>20</v>
      </c>
    </row>
    <row r="815" spans="2:17" x14ac:dyDescent="0.25">
      <c r="B815" s="173">
        <v>42780.291666666664</v>
      </c>
      <c r="C815" s="121">
        <v>137</v>
      </c>
      <c r="D815" s="121">
        <v>144.97999572753906</v>
      </c>
      <c r="E815" s="185">
        <v>11.800000190734863</v>
      </c>
      <c r="F815" s="122">
        <v>42780</v>
      </c>
      <c r="G815" s="185">
        <v>24.001867235987305</v>
      </c>
      <c r="H815" s="185">
        <v>40.809811314454826</v>
      </c>
      <c r="I815" s="185">
        <v>31.732242289008898</v>
      </c>
      <c r="J815" s="119">
        <f t="shared" si="84"/>
        <v>24.001867235987305</v>
      </c>
      <c r="K815" s="119">
        <f t="shared" si="85"/>
        <v>40.809811314454826</v>
      </c>
      <c r="L815" s="119">
        <f t="shared" si="86"/>
        <v>31.732242289008898</v>
      </c>
      <c r="M815" s="173">
        <v>43266.291666666664</v>
      </c>
      <c r="N815" s="118">
        <f t="shared" si="87"/>
        <v>137</v>
      </c>
      <c r="O815" s="118">
        <f t="shared" si="88"/>
        <v>144.97999572753906</v>
      </c>
      <c r="P815" s="119">
        <f t="shared" si="89"/>
        <v>0.45673760906433103</v>
      </c>
      <c r="Q815" s="119">
        <f t="shared" si="90"/>
        <v>0.45673760906433103</v>
      </c>
    </row>
    <row r="816" spans="2:17" x14ac:dyDescent="0.25">
      <c r="B816" s="173">
        <v>42781.291666666664</v>
      </c>
      <c r="C816" s="121">
        <v>137</v>
      </c>
      <c r="D816" s="121">
        <v>144.97999572753906</v>
      </c>
      <c r="E816" s="185">
        <v>11.699999809265137</v>
      </c>
      <c r="F816" s="122">
        <v>42781</v>
      </c>
      <c r="G816" s="185">
        <v>45.202692554924191</v>
      </c>
      <c r="H816" s="185">
        <v>39.080700723109437</v>
      </c>
      <c r="I816" s="185">
        <v>31.965433908237369</v>
      </c>
      <c r="J816" s="119">
        <f t="shared" si="84"/>
        <v>45.202692554924191</v>
      </c>
      <c r="K816" s="119">
        <f t="shared" si="85"/>
        <v>39.080700723109437</v>
      </c>
      <c r="L816" s="119">
        <f t="shared" si="86"/>
        <v>31.965433908237369</v>
      </c>
      <c r="M816" s="173">
        <v>43267.291666666664</v>
      </c>
      <c r="N816" s="118">
        <f t="shared" si="87"/>
        <v>137</v>
      </c>
      <c r="O816" s="118">
        <f t="shared" si="88"/>
        <v>144.97999572753906</v>
      </c>
      <c r="P816" s="119">
        <f t="shared" si="89"/>
        <v>0.45673760906433103</v>
      </c>
      <c r="Q816" s="119">
        <f t="shared" si="90"/>
        <v>20</v>
      </c>
    </row>
    <row r="817" spans="2:17" x14ac:dyDescent="0.25">
      <c r="B817" s="173">
        <v>42782.291666666664</v>
      </c>
      <c r="C817" s="121">
        <v>137</v>
      </c>
      <c r="D817" s="121">
        <v>124.44999694824219</v>
      </c>
      <c r="E817" s="185">
        <v>11.699999809265137</v>
      </c>
      <c r="F817" s="122">
        <v>42782</v>
      </c>
      <c r="G817" s="185">
        <v>39.201183554243158</v>
      </c>
      <c r="H817" s="185">
        <v>40.155605069597563</v>
      </c>
      <c r="I817" s="185">
        <v>30.919311390232068</v>
      </c>
      <c r="J817" s="119">
        <f t="shared" si="84"/>
        <v>39.201183554243158</v>
      </c>
      <c r="K817" s="119">
        <f t="shared" si="85"/>
        <v>40.155605069597563</v>
      </c>
      <c r="L817" s="119">
        <f t="shared" si="86"/>
        <v>30.919311390232068</v>
      </c>
      <c r="M817" s="173">
        <v>43268.291666666664</v>
      </c>
      <c r="N817" s="118">
        <f t="shared" si="87"/>
        <v>137</v>
      </c>
      <c r="O817" s="118">
        <f t="shared" si="88"/>
        <v>124.44999694824219</v>
      </c>
      <c r="P817" s="119">
        <f t="shared" si="89"/>
        <v>0.71830344066833485</v>
      </c>
      <c r="Q817" s="119">
        <f t="shared" si="90"/>
        <v>0.71830344066833485</v>
      </c>
    </row>
    <row r="818" spans="2:17" x14ac:dyDescent="0.25">
      <c r="B818" s="173">
        <v>42783.291666666664</v>
      </c>
      <c r="C818" s="121">
        <v>137</v>
      </c>
      <c r="D818" s="121">
        <v>124.44999694824219</v>
      </c>
      <c r="E818" s="185">
        <v>11.699999809265137</v>
      </c>
      <c r="F818" s="122">
        <v>42783</v>
      </c>
      <c r="G818" s="185">
        <v>34.531941215727052</v>
      </c>
      <c r="H818" s="185">
        <v>40.402996733828793</v>
      </c>
      <c r="I818" s="185">
        <v>31.888822870453208</v>
      </c>
      <c r="J818" s="119">
        <f t="shared" si="84"/>
        <v>34.531941215727052</v>
      </c>
      <c r="K818" s="119">
        <f t="shared" si="85"/>
        <v>40.402996733828793</v>
      </c>
      <c r="L818" s="119">
        <f t="shared" si="86"/>
        <v>31.888822870453208</v>
      </c>
      <c r="M818" s="173">
        <v>43269.291666666664</v>
      </c>
      <c r="N818" s="118">
        <f t="shared" si="87"/>
        <v>137</v>
      </c>
      <c r="O818" s="118">
        <f t="shared" si="88"/>
        <v>124.44999694824219</v>
      </c>
      <c r="P818" s="119">
        <f t="shared" si="89"/>
        <v>0.71830344066833485</v>
      </c>
      <c r="Q818" s="119">
        <f t="shared" si="90"/>
        <v>20</v>
      </c>
    </row>
    <row r="819" spans="2:17" x14ac:dyDescent="0.25">
      <c r="B819" s="173">
        <v>42784.291666666664</v>
      </c>
      <c r="C819" s="121">
        <v>137</v>
      </c>
      <c r="D819" s="121">
        <v>124.44999694824219</v>
      </c>
      <c r="E819" s="185">
        <v>11.699999809265137</v>
      </c>
      <c r="F819" s="122">
        <v>42784</v>
      </c>
      <c r="G819" s="185">
        <v>30.588185669956374</v>
      </c>
      <c r="H819" s="185">
        <v>39.890964623137762</v>
      </c>
      <c r="I819" s="185">
        <v>32.467966502485439</v>
      </c>
      <c r="J819" s="119">
        <f t="shared" si="84"/>
        <v>30.588185669956374</v>
      </c>
      <c r="K819" s="119">
        <f t="shared" si="85"/>
        <v>39.890964623137762</v>
      </c>
      <c r="L819" s="119">
        <f t="shared" si="86"/>
        <v>32.467966502485439</v>
      </c>
      <c r="M819" s="173">
        <v>43270.291666666664</v>
      </c>
      <c r="N819" s="118">
        <f t="shared" si="87"/>
        <v>137</v>
      </c>
      <c r="O819" s="118">
        <f t="shared" si="88"/>
        <v>124.44999694824219</v>
      </c>
      <c r="P819" s="119">
        <f t="shared" si="89"/>
        <v>0.71830344066833485</v>
      </c>
      <c r="Q819" s="119">
        <f t="shared" si="90"/>
        <v>20</v>
      </c>
    </row>
    <row r="820" spans="2:17" x14ac:dyDescent="0.25">
      <c r="B820" s="173">
        <v>42785.291666666664</v>
      </c>
      <c r="C820" s="121">
        <v>137</v>
      </c>
      <c r="D820" s="121">
        <v>124.44999694824219</v>
      </c>
      <c r="E820" s="185">
        <v>11.800000190734863</v>
      </c>
      <c r="F820" s="122">
        <v>42785</v>
      </c>
      <c r="G820" s="185">
        <v>27.534996080288185</v>
      </c>
      <c r="H820" s="185">
        <v>40.257729428520889</v>
      </c>
      <c r="I820" s="185">
        <v>32.705337940255781</v>
      </c>
      <c r="J820" s="119">
        <f t="shared" si="84"/>
        <v>27.534996080288185</v>
      </c>
      <c r="K820" s="119">
        <f t="shared" si="85"/>
        <v>40.257729428520889</v>
      </c>
      <c r="L820" s="119">
        <f t="shared" si="86"/>
        <v>32.705337940255781</v>
      </c>
      <c r="M820" s="173">
        <v>43271.291666666664</v>
      </c>
      <c r="N820" s="118">
        <f t="shared" si="87"/>
        <v>137</v>
      </c>
      <c r="O820" s="118">
        <f t="shared" si="88"/>
        <v>124.44999694824219</v>
      </c>
      <c r="P820" s="119">
        <f t="shared" si="89"/>
        <v>0.71830344066833485</v>
      </c>
      <c r="Q820" s="119">
        <f t="shared" si="90"/>
        <v>20</v>
      </c>
    </row>
    <row r="821" spans="2:17" x14ac:dyDescent="0.25">
      <c r="B821" s="173">
        <v>42786.291666666664</v>
      </c>
      <c r="C821" s="121">
        <v>137</v>
      </c>
      <c r="D821" s="121">
        <v>124.44999694824219</v>
      </c>
      <c r="E821" s="185">
        <v>11.800000190734863</v>
      </c>
      <c r="F821" s="122">
        <v>42786</v>
      </c>
      <c r="G821" s="185">
        <v>25.904578297071982</v>
      </c>
      <c r="H821" s="185">
        <v>39.918475299278839</v>
      </c>
      <c r="I821" s="185">
        <v>33.594633296110011</v>
      </c>
      <c r="J821" s="119">
        <f t="shared" si="84"/>
        <v>25.904578297071982</v>
      </c>
      <c r="K821" s="119">
        <f t="shared" si="85"/>
        <v>39.918475299278839</v>
      </c>
      <c r="L821" s="119">
        <f t="shared" si="86"/>
        <v>33.594633296110011</v>
      </c>
      <c r="M821" s="173">
        <v>43272.291666666664</v>
      </c>
      <c r="N821" s="118">
        <f t="shared" si="87"/>
        <v>137</v>
      </c>
      <c r="O821" s="118">
        <f t="shared" si="88"/>
        <v>124.44999694824219</v>
      </c>
      <c r="P821" s="119">
        <f t="shared" si="89"/>
        <v>0.71830344066833485</v>
      </c>
      <c r="Q821" s="119">
        <f t="shared" si="90"/>
        <v>20</v>
      </c>
    </row>
    <row r="822" spans="2:17" x14ac:dyDescent="0.25">
      <c r="B822" s="173">
        <v>42787.291666666664</v>
      </c>
      <c r="C822" s="121">
        <v>137</v>
      </c>
      <c r="D822" s="121">
        <v>124.44999694824219</v>
      </c>
      <c r="E822" s="185">
        <v>11.800000190734863</v>
      </c>
      <c r="F822" s="122">
        <v>42787</v>
      </c>
      <c r="G822" s="185">
        <v>35.773435628392079</v>
      </c>
      <c r="H822" s="185">
        <v>39.203528736520703</v>
      </c>
      <c r="I822" s="185">
        <v>34.436167842525037</v>
      </c>
      <c r="J822" s="119">
        <f t="shared" si="84"/>
        <v>35.773435628392079</v>
      </c>
      <c r="K822" s="119">
        <f t="shared" si="85"/>
        <v>39.203528736520703</v>
      </c>
      <c r="L822" s="119">
        <f t="shared" si="86"/>
        <v>34.436167842525037</v>
      </c>
      <c r="M822" s="173">
        <v>43273.291666666664</v>
      </c>
      <c r="N822" s="118">
        <f t="shared" si="87"/>
        <v>137</v>
      </c>
      <c r="O822" s="118">
        <f t="shared" si="88"/>
        <v>124.44999694824219</v>
      </c>
      <c r="P822" s="119">
        <f t="shared" si="89"/>
        <v>0.71830344066833485</v>
      </c>
      <c r="Q822" s="119">
        <f t="shared" si="90"/>
        <v>20</v>
      </c>
    </row>
    <row r="823" spans="2:17" x14ac:dyDescent="0.25">
      <c r="B823" s="173">
        <v>42788.291666666664</v>
      </c>
      <c r="C823" s="121">
        <v>137</v>
      </c>
      <c r="D823" s="121">
        <v>124.44999694824219</v>
      </c>
      <c r="E823" s="185">
        <v>11.800000190734863</v>
      </c>
      <c r="F823" s="122">
        <v>42788</v>
      </c>
      <c r="G823" s="185">
        <v>39.018820683558751</v>
      </c>
      <c r="H823" s="185">
        <v>39.330742862931046</v>
      </c>
      <c r="I823" s="185">
        <v>35.30462759569842</v>
      </c>
      <c r="J823" s="119">
        <f t="shared" si="84"/>
        <v>39.018820683558751</v>
      </c>
      <c r="K823" s="119">
        <f t="shared" si="85"/>
        <v>39.330742862931046</v>
      </c>
      <c r="L823" s="119">
        <f t="shared" si="86"/>
        <v>35.30462759569842</v>
      </c>
      <c r="M823" s="173">
        <v>43274.291666666664</v>
      </c>
      <c r="N823" s="118">
        <f t="shared" si="87"/>
        <v>137</v>
      </c>
      <c r="O823" s="118">
        <f t="shared" si="88"/>
        <v>124.44999694824219</v>
      </c>
      <c r="P823" s="119">
        <f t="shared" si="89"/>
        <v>0.71830344066833485</v>
      </c>
      <c r="Q823" s="119">
        <f t="shared" si="90"/>
        <v>20</v>
      </c>
    </row>
    <row r="824" spans="2:17" x14ac:dyDescent="0.25">
      <c r="B824" s="173">
        <v>42789.291666666664</v>
      </c>
      <c r="C824" s="121">
        <v>728</v>
      </c>
      <c r="D824" s="121">
        <v>153.80999755859375</v>
      </c>
      <c r="E824" s="185">
        <v>11.800000190734863</v>
      </c>
      <c r="F824" s="122">
        <v>42789</v>
      </c>
      <c r="G824" s="185">
        <v>35.154297672289367</v>
      </c>
      <c r="H824" s="185">
        <v>40.019116564989147</v>
      </c>
      <c r="I824" s="185">
        <v>34.193163986493005</v>
      </c>
      <c r="J824" s="119">
        <f t="shared" si="84"/>
        <v>35.154297672289367</v>
      </c>
      <c r="K824" s="119">
        <f t="shared" si="85"/>
        <v>40.019116564989147</v>
      </c>
      <c r="L824" s="119">
        <f t="shared" si="86"/>
        <v>34.193163986493005</v>
      </c>
      <c r="M824" s="173">
        <v>43275.291666666664</v>
      </c>
      <c r="N824" s="118">
        <f t="shared" si="87"/>
        <v>728</v>
      </c>
      <c r="O824" s="118">
        <f t="shared" si="88"/>
        <v>153.80999755859375</v>
      </c>
      <c r="P824" s="119">
        <f t="shared" si="89"/>
        <v>32.863948530534664</v>
      </c>
      <c r="Q824" s="119">
        <f t="shared" si="90"/>
        <v>32.863948530534664</v>
      </c>
    </row>
    <row r="825" spans="2:17" x14ac:dyDescent="0.25">
      <c r="B825" s="173">
        <v>42790.291666666664</v>
      </c>
      <c r="C825" s="121">
        <v>728</v>
      </c>
      <c r="D825" s="121">
        <v>153.80999755859375</v>
      </c>
      <c r="E825" s="185">
        <v>12.100000381469727</v>
      </c>
      <c r="F825" s="122">
        <v>42790</v>
      </c>
      <c r="G825" s="185">
        <v>32.406218706700514</v>
      </c>
      <c r="H825" s="185">
        <v>40.068007756847003</v>
      </c>
      <c r="I825" s="185">
        <v>36.424367921815985</v>
      </c>
      <c r="J825" s="119">
        <f t="shared" si="84"/>
        <v>32.406218706700514</v>
      </c>
      <c r="K825" s="119">
        <f t="shared" si="85"/>
        <v>40.068007756847003</v>
      </c>
      <c r="L825" s="119">
        <f t="shared" si="86"/>
        <v>36.424367921815985</v>
      </c>
      <c r="M825" s="173">
        <v>43276.291666666664</v>
      </c>
      <c r="N825" s="118">
        <f t="shared" si="87"/>
        <v>728</v>
      </c>
      <c r="O825" s="118">
        <f t="shared" si="88"/>
        <v>153.80999755859375</v>
      </c>
      <c r="P825" s="119">
        <f t="shared" si="89"/>
        <v>32.863948530534664</v>
      </c>
      <c r="Q825" s="119">
        <f t="shared" si="90"/>
        <v>20</v>
      </c>
    </row>
    <row r="826" spans="2:17" x14ac:dyDescent="0.25">
      <c r="B826" s="173">
        <v>42791.291666666664</v>
      </c>
      <c r="C826" s="121">
        <v>728</v>
      </c>
      <c r="D826" s="121">
        <v>153.80999755859375</v>
      </c>
      <c r="E826" s="185">
        <v>12</v>
      </c>
      <c r="F826" s="122">
        <v>42791</v>
      </c>
      <c r="G826" s="185">
        <v>28.612656310200723</v>
      </c>
      <c r="H826" s="185">
        <v>40.666532658007441</v>
      </c>
      <c r="I826" s="185">
        <v>39.586965504708147</v>
      </c>
      <c r="J826" s="119">
        <f t="shared" si="84"/>
        <v>28.612656310200723</v>
      </c>
      <c r="K826" s="119">
        <f t="shared" si="85"/>
        <v>40.666532658007441</v>
      </c>
      <c r="L826" s="119">
        <f t="shared" si="86"/>
        <v>39.586965504708147</v>
      </c>
      <c r="M826" s="173">
        <v>43277.291666666664</v>
      </c>
      <c r="N826" s="118">
        <f t="shared" si="87"/>
        <v>728</v>
      </c>
      <c r="O826" s="118">
        <f t="shared" si="88"/>
        <v>153.80999755859375</v>
      </c>
      <c r="P826" s="119">
        <f t="shared" si="89"/>
        <v>32.863948530534664</v>
      </c>
      <c r="Q826" s="119">
        <f t="shared" si="90"/>
        <v>20</v>
      </c>
    </row>
    <row r="827" spans="2:17" x14ac:dyDescent="0.25">
      <c r="B827" s="173">
        <v>42792.291666666664</v>
      </c>
      <c r="C827" s="121">
        <v>728</v>
      </c>
      <c r="D827" s="121">
        <v>153.80999755859375</v>
      </c>
      <c r="E827" s="185">
        <v>11.800000190734863</v>
      </c>
      <c r="F827" s="122">
        <v>42792</v>
      </c>
      <c r="G827" s="185">
        <v>26.163851862549784</v>
      </c>
      <c r="H827" s="185">
        <v>40.898574085677183</v>
      </c>
      <c r="I827" s="185">
        <v>40.508598205601757</v>
      </c>
      <c r="J827" s="119">
        <f t="shared" si="84"/>
        <v>26.163851862549784</v>
      </c>
      <c r="K827" s="119">
        <f t="shared" si="85"/>
        <v>40.898574085677183</v>
      </c>
      <c r="L827" s="119">
        <f t="shared" si="86"/>
        <v>40.508598205601757</v>
      </c>
      <c r="M827" s="173">
        <v>43278.291666666664</v>
      </c>
      <c r="N827" s="118">
        <f t="shared" si="87"/>
        <v>728</v>
      </c>
      <c r="O827" s="118">
        <f t="shared" si="88"/>
        <v>153.80999755859375</v>
      </c>
      <c r="P827" s="119">
        <f t="shared" si="89"/>
        <v>32.863948530534664</v>
      </c>
      <c r="Q827" s="119">
        <f t="shared" si="90"/>
        <v>20</v>
      </c>
    </row>
    <row r="828" spans="2:17" x14ac:dyDescent="0.25">
      <c r="B828" s="173">
        <v>42793.291666666664</v>
      </c>
      <c r="C828" s="121">
        <v>728</v>
      </c>
      <c r="D828" s="121">
        <v>153.80999755859375</v>
      </c>
      <c r="E828" s="185">
        <v>11.699999809265137</v>
      </c>
      <c r="F828" s="122">
        <v>42793</v>
      </c>
      <c r="G828" s="185">
        <v>24.531727240195966</v>
      </c>
      <c r="H828" s="185">
        <v>40.642513276073629</v>
      </c>
      <c r="I828" s="185">
        <v>40.373935880087068</v>
      </c>
      <c r="J828" s="119">
        <f t="shared" si="84"/>
        <v>24.531727240195966</v>
      </c>
      <c r="K828" s="119">
        <f t="shared" si="85"/>
        <v>40.642513276073629</v>
      </c>
      <c r="L828" s="119">
        <f t="shared" si="86"/>
        <v>40.373935880087068</v>
      </c>
      <c r="M828" s="173">
        <v>43279.291666666664</v>
      </c>
      <c r="N828" s="118">
        <f t="shared" si="87"/>
        <v>728</v>
      </c>
      <c r="O828" s="118">
        <f t="shared" si="88"/>
        <v>153.80999755859375</v>
      </c>
      <c r="P828" s="119">
        <f t="shared" si="89"/>
        <v>32.863948530534664</v>
      </c>
      <c r="Q828" s="119">
        <f t="shared" si="90"/>
        <v>20</v>
      </c>
    </row>
    <row r="829" spans="2:17" x14ac:dyDescent="0.25">
      <c r="B829" s="173">
        <v>42794.291666666664</v>
      </c>
      <c r="C829" s="121">
        <v>253</v>
      </c>
      <c r="D829" s="121">
        <v>223.96000671386719</v>
      </c>
      <c r="E829" s="185">
        <v>11.699999809265137</v>
      </c>
      <c r="F829" s="122">
        <v>42794</v>
      </c>
      <c r="G829" s="185">
        <v>23.185108248856338</v>
      </c>
      <c r="H829" s="185">
        <v>40.307753112757631</v>
      </c>
      <c r="I829" s="185">
        <v>41.36279482607484</v>
      </c>
      <c r="J829" s="119">
        <f t="shared" si="84"/>
        <v>23.185108248856338</v>
      </c>
      <c r="K829" s="119">
        <f t="shared" si="85"/>
        <v>40.307753112757631</v>
      </c>
      <c r="L829" s="119">
        <f t="shared" si="86"/>
        <v>41.36279482607484</v>
      </c>
      <c r="M829" s="173">
        <v>43280.291666666664</v>
      </c>
      <c r="N829" s="118">
        <f t="shared" si="87"/>
        <v>253</v>
      </c>
      <c r="O829" s="118">
        <f t="shared" si="88"/>
        <v>223.96000671386719</v>
      </c>
      <c r="P829" s="119">
        <f t="shared" si="89"/>
        <v>1.6621133085296629</v>
      </c>
      <c r="Q829" s="119">
        <f t="shared" si="90"/>
        <v>1.6621133085296629</v>
      </c>
    </row>
    <row r="830" spans="2:17" x14ac:dyDescent="0.25">
      <c r="B830" s="173">
        <v>42795.291666666664</v>
      </c>
      <c r="C830" s="121">
        <v>253</v>
      </c>
      <c r="D830" s="121">
        <v>223.96000671386719</v>
      </c>
      <c r="E830" s="185">
        <v>10.800000190734863</v>
      </c>
      <c r="F830" s="122">
        <v>42795</v>
      </c>
      <c r="G830" s="185">
        <v>26.866931835081854</v>
      </c>
      <c r="H830" s="185">
        <v>39.692933028009243</v>
      </c>
      <c r="I830" s="185">
        <v>40.907003982994304</v>
      </c>
      <c r="J830" s="119">
        <f t="shared" si="84"/>
        <v>26.866931835081854</v>
      </c>
      <c r="K830" s="119">
        <f t="shared" si="85"/>
        <v>39.692933028009243</v>
      </c>
      <c r="L830" s="119">
        <f t="shared" si="86"/>
        <v>40.907003982994304</v>
      </c>
      <c r="M830" s="173">
        <v>43281.291666666664</v>
      </c>
      <c r="N830" s="118">
        <f t="shared" si="87"/>
        <v>253</v>
      </c>
      <c r="O830" s="118">
        <f t="shared" si="88"/>
        <v>223.96000671386719</v>
      </c>
      <c r="P830" s="119">
        <f t="shared" si="89"/>
        <v>1.6621133085296629</v>
      </c>
      <c r="Q830" s="119">
        <f t="shared" si="90"/>
        <v>20</v>
      </c>
    </row>
    <row r="831" spans="2:17" x14ac:dyDescent="0.25">
      <c r="B831" s="173">
        <v>42796.291666666664</v>
      </c>
      <c r="C831" s="121">
        <v>253</v>
      </c>
      <c r="D831" s="121">
        <v>143.39999389648438</v>
      </c>
      <c r="E831" s="185">
        <v>12</v>
      </c>
      <c r="F831" s="122">
        <v>42796</v>
      </c>
      <c r="G831" s="185">
        <v>46.040918982470494</v>
      </c>
      <c r="H831" s="185">
        <v>40.28323553118441</v>
      </c>
      <c r="I831" s="185">
        <v>40.314215705173986</v>
      </c>
      <c r="J831" s="119">
        <f t="shared" si="84"/>
        <v>46.040918982470494</v>
      </c>
      <c r="K831" s="119">
        <f t="shared" si="85"/>
        <v>40.28323553118441</v>
      </c>
      <c r="L831" s="119">
        <f t="shared" si="86"/>
        <v>40.314215705173986</v>
      </c>
      <c r="M831" s="173">
        <v>43282.291666666664</v>
      </c>
      <c r="N831" s="118">
        <f t="shared" si="87"/>
        <v>253</v>
      </c>
      <c r="O831" s="118">
        <f t="shared" si="88"/>
        <v>143.39999389648438</v>
      </c>
      <c r="P831" s="119">
        <f t="shared" si="89"/>
        <v>6.2729914213366698</v>
      </c>
      <c r="Q831" s="119">
        <f t="shared" si="90"/>
        <v>6.2729914213366698</v>
      </c>
    </row>
    <row r="832" spans="2:17" x14ac:dyDescent="0.25">
      <c r="B832" s="173">
        <v>42797.291666666664</v>
      </c>
      <c r="C832" s="121">
        <v>253</v>
      </c>
      <c r="D832" s="121">
        <v>143.39999389648438</v>
      </c>
      <c r="E832" s="185">
        <v>12</v>
      </c>
      <c r="F832" s="122">
        <v>42797</v>
      </c>
      <c r="G832" s="185">
        <v>43.739056481255425</v>
      </c>
      <c r="H832" s="185">
        <v>41.717187346065458</v>
      </c>
      <c r="I832" s="185">
        <v>38.787400643472331</v>
      </c>
      <c r="J832" s="119">
        <f t="shared" si="84"/>
        <v>43.739056481255425</v>
      </c>
      <c r="K832" s="119">
        <f t="shared" si="85"/>
        <v>41.717187346065458</v>
      </c>
      <c r="L832" s="119">
        <f t="shared" si="86"/>
        <v>38.787400643472331</v>
      </c>
      <c r="M832" s="173">
        <v>43283.291666666664</v>
      </c>
      <c r="N832" s="118">
        <f t="shared" si="87"/>
        <v>253</v>
      </c>
      <c r="O832" s="118">
        <f t="shared" si="88"/>
        <v>143.39999389648438</v>
      </c>
      <c r="P832" s="119">
        <f t="shared" si="89"/>
        <v>6.2729914213366698</v>
      </c>
      <c r="Q832" s="119">
        <f t="shared" si="90"/>
        <v>20</v>
      </c>
    </row>
    <row r="833" spans="2:17" x14ac:dyDescent="0.25">
      <c r="B833" s="173">
        <v>42798.291666666664</v>
      </c>
      <c r="C833" s="121">
        <v>253</v>
      </c>
      <c r="D833" s="121">
        <v>143.39999389648438</v>
      </c>
      <c r="E833" s="185">
        <v>12.100000381469727</v>
      </c>
      <c r="F833" s="122">
        <v>42798</v>
      </c>
      <c r="G833" s="185">
        <v>40.262843947940446</v>
      </c>
      <c r="H833" s="185">
        <v>42.564419635821196</v>
      </c>
      <c r="I833" s="185">
        <v>41.329393661596143</v>
      </c>
      <c r="J833" s="119">
        <f t="shared" si="84"/>
        <v>40.262843947940446</v>
      </c>
      <c r="K833" s="119">
        <f t="shared" si="85"/>
        <v>42.564419635821196</v>
      </c>
      <c r="L833" s="119">
        <f t="shared" si="86"/>
        <v>41.329393661596143</v>
      </c>
      <c r="M833" s="173">
        <v>43284.291666666664</v>
      </c>
      <c r="N833" s="118">
        <f t="shared" si="87"/>
        <v>253</v>
      </c>
      <c r="O833" s="118">
        <f t="shared" si="88"/>
        <v>143.39999389648438</v>
      </c>
      <c r="P833" s="119">
        <f t="shared" si="89"/>
        <v>6.2729914213366698</v>
      </c>
      <c r="Q833" s="119">
        <f t="shared" si="90"/>
        <v>20</v>
      </c>
    </row>
    <row r="834" spans="2:17" x14ac:dyDescent="0.25">
      <c r="B834" s="173">
        <v>42799.291666666664</v>
      </c>
      <c r="C834" s="121">
        <v>253</v>
      </c>
      <c r="D834" s="121">
        <v>143.39999389648438</v>
      </c>
      <c r="E834" s="185">
        <v>11.600000381469727</v>
      </c>
      <c r="F834" s="122">
        <v>42799</v>
      </c>
      <c r="G834" s="185">
        <v>39.523314653899945</v>
      </c>
      <c r="H834" s="185">
        <v>41.860428745282938</v>
      </c>
      <c r="I834" s="185">
        <v>37.934263833098889</v>
      </c>
      <c r="J834" s="119">
        <f t="shared" si="84"/>
        <v>39.523314653899945</v>
      </c>
      <c r="K834" s="119">
        <f t="shared" si="85"/>
        <v>41.860428745282938</v>
      </c>
      <c r="L834" s="119">
        <f t="shared" si="86"/>
        <v>37.934263833098889</v>
      </c>
      <c r="M834" s="173">
        <v>43285.291666666664</v>
      </c>
      <c r="N834" s="118">
        <f t="shared" si="87"/>
        <v>253</v>
      </c>
      <c r="O834" s="118">
        <f t="shared" si="88"/>
        <v>143.39999389648438</v>
      </c>
      <c r="P834" s="119">
        <f t="shared" si="89"/>
        <v>6.2729914213366698</v>
      </c>
      <c r="Q834" s="119">
        <f t="shared" si="90"/>
        <v>20</v>
      </c>
    </row>
    <row r="835" spans="2:17" x14ac:dyDescent="0.25">
      <c r="B835" s="173">
        <v>42800.291666666664</v>
      </c>
      <c r="C835" s="121">
        <v>253</v>
      </c>
      <c r="D835" s="121">
        <v>143.39999389648438</v>
      </c>
      <c r="E835" s="185">
        <v>11.600000381469727</v>
      </c>
      <c r="F835" s="122">
        <v>42800</v>
      </c>
      <c r="G835" s="185">
        <v>35.283492385016544</v>
      </c>
      <c r="H835" s="185">
        <v>41.093170262310259</v>
      </c>
      <c r="I835" s="185">
        <v>39.710338293225711</v>
      </c>
      <c r="J835" s="119">
        <f t="shared" si="84"/>
        <v>35.283492385016544</v>
      </c>
      <c r="K835" s="119">
        <f t="shared" si="85"/>
        <v>41.093170262310259</v>
      </c>
      <c r="L835" s="119">
        <f t="shared" si="86"/>
        <v>39.710338293225711</v>
      </c>
      <c r="M835" s="173">
        <v>43286.291666666664</v>
      </c>
      <c r="N835" s="118">
        <f t="shared" si="87"/>
        <v>253</v>
      </c>
      <c r="O835" s="118">
        <f t="shared" si="88"/>
        <v>143.39999389648438</v>
      </c>
      <c r="P835" s="119">
        <f t="shared" si="89"/>
        <v>6.2729914213366698</v>
      </c>
      <c r="Q835" s="119">
        <f t="shared" si="90"/>
        <v>20</v>
      </c>
    </row>
    <row r="836" spans="2:17" x14ac:dyDescent="0.25">
      <c r="B836" s="173">
        <v>42801.291666666664</v>
      </c>
      <c r="C836" s="121">
        <v>253</v>
      </c>
      <c r="D836" s="121">
        <v>165.85000610351563</v>
      </c>
      <c r="E836" s="185">
        <v>11.600000381469727</v>
      </c>
      <c r="F836" s="122">
        <v>42801</v>
      </c>
      <c r="G836" s="185">
        <v>29.381837253195304</v>
      </c>
      <c r="H836" s="185">
        <v>42.793406938998785</v>
      </c>
      <c r="I836" s="185">
        <v>41.577762256816541</v>
      </c>
      <c r="J836" s="119">
        <f t="shared" si="84"/>
        <v>29.381837253195304</v>
      </c>
      <c r="K836" s="119">
        <f t="shared" si="85"/>
        <v>42.793406938998785</v>
      </c>
      <c r="L836" s="119">
        <f t="shared" si="86"/>
        <v>41.577762256816541</v>
      </c>
      <c r="M836" s="173">
        <v>43287.291666666664</v>
      </c>
      <c r="N836" s="118">
        <f t="shared" si="87"/>
        <v>253</v>
      </c>
      <c r="O836" s="118">
        <f t="shared" si="88"/>
        <v>165.85000610351563</v>
      </c>
      <c r="P836" s="119">
        <f t="shared" si="89"/>
        <v>4.9880577886633306</v>
      </c>
      <c r="Q836" s="119">
        <f t="shared" si="90"/>
        <v>4.9880577886633306</v>
      </c>
    </row>
    <row r="837" spans="2:17" x14ac:dyDescent="0.25">
      <c r="B837" s="173">
        <v>42802.291666666664</v>
      </c>
      <c r="C837" s="121">
        <v>253</v>
      </c>
      <c r="D837" s="121">
        <v>165.85000610351563</v>
      </c>
      <c r="E837" s="185">
        <v>11.600000381469727</v>
      </c>
      <c r="F837" s="122">
        <v>42802</v>
      </c>
      <c r="G837" s="185">
        <v>26.904795629624992</v>
      </c>
      <c r="H837" s="185">
        <v>42.700885905071523</v>
      </c>
      <c r="I837" s="185">
        <v>41.682215280709471</v>
      </c>
      <c r="J837" s="119">
        <f t="shared" si="84"/>
        <v>26.904795629624992</v>
      </c>
      <c r="K837" s="119">
        <f t="shared" si="85"/>
        <v>42.700885905071523</v>
      </c>
      <c r="L837" s="119">
        <f t="shared" si="86"/>
        <v>41.682215280709471</v>
      </c>
      <c r="M837" s="173">
        <v>43288.291666666664</v>
      </c>
      <c r="N837" s="118">
        <f t="shared" si="87"/>
        <v>253</v>
      </c>
      <c r="O837" s="118">
        <f t="shared" si="88"/>
        <v>165.85000610351563</v>
      </c>
      <c r="P837" s="119">
        <f t="shared" si="89"/>
        <v>4.9880577886633306</v>
      </c>
      <c r="Q837" s="119">
        <f t="shared" si="90"/>
        <v>20</v>
      </c>
    </row>
    <row r="838" spans="2:17" x14ac:dyDescent="0.25">
      <c r="B838" s="173">
        <v>42803.291666666664</v>
      </c>
      <c r="C838" s="121">
        <v>253</v>
      </c>
      <c r="D838" s="121">
        <v>165.85000610351563</v>
      </c>
      <c r="E838" s="185">
        <v>11.600000381469727</v>
      </c>
      <c r="F838" s="122">
        <v>42803</v>
      </c>
      <c r="G838" s="185">
        <v>23.764195622029124</v>
      </c>
      <c r="H838" s="185">
        <v>42.034309764680991</v>
      </c>
      <c r="I838" s="185">
        <v>43.094815992514206</v>
      </c>
      <c r="J838" s="119">
        <f t="shared" si="84"/>
        <v>23.764195622029124</v>
      </c>
      <c r="K838" s="119">
        <f t="shared" si="85"/>
        <v>42.034309764680991</v>
      </c>
      <c r="L838" s="119">
        <f t="shared" si="86"/>
        <v>43.094815992514206</v>
      </c>
      <c r="M838" s="173">
        <v>43289.291666666664</v>
      </c>
      <c r="N838" s="118">
        <f t="shared" si="87"/>
        <v>253</v>
      </c>
      <c r="O838" s="118">
        <f t="shared" si="88"/>
        <v>165.85000610351563</v>
      </c>
      <c r="P838" s="119">
        <f t="shared" si="89"/>
        <v>4.9880577886633306</v>
      </c>
      <c r="Q838" s="119">
        <f t="shared" si="90"/>
        <v>20</v>
      </c>
    </row>
    <row r="839" spans="2:17" x14ac:dyDescent="0.25">
      <c r="B839" s="173">
        <v>42804.291666666664</v>
      </c>
      <c r="C839" s="121">
        <v>253</v>
      </c>
      <c r="D839" s="121">
        <v>165.85000610351563</v>
      </c>
      <c r="E839" s="185">
        <v>11.600000381469727</v>
      </c>
      <c r="F839" s="122">
        <v>42804</v>
      </c>
      <c r="G839" s="185">
        <v>27.716815629778075</v>
      </c>
      <c r="H839" s="185">
        <v>42.222160507286098</v>
      </c>
      <c r="I839" s="185">
        <v>43.648014425524941</v>
      </c>
      <c r="J839" s="119">
        <f t="shared" si="84"/>
        <v>27.716815629778075</v>
      </c>
      <c r="K839" s="119">
        <f t="shared" si="85"/>
        <v>42.222160507286098</v>
      </c>
      <c r="L839" s="119">
        <f t="shared" si="86"/>
        <v>43.648014425524941</v>
      </c>
      <c r="M839" s="173">
        <v>43290.291666666664</v>
      </c>
      <c r="N839" s="118">
        <f t="shared" si="87"/>
        <v>253</v>
      </c>
      <c r="O839" s="118">
        <f t="shared" si="88"/>
        <v>165.85000610351563</v>
      </c>
      <c r="P839" s="119">
        <f t="shared" si="89"/>
        <v>4.9880577886633306</v>
      </c>
      <c r="Q839" s="119">
        <f t="shared" si="90"/>
        <v>20</v>
      </c>
    </row>
    <row r="840" spans="2:17" x14ac:dyDescent="0.25">
      <c r="B840" s="173">
        <v>42805.291666666664</v>
      </c>
      <c r="C840" s="121">
        <v>253</v>
      </c>
      <c r="D840" s="121">
        <v>165.85000610351563</v>
      </c>
      <c r="E840" s="185">
        <v>11.800000190734863</v>
      </c>
      <c r="F840" s="122">
        <v>42805</v>
      </c>
      <c r="G840" s="185">
        <v>34.014025830935594</v>
      </c>
      <c r="H840" s="185">
        <v>42.753503725241792</v>
      </c>
      <c r="I840" s="185">
        <v>42.094316033257307</v>
      </c>
      <c r="J840" s="119">
        <f t="shared" si="84"/>
        <v>34.014025830935594</v>
      </c>
      <c r="K840" s="119">
        <f t="shared" si="85"/>
        <v>42.753503725241792</v>
      </c>
      <c r="L840" s="119">
        <f t="shared" si="86"/>
        <v>42.094316033257307</v>
      </c>
      <c r="M840" s="173">
        <v>43291.291666666664</v>
      </c>
      <c r="N840" s="118">
        <f t="shared" si="87"/>
        <v>253</v>
      </c>
      <c r="O840" s="118">
        <f t="shared" si="88"/>
        <v>165.85000610351563</v>
      </c>
      <c r="P840" s="119">
        <f t="shared" si="89"/>
        <v>4.9880577886633306</v>
      </c>
      <c r="Q840" s="119">
        <f t="shared" si="90"/>
        <v>20</v>
      </c>
    </row>
    <row r="841" spans="2:17" x14ac:dyDescent="0.25">
      <c r="B841" s="173">
        <v>42806.291666666664</v>
      </c>
      <c r="C841" s="121">
        <v>253</v>
      </c>
      <c r="D841" s="121">
        <v>165.85000610351563</v>
      </c>
      <c r="E841" s="185">
        <v>12</v>
      </c>
      <c r="F841" s="122">
        <v>42806</v>
      </c>
      <c r="G841" s="185">
        <v>31.2317927509546</v>
      </c>
      <c r="H841" s="185">
        <v>41.356242426832473</v>
      </c>
      <c r="I841" s="185">
        <v>36.665486120118018</v>
      </c>
      <c r="J841" s="119">
        <f t="shared" si="84"/>
        <v>31.2317927509546</v>
      </c>
      <c r="K841" s="119">
        <f t="shared" si="85"/>
        <v>41.356242426832473</v>
      </c>
      <c r="L841" s="119">
        <f t="shared" si="86"/>
        <v>36.665486120118018</v>
      </c>
      <c r="M841" s="173">
        <v>43292.291666666664</v>
      </c>
      <c r="N841" s="118">
        <f t="shared" si="87"/>
        <v>253</v>
      </c>
      <c r="O841" s="118">
        <f t="shared" si="88"/>
        <v>165.85000610351563</v>
      </c>
      <c r="P841" s="119">
        <f t="shared" si="89"/>
        <v>4.9880577886633306</v>
      </c>
      <c r="Q841" s="119">
        <f t="shared" si="90"/>
        <v>20</v>
      </c>
    </row>
    <row r="842" spans="2:17" x14ac:dyDescent="0.25">
      <c r="B842" s="173">
        <v>42807.291666666664</v>
      </c>
      <c r="C842" s="121">
        <v>253</v>
      </c>
      <c r="D842" s="121">
        <v>165.85000610351563</v>
      </c>
      <c r="E842" s="185">
        <v>11.699999809265137</v>
      </c>
      <c r="F842" s="122">
        <v>42807</v>
      </c>
      <c r="G842" s="185">
        <v>30.512225293870262</v>
      </c>
      <c r="H842" s="185">
        <v>39.019523948475168</v>
      </c>
      <c r="I842" s="185">
        <v>35.707273777348036</v>
      </c>
      <c r="J842" s="119">
        <f t="shared" ref="J842:J905" si="91">IF(G842&lt;0,0,G842)</f>
        <v>30.512225293870262</v>
      </c>
      <c r="K842" s="119">
        <f t="shared" ref="K842:K905" si="92">IF(H842&lt;0,0,H842)</f>
        <v>39.019523948475168</v>
      </c>
      <c r="L842" s="119">
        <f t="shared" ref="L842:L905" si="93">IF(I842&lt;0,0,I842)</f>
        <v>35.707273777348036</v>
      </c>
      <c r="M842" s="173">
        <v>43293.291666666664</v>
      </c>
      <c r="N842" s="118">
        <f t="shared" ref="N842:N905" si="94">C842</f>
        <v>253</v>
      </c>
      <c r="O842" s="118">
        <f t="shared" ref="O842:O905" si="95">D842</f>
        <v>165.85000610351563</v>
      </c>
      <c r="P842" s="119">
        <f t="shared" ref="P842:P905" si="96">ABS((N842-O842)*(1/1000)*0.36*158.987)</f>
        <v>4.9880577886633306</v>
      </c>
      <c r="Q842" s="119">
        <f t="shared" si="90"/>
        <v>20</v>
      </c>
    </row>
    <row r="843" spans="2:17" x14ac:dyDescent="0.25">
      <c r="B843" s="173">
        <v>42808.291666666664</v>
      </c>
      <c r="C843" s="121">
        <v>691</v>
      </c>
      <c r="D843" s="121">
        <v>170.13999938964844</v>
      </c>
      <c r="E843" s="185">
        <v>11.600000381469727</v>
      </c>
      <c r="F843" s="122">
        <v>42808</v>
      </c>
      <c r="G843" s="185">
        <v>27.364137876453242</v>
      </c>
      <c r="H843" s="185">
        <v>42.583012586765754</v>
      </c>
      <c r="I843" s="185">
        <v>38.253351245765323</v>
      </c>
      <c r="J843" s="119">
        <f t="shared" si="91"/>
        <v>27.364137876453242</v>
      </c>
      <c r="K843" s="119">
        <f t="shared" si="92"/>
        <v>42.583012586765754</v>
      </c>
      <c r="L843" s="119">
        <f t="shared" si="93"/>
        <v>38.253351245765323</v>
      </c>
      <c r="M843" s="173">
        <v>43294.291666666664</v>
      </c>
      <c r="N843" s="118">
        <f t="shared" si="94"/>
        <v>691</v>
      </c>
      <c r="O843" s="118">
        <f t="shared" si="95"/>
        <v>170.13999938964844</v>
      </c>
      <c r="P843" s="119">
        <f t="shared" si="96"/>
        <v>29.811588810133664</v>
      </c>
      <c r="Q843" s="119">
        <f t="shared" ref="Q843:Q906" si="97">IF(P843=P842, 20, P843)</f>
        <v>29.811588810133664</v>
      </c>
    </row>
    <row r="844" spans="2:17" x14ac:dyDescent="0.25">
      <c r="B844" s="173">
        <v>42809.291666666664</v>
      </c>
      <c r="C844" s="121">
        <v>691</v>
      </c>
      <c r="D844" s="121">
        <v>170.13999938964844</v>
      </c>
      <c r="E844" s="185">
        <v>12.100000381469727</v>
      </c>
      <c r="F844" s="122">
        <v>42809</v>
      </c>
      <c r="G844" s="185">
        <v>35.608660280660281</v>
      </c>
      <c r="H844" s="185">
        <v>39.897001883564137</v>
      </c>
      <c r="I844" s="185">
        <v>38.93376216354195</v>
      </c>
      <c r="J844" s="119">
        <f t="shared" si="91"/>
        <v>35.608660280660281</v>
      </c>
      <c r="K844" s="119">
        <f t="shared" si="92"/>
        <v>39.897001883564137</v>
      </c>
      <c r="L844" s="119">
        <f t="shared" si="93"/>
        <v>38.93376216354195</v>
      </c>
      <c r="M844" s="173">
        <v>43295.291666666664</v>
      </c>
      <c r="N844" s="118">
        <f t="shared" si="94"/>
        <v>691</v>
      </c>
      <c r="O844" s="118">
        <f t="shared" si="95"/>
        <v>170.13999938964844</v>
      </c>
      <c r="P844" s="119">
        <f t="shared" si="96"/>
        <v>29.811588810133664</v>
      </c>
      <c r="Q844" s="119">
        <f t="shared" si="97"/>
        <v>20</v>
      </c>
    </row>
    <row r="845" spans="2:17" x14ac:dyDescent="0.25">
      <c r="B845" s="173">
        <v>42810.291666666664</v>
      </c>
      <c r="C845" s="121">
        <v>581</v>
      </c>
      <c r="D845" s="121">
        <v>189.52999877929688</v>
      </c>
      <c r="E845" s="185">
        <v>11.5</v>
      </c>
      <c r="F845" s="122">
        <v>42810</v>
      </c>
      <c r="G845" s="185">
        <v>39.761075407399112</v>
      </c>
      <c r="H845" s="185">
        <v>40.313026292324039</v>
      </c>
      <c r="I845" s="185">
        <v>39.356648116553274</v>
      </c>
      <c r="J845" s="119">
        <f t="shared" si="91"/>
        <v>39.761075407399112</v>
      </c>
      <c r="K845" s="119">
        <f t="shared" si="92"/>
        <v>40.313026292324039</v>
      </c>
      <c r="L845" s="119">
        <f t="shared" si="93"/>
        <v>39.356648116553274</v>
      </c>
      <c r="M845" s="173">
        <v>43296.291666666664</v>
      </c>
      <c r="N845" s="118">
        <f t="shared" si="94"/>
        <v>581</v>
      </c>
      <c r="O845" s="118">
        <f t="shared" si="95"/>
        <v>189.52999877929688</v>
      </c>
      <c r="P845" s="119">
        <f t="shared" si="96"/>
        <v>22.405910790267331</v>
      </c>
      <c r="Q845" s="119">
        <f t="shared" si="97"/>
        <v>22.405910790267331</v>
      </c>
    </row>
    <row r="846" spans="2:17" x14ac:dyDescent="0.25">
      <c r="B846" s="173">
        <v>42811.291666666664</v>
      </c>
      <c r="C846" s="121">
        <v>581</v>
      </c>
      <c r="D846" s="121">
        <v>189.52999877929688</v>
      </c>
      <c r="E846" s="185">
        <v>11.5</v>
      </c>
      <c r="F846" s="122">
        <v>42811</v>
      </c>
      <c r="G846" s="185">
        <v>37.584298890255148</v>
      </c>
      <c r="H846" s="185">
        <v>41.828394299701401</v>
      </c>
      <c r="I846" s="185">
        <v>39.011178706442877</v>
      </c>
      <c r="J846" s="119">
        <f t="shared" si="91"/>
        <v>37.584298890255148</v>
      </c>
      <c r="K846" s="119">
        <f t="shared" si="92"/>
        <v>41.828394299701401</v>
      </c>
      <c r="L846" s="119">
        <f t="shared" si="93"/>
        <v>39.011178706442877</v>
      </c>
      <c r="M846" s="173">
        <v>43297.291666666664</v>
      </c>
      <c r="N846" s="118">
        <f t="shared" si="94"/>
        <v>581</v>
      </c>
      <c r="O846" s="118">
        <f t="shared" si="95"/>
        <v>189.52999877929688</v>
      </c>
      <c r="P846" s="119">
        <f t="shared" si="96"/>
        <v>22.405910790267331</v>
      </c>
      <c r="Q846" s="119">
        <f t="shared" si="97"/>
        <v>20</v>
      </c>
    </row>
    <row r="847" spans="2:17" x14ac:dyDescent="0.25">
      <c r="B847" s="173">
        <v>42812.291666666664</v>
      </c>
      <c r="C847" s="121">
        <v>581</v>
      </c>
      <c r="D847" s="121">
        <v>189.52999877929688</v>
      </c>
      <c r="E847" s="185">
        <v>11.5</v>
      </c>
      <c r="F847" s="122">
        <v>42812</v>
      </c>
      <c r="G847" s="185">
        <v>32.901734666117918</v>
      </c>
      <c r="H847" s="185">
        <v>42.203514098856189</v>
      </c>
      <c r="I847" s="185">
        <v>38.365705470464881</v>
      </c>
      <c r="J847" s="119">
        <f t="shared" si="91"/>
        <v>32.901734666117918</v>
      </c>
      <c r="K847" s="119">
        <f t="shared" si="92"/>
        <v>42.203514098856189</v>
      </c>
      <c r="L847" s="119">
        <f t="shared" si="93"/>
        <v>38.365705470464881</v>
      </c>
      <c r="M847" s="173">
        <v>43298.291666666664</v>
      </c>
      <c r="N847" s="118">
        <f t="shared" si="94"/>
        <v>581</v>
      </c>
      <c r="O847" s="118">
        <f t="shared" si="95"/>
        <v>189.52999877929688</v>
      </c>
      <c r="P847" s="119">
        <f t="shared" si="96"/>
        <v>22.405910790267331</v>
      </c>
      <c r="Q847" s="119">
        <f t="shared" si="97"/>
        <v>20</v>
      </c>
    </row>
    <row r="848" spans="2:17" x14ac:dyDescent="0.25">
      <c r="B848" s="173">
        <v>42813.291666666664</v>
      </c>
      <c r="C848" s="121">
        <v>581</v>
      </c>
      <c r="D848" s="121">
        <v>189.52999877929688</v>
      </c>
      <c r="E848" s="185">
        <v>11.600000381469727</v>
      </c>
      <c r="F848" s="122">
        <v>42813</v>
      </c>
      <c r="G848" s="185">
        <v>28.88684246118418</v>
      </c>
      <c r="H848" s="185">
        <v>41.748615761178584</v>
      </c>
      <c r="I848" s="185">
        <v>37.879288978355895</v>
      </c>
      <c r="J848" s="119">
        <f t="shared" si="91"/>
        <v>28.88684246118418</v>
      </c>
      <c r="K848" s="119">
        <f t="shared" si="92"/>
        <v>41.748615761178584</v>
      </c>
      <c r="L848" s="119">
        <f t="shared" si="93"/>
        <v>37.879288978355895</v>
      </c>
      <c r="M848" s="173">
        <v>43299.291666666664</v>
      </c>
      <c r="N848" s="118">
        <f t="shared" si="94"/>
        <v>581</v>
      </c>
      <c r="O848" s="118">
        <f t="shared" si="95"/>
        <v>189.52999877929688</v>
      </c>
      <c r="P848" s="119">
        <f t="shared" si="96"/>
        <v>22.405910790267331</v>
      </c>
      <c r="Q848" s="119">
        <f t="shared" si="97"/>
        <v>20</v>
      </c>
    </row>
    <row r="849" spans="2:17" x14ac:dyDescent="0.25">
      <c r="B849" s="173">
        <v>42814.291666666664</v>
      </c>
      <c r="C849" s="121">
        <v>581</v>
      </c>
      <c r="D849" s="121">
        <v>189.52999877929688</v>
      </c>
      <c r="E849" s="185">
        <v>11.699999809265137</v>
      </c>
      <c r="F849" s="122">
        <v>42814</v>
      </c>
      <c r="G849" s="185">
        <v>30.883856768276996</v>
      </c>
      <c r="H849" s="185">
        <v>40.978041114498083</v>
      </c>
      <c r="I849" s="185">
        <v>35.619546590359079</v>
      </c>
      <c r="J849" s="119">
        <f t="shared" si="91"/>
        <v>30.883856768276996</v>
      </c>
      <c r="K849" s="119">
        <f t="shared" si="92"/>
        <v>40.978041114498083</v>
      </c>
      <c r="L849" s="119">
        <f t="shared" si="93"/>
        <v>35.619546590359079</v>
      </c>
      <c r="M849" s="173">
        <v>43300.291666666664</v>
      </c>
      <c r="N849" s="118">
        <f t="shared" si="94"/>
        <v>581</v>
      </c>
      <c r="O849" s="118">
        <f t="shared" si="95"/>
        <v>189.52999877929688</v>
      </c>
      <c r="P849" s="119">
        <f t="shared" si="96"/>
        <v>22.405910790267331</v>
      </c>
      <c r="Q849" s="119">
        <f t="shared" si="97"/>
        <v>20</v>
      </c>
    </row>
    <row r="850" spans="2:17" x14ac:dyDescent="0.25">
      <c r="B850" s="173">
        <v>42815.291666666664</v>
      </c>
      <c r="C850" s="121">
        <v>581</v>
      </c>
      <c r="D850" s="121">
        <v>251.25999450683594</v>
      </c>
      <c r="E850" s="185">
        <v>11.600000381469727</v>
      </c>
      <c r="F850" s="122">
        <v>42815</v>
      </c>
      <c r="G850" s="185">
        <v>31.538128577581112</v>
      </c>
      <c r="H850" s="185">
        <v>40.562779195948877</v>
      </c>
      <c r="I850" s="185">
        <v>35.583491165571708</v>
      </c>
      <c r="J850" s="119">
        <f t="shared" si="91"/>
        <v>31.538128577581112</v>
      </c>
      <c r="K850" s="119">
        <f t="shared" si="92"/>
        <v>40.562779195948877</v>
      </c>
      <c r="L850" s="119">
        <f t="shared" si="93"/>
        <v>35.583491165571708</v>
      </c>
      <c r="M850" s="173">
        <v>43301.291666666664</v>
      </c>
      <c r="N850" s="118">
        <f t="shared" si="94"/>
        <v>581</v>
      </c>
      <c r="O850" s="118">
        <f t="shared" si="95"/>
        <v>251.25999450683594</v>
      </c>
      <c r="P850" s="119">
        <f t="shared" si="96"/>
        <v>18.872774731203002</v>
      </c>
      <c r="Q850" s="119">
        <f t="shared" si="97"/>
        <v>18.872774731203002</v>
      </c>
    </row>
    <row r="851" spans="2:17" x14ac:dyDescent="0.25">
      <c r="B851" s="173">
        <v>42816.291666666664</v>
      </c>
      <c r="C851" s="121">
        <v>581</v>
      </c>
      <c r="D851" s="121">
        <v>251.25999450683594</v>
      </c>
      <c r="E851" s="185">
        <v>11.699999809265137</v>
      </c>
      <c r="F851" s="122">
        <v>42816</v>
      </c>
      <c r="G851" s="185">
        <v>25.924605868944411</v>
      </c>
      <c r="H851" s="185">
        <v>41.337422630831036</v>
      </c>
      <c r="I851" s="185">
        <v>34.126282320397856</v>
      </c>
      <c r="J851" s="119">
        <f t="shared" si="91"/>
        <v>25.924605868944411</v>
      </c>
      <c r="K851" s="119">
        <f t="shared" si="92"/>
        <v>41.337422630831036</v>
      </c>
      <c r="L851" s="119">
        <f t="shared" si="93"/>
        <v>34.126282320397856</v>
      </c>
      <c r="M851" s="173">
        <v>43302.291666666664</v>
      </c>
      <c r="N851" s="118">
        <f t="shared" si="94"/>
        <v>581</v>
      </c>
      <c r="O851" s="118">
        <f t="shared" si="95"/>
        <v>251.25999450683594</v>
      </c>
      <c r="P851" s="119">
        <f t="shared" si="96"/>
        <v>18.872774731203002</v>
      </c>
      <c r="Q851" s="119">
        <f t="shared" si="97"/>
        <v>20</v>
      </c>
    </row>
    <row r="852" spans="2:17" x14ac:dyDescent="0.25">
      <c r="B852" s="173">
        <v>42817.291666666664</v>
      </c>
      <c r="C852" s="121">
        <v>581</v>
      </c>
      <c r="D852" s="121">
        <v>236.30000305175781</v>
      </c>
      <c r="E852" s="185">
        <v>11.5</v>
      </c>
      <c r="F852" s="122">
        <v>42817</v>
      </c>
      <c r="G852" s="185">
        <v>35.731716560257794</v>
      </c>
      <c r="H852" s="185">
        <v>40.835714467587273</v>
      </c>
      <c r="I852" s="185">
        <v>35.697326180029812</v>
      </c>
      <c r="J852" s="119">
        <f t="shared" si="91"/>
        <v>35.731716560257794</v>
      </c>
      <c r="K852" s="119">
        <f t="shared" si="92"/>
        <v>40.835714467587273</v>
      </c>
      <c r="L852" s="119">
        <f t="shared" si="93"/>
        <v>35.697326180029812</v>
      </c>
      <c r="M852" s="173">
        <v>43303.291666666664</v>
      </c>
      <c r="N852" s="118">
        <f t="shared" si="94"/>
        <v>581</v>
      </c>
      <c r="O852" s="118">
        <f t="shared" si="95"/>
        <v>236.30000305175781</v>
      </c>
      <c r="P852" s="119">
        <f t="shared" si="96"/>
        <v>19.729014629331665</v>
      </c>
      <c r="Q852" s="119">
        <f t="shared" si="97"/>
        <v>19.729014629331665</v>
      </c>
    </row>
    <row r="853" spans="2:17" x14ac:dyDescent="0.25">
      <c r="B853" s="173">
        <v>42818.291666666664</v>
      </c>
      <c r="C853" s="121">
        <v>581</v>
      </c>
      <c r="D853" s="121">
        <v>236.30000305175781</v>
      </c>
      <c r="E853" s="185">
        <v>12.100000381469727</v>
      </c>
      <c r="F853" s="122">
        <v>42818</v>
      </c>
      <c r="G853" s="185">
        <v>29.961348945410165</v>
      </c>
      <c r="H853" s="185">
        <v>40.560342249759941</v>
      </c>
      <c r="I853" s="185">
        <v>36.982581862652786</v>
      </c>
      <c r="J853" s="119">
        <f t="shared" si="91"/>
        <v>29.961348945410165</v>
      </c>
      <c r="K853" s="119">
        <f t="shared" si="92"/>
        <v>40.560342249759941</v>
      </c>
      <c r="L853" s="119">
        <f t="shared" si="93"/>
        <v>36.982581862652786</v>
      </c>
      <c r="M853" s="173">
        <v>43304.291666666664</v>
      </c>
      <c r="N853" s="118">
        <f t="shared" si="94"/>
        <v>581</v>
      </c>
      <c r="O853" s="118">
        <f t="shared" si="95"/>
        <v>236.30000305175781</v>
      </c>
      <c r="P853" s="119">
        <f t="shared" si="96"/>
        <v>19.729014629331665</v>
      </c>
      <c r="Q853" s="119">
        <f t="shared" si="97"/>
        <v>20</v>
      </c>
    </row>
    <row r="854" spans="2:17" x14ac:dyDescent="0.25">
      <c r="B854" s="173">
        <v>42819.291666666664</v>
      </c>
      <c r="C854" s="121">
        <v>581</v>
      </c>
      <c r="D854" s="121">
        <v>236.30000305175781</v>
      </c>
      <c r="E854" s="185">
        <v>11.800000190734863</v>
      </c>
      <c r="F854" s="122">
        <v>42819</v>
      </c>
      <c r="G854" s="185">
        <v>32.415753427192001</v>
      </c>
      <c r="H854" s="185">
        <v>40.658168346771461</v>
      </c>
      <c r="I854" s="185">
        <v>38.678211772927519</v>
      </c>
      <c r="J854" s="119">
        <f t="shared" si="91"/>
        <v>32.415753427192001</v>
      </c>
      <c r="K854" s="119">
        <f t="shared" si="92"/>
        <v>40.658168346771461</v>
      </c>
      <c r="L854" s="119">
        <f t="shared" si="93"/>
        <v>38.678211772927519</v>
      </c>
      <c r="M854" s="173">
        <v>43305.291666666664</v>
      </c>
      <c r="N854" s="118">
        <f t="shared" si="94"/>
        <v>581</v>
      </c>
      <c r="O854" s="118">
        <f t="shared" si="95"/>
        <v>236.30000305175781</v>
      </c>
      <c r="P854" s="119">
        <f t="shared" si="96"/>
        <v>19.729014629331665</v>
      </c>
      <c r="Q854" s="119">
        <f t="shared" si="97"/>
        <v>20</v>
      </c>
    </row>
    <row r="855" spans="2:17" x14ac:dyDescent="0.25">
      <c r="B855" s="173">
        <v>42820.291666666664</v>
      </c>
      <c r="C855" s="121">
        <v>581</v>
      </c>
      <c r="D855" s="121">
        <v>236.30000305175781</v>
      </c>
      <c r="E855" s="185">
        <v>11.699999809265137</v>
      </c>
      <c r="F855" s="122">
        <v>42820</v>
      </c>
      <c r="G855" s="185">
        <v>30.650104802030082</v>
      </c>
      <c r="H855" s="185">
        <v>36.825606682742112</v>
      </c>
      <c r="I855" s="185">
        <v>37.702185571370272</v>
      </c>
      <c r="J855" s="119">
        <f t="shared" si="91"/>
        <v>30.650104802030082</v>
      </c>
      <c r="K855" s="119">
        <f t="shared" si="92"/>
        <v>36.825606682742112</v>
      </c>
      <c r="L855" s="119">
        <f t="shared" si="93"/>
        <v>37.702185571370272</v>
      </c>
      <c r="M855" s="173">
        <v>43306.291666666664</v>
      </c>
      <c r="N855" s="118">
        <f t="shared" si="94"/>
        <v>581</v>
      </c>
      <c r="O855" s="118">
        <f t="shared" si="95"/>
        <v>236.30000305175781</v>
      </c>
      <c r="P855" s="119">
        <f t="shared" si="96"/>
        <v>19.729014629331665</v>
      </c>
      <c r="Q855" s="119">
        <f t="shared" si="97"/>
        <v>20</v>
      </c>
    </row>
    <row r="856" spans="2:17" x14ac:dyDescent="0.25">
      <c r="B856" s="173">
        <v>42821.291666666664</v>
      </c>
      <c r="C856" s="121">
        <v>581</v>
      </c>
      <c r="D856" s="121">
        <v>236.30000305175781</v>
      </c>
      <c r="E856" s="185">
        <v>11.800000190734863</v>
      </c>
      <c r="F856" s="122">
        <v>42821</v>
      </c>
      <c r="G856" s="185">
        <v>34.858527384444528</v>
      </c>
      <c r="H856" s="185">
        <v>40.358275981744136</v>
      </c>
      <c r="I856" s="185">
        <v>38.057562085036864</v>
      </c>
      <c r="J856" s="119">
        <f t="shared" si="91"/>
        <v>34.858527384444528</v>
      </c>
      <c r="K856" s="119">
        <f t="shared" si="92"/>
        <v>40.358275981744136</v>
      </c>
      <c r="L856" s="119">
        <f t="shared" si="93"/>
        <v>38.057562085036864</v>
      </c>
      <c r="M856" s="173">
        <v>43307.291666666664</v>
      </c>
      <c r="N856" s="118">
        <f t="shared" si="94"/>
        <v>581</v>
      </c>
      <c r="O856" s="118">
        <f t="shared" si="95"/>
        <v>236.30000305175781</v>
      </c>
      <c r="P856" s="119">
        <f t="shared" si="96"/>
        <v>19.729014629331665</v>
      </c>
      <c r="Q856" s="119">
        <f t="shared" si="97"/>
        <v>20</v>
      </c>
    </row>
    <row r="857" spans="2:17" x14ac:dyDescent="0.25">
      <c r="B857" s="173">
        <v>42822.291666666664</v>
      </c>
      <c r="C857" s="121">
        <v>564</v>
      </c>
      <c r="D857" s="121">
        <v>547.27001953125</v>
      </c>
      <c r="E857" s="185">
        <v>11.699999809265137</v>
      </c>
      <c r="F857" s="122">
        <v>42822</v>
      </c>
      <c r="G857" s="185">
        <v>40.964285287415564</v>
      </c>
      <c r="H857" s="185">
        <v>39.93794239909559</v>
      </c>
      <c r="I857" s="185">
        <v>37.699214133377453</v>
      </c>
      <c r="J857" s="119">
        <f t="shared" si="91"/>
        <v>40.964285287415564</v>
      </c>
      <c r="K857" s="119">
        <f t="shared" si="92"/>
        <v>39.93794239909559</v>
      </c>
      <c r="L857" s="119">
        <f t="shared" si="93"/>
        <v>37.699214133377453</v>
      </c>
      <c r="M857" s="173">
        <v>43308.291666666664</v>
      </c>
      <c r="N857" s="118">
        <f t="shared" si="94"/>
        <v>564</v>
      </c>
      <c r="O857" s="118">
        <f t="shared" si="95"/>
        <v>547.27001953125</v>
      </c>
      <c r="P857" s="119">
        <f t="shared" si="96"/>
        <v>0.95754578572265614</v>
      </c>
      <c r="Q857" s="119">
        <f t="shared" si="97"/>
        <v>0.95754578572265614</v>
      </c>
    </row>
    <row r="858" spans="2:17" x14ac:dyDescent="0.25">
      <c r="B858" s="173">
        <v>42823.291666666664</v>
      </c>
      <c r="C858" s="121">
        <v>564</v>
      </c>
      <c r="D858" s="121">
        <v>547.27001953125</v>
      </c>
      <c r="E858" s="185">
        <v>12.600000381469727</v>
      </c>
      <c r="F858" s="122">
        <v>42823</v>
      </c>
      <c r="G858" s="185">
        <v>32.023350882530217</v>
      </c>
      <c r="H858" s="185">
        <v>41.272280461434967</v>
      </c>
      <c r="I858" s="185">
        <v>37.392902196557458</v>
      </c>
      <c r="J858" s="119">
        <f t="shared" si="91"/>
        <v>32.023350882530217</v>
      </c>
      <c r="K858" s="119">
        <f t="shared" si="92"/>
        <v>41.272280461434967</v>
      </c>
      <c r="L858" s="119">
        <f t="shared" si="93"/>
        <v>37.392902196557458</v>
      </c>
      <c r="M858" s="173">
        <v>43309.291666666664</v>
      </c>
      <c r="N858" s="118">
        <f t="shared" si="94"/>
        <v>564</v>
      </c>
      <c r="O858" s="118">
        <f t="shared" si="95"/>
        <v>547.27001953125</v>
      </c>
      <c r="P858" s="119">
        <f t="shared" si="96"/>
        <v>0.95754578572265614</v>
      </c>
      <c r="Q858" s="119">
        <f t="shared" si="97"/>
        <v>20</v>
      </c>
    </row>
    <row r="859" spans="2:17" x14ac:dyDescent="0.25">
      <c r="B859" s="173">
        <v>42824.291666666664</v>
      </c>
      <c r="C859" s="121">
        <v>212</v>
      </c>
      <c r="D859" s="121">
        <v>157.08000183105469</v>
      </c>
      <c r="E859" s="185">
        <v>12.100000381469727</v>
      </c>
      <c r="F859" s="122">
        <v>42824</v>
      </c>
      <c r="G859" s="185">
        <v>34.653076823088853</v>
      </c>
      <c r="H859" s="185">
        <v>41.492627686527051</v>
      </c>
      <c r="I859" s="185">
        <v>35.78110219169541</v>
      </c>
      <c r="J859" s="119">
        <f t="shared" si="91"/>
        <v>34.653076823088853</v>
      </c>
      <c r="K859" s="119">
        <f t="shared" si="92"/>
        <v>41.492627686527051</v>
      </c>
      <c r="L859" s="119">
        <f t="shared" si="93"/>
        <v>35.78110219169541</v>
      </c>
      <c r="M859" s="173">
        <v>43310.291666666664</v>
      </c>
      <c r="N859" s="118">
        <f t="shared" si="94"/>
        <v>212</v>
      </c>
      <c r="O859" s="118">
        <f t="shared" si="95"/>
        <v>157.08000183105469</v>
      </c>
      <c r="P859" s="119">
        <f t="shared" si="96"/>
        <v>3.1433636695989988</v>
      </c>
      <c r="Q859" s="119">
        <f t="shared" si="97"/>
        <v>3.1433636695989988</v>
      </c>
    </row>
    <row r="860" spans="2:17" x14ac:dyDescent="0.25">
      <c r="B860" s="173">
        <v>42825.291666666664</v>
      </c>
      <c r="C860" s="121">
        <v>212</v>
      </c>
      <c r="D860" s="121">
        <v>157.08000183105469</v>
      </c>
      <c r="E860" s="185">
        <v>11.800000190734863</v>
      </c>
      <c r="F860" s="122">
        <v>42825</v>
      </c>
      <c r="G860" s="185">
        <v>40.846162739683102</v>
      </c>
      <c r="H860" s="185">
        <v>40.734253101017785</v>
      </c>
      <c r="I860" s="185">
        <v>35.798200434159348</v>
      </c>
      <c r="J860" s="119">
        <f t="shared" si="91"/>
        <v>40.846162739683102</v>
      </c>
      <c r="K860" s="119">
        <f t="shared" si="92"/>
        <v>40.734253101017785</v>
      </c>
      <c r="L860" s="119">
        <f t="shared" si="93"/>
        <v>35.798200434159348</v>
      </c>
      <c r="M860" s="173">
        <v>43311.291666666664</v>
      </c>
      <c r="N860" s="118">
        <f t="shared" si="94"/>
        <v>212</v>
      </c>
      <c r="O860" s="118">
        <f t="shared" si="95"/>
        <v>157.08000183105469</v>
      </c>
      <c r="P860" s="119">
        <f t="shared" si="96"/>
        <v>3.1433636695989988</v>
      </c>
      <c r="Q860" s="119">
        <f t="shared" si="97"/>
        <v>20</v>
      </c>
    </row>
    <row r="861" spans="2:17" x14ac:dyDescent="0.25">
      <c r="B861" s="173">
        <v>42826.291666666664</v>
      </c>
      <c r="C861" s="121">
        <v>212</v>
      </c>
      <c r="D861" s="121">
        <v>157.08000183105469</v>
      </c>
      <c r="E861" s="185">
        <v>11.800000190734863</v>
      </c>
      <c r="F861" s="122">
        <v>42826</v>
      </c>
      <c r="G861" s="185">
        <v>34.271557764411</v>
      </c>
      <c r="H861" s="185">
        <v>41.431219594147514</v>
      </c>
      <c r="I861" s="185">
        <v>35.365821961098199</v>
      </c>
      <c r="J861" s="119">
        <f t="shared" si="91"/>
        <v>34.271557764411</v>
      </c>
      <c r="K861" s="119">
        <f t="shared" si="92"/>
        <v>41.431219594147514</v>
      </c>
      <c r="L861" s="119">
        <f t="shared" si="93"/>
        <v>35.365821961098199</v>
      </c>
      <c r="M861" s="173">
        <v>43312.291666666664</v>
      </c>
      <c r="N861" s="118">
        <f t="shared" si="94"/>
        <v>212</v>
      </c>
      <c r="O861" s="118">
        <f t="shared" si="95"/>
        <v>157.08000183105469</v>
      </c>
      <c r="P861" s="119">
        <f t="shared" si="96"/>
        <v>3.1433636695989988</v>
      </c>
      <c r="Q861" s="119">
        <f t="shared" si="97"/>
        <v>20</v>
      </c>
    </row>
    <row r="862" spans="2:17" x14ac:dyDescent="0.25">
      <c r="B862" s="173">
        <v>42827.291666666664</v>
      </c>
      <c r="C862" s="121">
        <v>212</v>
      </c>
      <c r="D862" s="121">
        <v>157.08000183105469</v>
      </c>
      <c r="E862" s="185">
        <v>11.699999809265137</v>
      </c>
      <c r="F862" s="122">
        <v>42827</v>
      </c>
      <c r="G862" s="185">
        <v>30.386237059964056</v>
      </c>
      <c r="H862" s="185">
        <v>40.954493204024089</v>
      </c>
      <c r="I862" s="185">
        <v>35.516042594291555</v>
      </c>
      <c r="J862" s="119">
        <f t="shared" si="91"/>
        <v>30.386237059964056</v>
      </c>
      <c r="K862" s="119">
        <f t="shared" si="92"/>
        <v>40.954493204024089</v>
      </c>
      <c r="L862" s="119">
        <f t="shared" si="93"/>
        <v>35.516042594291555</v>
      </c>
      <c r="M862" s="173">
        <v>43313.291666666664</v>
      </c>
      <c r="N862" s="118">
        <f t="shared" si="94"/>
        <v>212</v>
      </c>
      <c r="O862" s="118">
        <f t="shared" si="95"/>
        <v>157.08000183105469</v>
      </c>
      <c r="P862" s="119">
        <f t="shared" si="96"/>
        <v>3.1433636695989988</v>
      </c>
      <c r="Q862" s="119">
        <f t="shared" si="97"/>
        <v>20</v>
      </c>
    </row>
    <row r="863" spans="2:17" x14ac:dyDescent="0.25">
      <c r="B863" s="173">
        <v>42828.291666666664</v>
      </c>
      <c r="C863" s="121">
        <v>212</v>
      </c>
      <c r="D863" s="121">
        <v>157.08000183105469</v>
      </c>
      <c r="E863" s="185">
        <v>11.699999809265137</v>
      </c>
      <c r="F863" s="122">
        <v>42828</v>
      </c>
      <c r="G863" s="185">
        <v>27.375273570749503</v>
      </c>
      <c r="H863" s="185">
        <v>40.368415255259578</v>
      </c>
      <c r="I863" s="185">
        <v>35.051529602739528</v>
      </c>
      <c r="J863" s="119">
        <f t="shared" si="91"/>
        <v>27.375273570749503</v>
      </c>
      <c r="K863" s="119">
        <f t="shared" si="92"/>
        <v>40.368415255259578</v>
      </c>
      <c r="L863" s="119">
        <f t="shared" si="93"/>
        <v>35.051529602739528</v>
      </c>
      <c r="M863" s="173">
        <v>43314.291666666664</v>
      </c>
      <c r="N863" s="118">
        <f t="shared" si="94"/>
        <v>212</v>
      </c>
      <c r="O863" s="118">
        <f t="shared" si="95"/>
        <v>157.08000183105469</v>
      </c>
      <c r="P863" s="119">
        <f t="shared" si="96"/>
        <v>3.1433636695989988</v>
      </c>
      <c r="Q863" s="119">
        <f t="shared" si="97"/>
        <v>20</v>
      </c>
    </row>
    <row r="864" spans="2:17" x14ac:dyDescent="0.25">
      <c r="B864" s="173">
        <v>42829.291666666664</v>
      </c>
      <c r="C864" s="121">
        <v>520</v>
      </c>
      <c r="D864" s="121">
        <v>213.28999328613281</v>
      </c>
      <c r="E864" s="185">
        <v>11.699999809265137</v>
      </c>
      <c r="F864" s="122">
        <v>42829</v>
      </c>
      <c r="G864" s="185">
        <v>26.288521827569735</v>
      </c>
      <c r="H864" s="185">
        <v>39.640812940089781</v>
      </c>
      <c r="I864" s="185">
        <v>32.518365879478225</v>
      </c>
      <c r="J864" s="119">
        <f t="shared" si="91"/>
        <v>26.288521827569735</v>
      </c>
      <c r="K864" s="119">
        <f t="shared" si="92"/>
        <v>39.640812940089781</v>
      </c>
      <c r="L864" s="119">
        <f t="shared" si="93"/>
        <v>32.518365879478225</v>
      </c>
      <c r="M864" s="173">
        <v>43315.291666666664</v>
      </c>
      <c r="N864" s="118">
        <f t="shared" si="94"/>
        <v>520</v>
      </c>
      <c r="O864" s="118">
        <f t="shared" si="95"/>
        <v>213.28999328613281</v>
      </c>
      <c r="P864" s="119">
        <f t="shared" si="96"/>
        <v>17.554645381470333</v>
      </c>
      <c r="Q864" s="119">
        <f t="shared" si="97"/>
        <v>17.554645381470333</v>
      </c>
    </row>
    <row r="865" spans="2:17" x14ac:dyDescent="0.25">
      <c r="B865" s="173">
        <v>42830.291666666664</v>
      </c>
      <c r="C865" s="121">
        <v>520</v>
      </c>
      <c r="D865" s="121">
        <v>213.28999328613281</v>
      </c>
      <c r="E865" s="185">
        <v>11.800000190734863</v>
      </c>
      <c r="F865" s="122">
        <v>42830</v>
      </c>
      <c r="G865" s="185">
        <v>31.344460690904526</v>
      </c>
      <c r="H865" s="185">
        <v>38.73804761054339</v>
      </c>
      <c r="I865" s="185">
        <v>33.237718977287976</v>
      </c>
      <c r="J865" s="119">
        <f t="shared" si="91"/>
        <v>31.344460690904526</v>
      </c>
      <c r="K865" s="119">
        <f t="shared" si="92"/>
        <v>38.73804761054339</v>
      </c>
      <c r="L865" s="119">
        <f t="shared" si="93"/>
        <v>33.237718977287976</v>
      </c>
      <c r="M865" s="173">
        <v>43316.291666666664</v>
      </c>
      <c r="N865" s="118">
        <f t="shared" si="94"/>
        <v>520</v>
      </c>
      <c r="O865" s="118">
        <f t="shared" si="95"/>
        <v>213.28999328613281</v>
      </c>
      <c r="P865" s="119">
        <f t="shared" si="96"/>
        <v>17.554645381470333</v>
      </c>
      <c r="Q865" s="119">
        <f t="shared" si="97"/>
        <v>20</v>
      </c>
    </row>
    <row r="866" spans="2:17" x14ac:dyDescent="0.25">
      <c r="B866" s="173">
        <v>42831.291666666664</v>
      </c>
      <c r="C866" s="121">
        <v>286</v>
      </c>
      <c r="D866" s="121">
        <v>170.85000610351563</v>
      </c>
      <c r="E866" s="185">
        <v>11.699999809265137</v>
      </c>
      <c r="F866" s="122">
        <v>42831</v>
      </c>
      <c r="G866" s="185">
        <v>43.451747893227441</v>
      </c>
      <c r="H866" s="185">
        <v>37.941015111009243</v>
      </c>
      <c r="I866" s="185">
        <v>32.859547529330982</v>
      </c>
      <c r="J866" s="119">
        <f t="shared" si="91"/>
        <v>43.451747893227441</v>
      </c>
      <c r="K866" s="119">
        <f t="shared" si="92"/>
        <v>37.941015111009243</v>
      </c>
      <c r="L866" s="119">
        <f t="shared" si="93"/>
        <v>32.859547529330982</v>
      </c>
      <c r="M866" s="173">
        <v>43317.291666666664</v>
      </c>
      <c r="N866" s="118">
        <f t="shared" si="94"/>
        <v>286</v>
      </c>
      <c r="O866" s="118">
        <f t="shared" si="95"/>
        <v>170.85000610351563</v>
      </c>
      <c r="P866" s="119">
        <f t="shared" si="96"/>
        <v>6.5906467486633291</v>
      </c>
      <c r="Q866" s="119">
        <f t="shared" si="97"/>
        <v>6.5906467486633291</v>
      </c>
    </row>
    <row r="867" spans="2:17" x14ac:dyDescent="0.25">
      <c r="B867" s="173">
        <v>42832.291666666664</v>
      </c>
      <c r="C867" s="121">
        <v>286</v>
      </c>
      <c r="D867" s="121">
        <v>170.85000610351563</v>
      </c>
      <c r="E867" s="185">
        <v>11.699999809265137</v>
      </c>
      <c r="F867" s="122">
        <v>42832</v>
      </c>
      <c r="G867" s="185">
        <v>36.759632997181683</v>
      </c>
      <c r="H867" s="185">
        <v>38.988062185049124</v>
      </c>
      <c r="I867" s="185">
        <v>38.762190826071652</v>
      </c>
      <c r="J867" s="119">
        <f t="shared" si="91"/>
        <v>36.759632997181683</v>
      </c>
      <c r="K867" s="119">
        <f t="shared" si="92"/>
        <v>38.988062185049124</v>
      </c>
      <c r="L867" s="119">
        <f t="shared" si="93"/>
        <v>38.762190826071652</v>
      </c>
      <c r="M867" s="173">
        <v>43318.291666666664</v>
      </c>
      <c r="N867" s="118">
        <f t="shared" si="94"/>
        <v>286</v>
      </c>
      <c r="O867" s="118">
        <f t="shared" si="95"/>
        <v>170.85000610351563</v>
      </c>
      <c r="P867" s="119">
        <f t="shared" si="96"/>
        <v>6.5906467486633291</v>
      </c>
      <c r="Q867" s="119">
        <f t="shared" si="97"/>
        <v>20</v>
      </c>
    </row>
    <row r="868" spans="2:17" x14ac:dyDescent="0.25">
      <c r="B868" s="173">
        <v>42833.291666666664</v>
      </c>
      <c r="C868" s="121">
        <v>286</v>
      </c>
      <c r="D868" s="121">
        <v>170.85000610351563</v>
      </c>
      <c r="E868" s="185">
        <v>11.699999809265137</v>
      </c>
      <c r="F868" s="122">
        <v>42833</v>
      </c>
      <c r="G868" s="185">
        <v>25.902185197737467</v>
      </c>
      <c r="H868" s="185">
        <v>40.965262018199297</v>
      </c>
      <c r="I868" s="185">
        <v>44.088121577280539</v>
      </c>
      <c r="J868" s="119">
        <f t="shared" si="91"/>
        <v>25.902185197737467</v>
      </c>
      <c r="K868" s="119">
        <f t="shared" si="92"/>
        <v>40.965262018199297</v>
      </c>
      <c r="L868" s="119">
        <f t="shared" si="93"/>
        <v>44.088121577280539</v>
      </c>
      <c r="M868" s="173">
        <v>43319.291666666664</v>
      </c>
      <c r="N868" s="118">
        <f t="shared" si="94"/>
        <v>286</v>
      </c>
      <c r="O868" s="118">
        <f t="shared" si="95"/>
        <v>170.85000610351563</v>
      </c>
      <c r="P868" s="119">
        <f t="shared" si="96"/>
        <v>6.5906467486633291</v>
      </c>
      <c r="Q868" s="119">
        <f t="shared" si="97"/>
        <v>20</v>
      </c>
    </row>
    <row r="869" spans="2:17" x14ac:dyDescent="0.25">
      <c r="B869" s="173">
        <v>42834.291666666664</v>
      </c>
      <c r="C869" s="121">
        <v>286</v>
      </c>
      <c r="D869" s="121">
        <v>170.85000610351563</v>
      </c>
      <c r="E869" s="185">
        <v>11.699999809265137</v>
      </c>
      <c r="F869" s="122">
        <v>42834</v>
      </c>
      <c r="G869" s="185">
        <v>31.86273623247941</v>
      </c>
      <c r="H869" s="185">
        <v>39.5412652144609</v>
      </c>
      <c r="I869" s="185">
        <v>47.082742246080329</v>
      </c>
      <c r="J869" s="119">
        <f t="shared" si="91"/>
        <v>31.86273623247941</v>
      </c>
      <c r="K869" s="119">
        <f t="shared" si="92"/>
        <v>39.5412652144609</v>
      </c>
      <c r="L869" s="119">
        <f t="shared" si="93"/>
        <v>47.082742246080329</v>
      </c>
      <c r="M869" s="173">
        <v>43320.291666666664</v>
      </c>
      <c r="N869" s="118">
        <f t="shared" si="94"/>
        <v>286</v>
      </c>
      <c r="O869" s="118">
        <f t="shared" si="95"/>
        <v>170.85000610351563</v>
      </c>
      <c r="P869" s="119">
        <f t="shared" si="96"/>
        <v>6.5906467486633291</v>
      </c>
      <c r="Q869" s="119">
        <f t="shared" si="97"/>
        <v>20</v>
      </c>
    </row>
    <row r="870" spans="2:17" x14ac:dyDescent="0.25">
      <c r="B870" s="173">
        <v>42835.291666666664</v>
      </c>
      <c r="C870" s="121">
        <v>286</v>
      </c>
      <c r="D870" s="121">
        <v>170.85000610351563</v>
      </c>
      <c r="E870" s="185">
        <v>12</v>
      </c>
      <c r="F870" s="122">
        <v>42835</v>
      </c>
      <c r="G870" s="185">
        <v>28.608094927690612</v>
      </c>
      <c r="H870" s="185">
        <v>40.013444055694144</v>
      </c>
      <c r="I870" s="185">
        <v>47.623020095251192</v>
      </c>
      <c r="J870" s="119">
        <f t="shared" si="91"/>
        <v>28.608094927690612</v>
      </c>
      <c r="K870" s="119">
        <f t="shared" si="92"/>
        <v>40.013444055694144</v>
      </c>
      <c r="L870" s="119">
        <f t="shared" si="93"/>
        <v>47.623020095251192</v>
      </c>
      <c r="M870" s="173">
        <v>43321.291666666664</v>
      </c>
      <c r="N870" s="118">
        <f t="shared" si="94"/>
        <v>286</v>
      </c>
      <c r="O870" s="118">
        <f t="shared" si="95"/>
        <v>170.85000610351563</v>
      </c>
      <c r="P870" s="119">
        <f t="shared" si="96"/>
        <v>6.5906467486633291</v>
      </c>
      <c r="Q870" s="119">
        <f t="shared" si="97"/>
        <v>20</v>
      </c>
    </row>
    <row r="871" spans="2:17" x14ac:dyDescent="0.25">
      <c r="B871" s="173">
        <v>42836.291666666664</v>
      </c>
      <c r="C871" s="121">
        <v>987</v>
      </c>
      <c r="D871" s="121">
        <v>170.85000610351563</v>
      </c>
      <c r="E871" s="185">
        <v>11.800000190734863</v>
      </c>
      <c r="F871" s="122">
        <v>42836</v>
      </c>
      <c r="G871" s="185">
        <v>23.441590897418834</v>
      </c>
      <c r="H871" s="185">
        <v>41.749933933681938</v>
      </c>
      <c r="I871" s="185">
        <v>45.707027083237918</v>
      </c>
      <c r="J871" s="119">
        <f t="shared" si="91"/>
        <v>23.441590897418834</v>
      </c>
      <c r="K871" s="119">
        <f t="shared" si="92"/>
        <v>41.749933933681938</v>
      </c>
      <c r="L871" s="119">
        <f t="shared" si="93"/>
        <v>45.707027083237918</v>
      </c>
      <c r="M871" s="173">
        <v>43322.291666666664</v>
      </c>
      <c r="N871" s="118">
        <f t="shared" si="94"/>
        <v>987</v>
      </c>
      <c r="O871" s="118">
        <f t="shared" si="95"/>
        <v>170.85000610351563</v>
      </c>
      <c r="P871" s="119">
        <f t="shared" si="96"/>
        <v>46.712606068663327</v>
      </c>
      <c r="Q871" s="119">
        <f t="shared" si="97"/>
        <v>46.712606068663327</v>
      </c>
    </row>
    <row r="872" spans="2:17" x14ac:dyDescent="0.25">
      <c r="B872" s="173">
        <v>42837.291666666664</v>
      </c>
      <c r="C872" s="121">
        <v>987</v>
      </c>
      <c r="D872" s="121">
        <v>170.85000610351563</v>
      </c>
      <c r="E872" s="185">
        <v>11.800000190734863</v>
      </c>
      <c r="F872" s="122">
        <v>42837</v>
      </c>
      <c r="G872" s="185">
        <v>30.232451439190804</v>
      </c>
      <c r="H872" s="185">
        <v>41.166439336405872</v>
      </c>
      <c r="I872" s="185">
        <v>46.175956603774232</v>
      </c>
      <c r="J872" s="119">
        <f t="shared" si="91"/>
        <v>30.232451439190804</v>
      </c>
      <c r="K872" s="119">
        <f t="shared" si="92"/>
        <v>41.166439336405872</v>
      </c>
      <c r="L872" s="119">
        <f t="shared" si="93"/>
        <v>46.175956603774232</v>
      </c>
      <c r="M872" s="173">
        <v>43323.291666666664</v>
      </c>
      <c r="N872" s="118">
        <f t="shared" si="94"/>
        <v>987</v>
      </c>
      <c r="O872" s="118">
        <f t="shared" si="95"/>
        <v>170.85000610351563</v>
      </c>
      <c r="P872" s="119">
        <f t="shared" si="96"/>
        <v>46.712606068663327</v>
      </c>
      <c r="Q872" s="119">
        <f t="shared" si="97"/>
        <v>20</v>
      </c>
    </row>
    <row r="873" spans="2:17" x14ac:dyDescent="0.25">
      <c r="B873" s="173">
        <v>42838.291666666664</v>
      </c>
      <c r="C873" s="121">
        <v>502</v>
      </c>
      <c r="D873" s="121">
        <v>538.3599853515625</v>
      </c>
      <c r="E873" s="185">
        <v>12.100000381469727</v>
      </c>
      <c r="F873" s="122">
        <v>42838</v>
      </c>
      <c r="G873" s="185">
        <v>35.213271024668671</v>
      </c>
      <c r="H873" s="185">
        <v>40.759091071795574</v>
      </c>
      <c r="I873" s="185">
        <v>44.714339629235127</v>
      </c>
      <c r="J873" s="119">
        <f t="shared" si="91"/>
        <v>35.213271024668671</v>
      </c>
      <c r="K873" s="119">
        <f t="shared" si="92"/>
        <v>40.759091071795574</v>
      </c>
      <c r="L873" s="119">
        <f t="shared" si="93"/>
        <v>44.714339629235127</v>
      </c>
      <c r="M873" s="173">
        <v>43324.291666666664</v>
      </c>
      <c r="N873" s="118">
        <f t="shared" si="94"/>
        <v>502</v>
      </c>
      <c r="O873" s="118">
        <f t="shared" si="95"/>
        <v>538.3599853515625</v>
      </c>
      <c r="P873" s="119">
        <f t="shared" si="96"/>
        <v>2.0810753967919919</v>
      </c>
      <c r="Q873" s="119">
        <f t="shared" si="97"/>
        <v>2.0810753967919919</v>
      </c>
    </row>
    <row r="874" spans="2:17" x14ac:dyDescent="0.25">
      <c r="B874" s="173">
        <v>42839.291666666664</v>
      </c>
      <c r="C874" s="121">
        <v>502</v>
      </c>
      <c r="D874" s="121">
        <v>538.3599853515625</v>
      </c>
      <c r="E874" s="185">
        <v>12</v>
      </c>
      <c r="F874" s="122">
        <v>42839</v>
      </c>
      <c r="G874" s="185">
        <v>35.095440596673214</v>
      </c>
      <c r="H874" s="185">
        <v>40.759526337605905</v>
      </c>
      <c r="I874" s="185">
        <v>39.803378932166964</v>
      </c>
      <c r="J874" s="119">
        <f t="shared" si="91"/>
        <v>35.095440596673214</v>
      </c>
      <c r="K874" s="119">
        <f t="shared" si="92"/>
        <v>40.759526337605905</v>
      </c>
      <c r="L874" s="119">
        <f t="shared" si="93"/>
        <v>39.803378932166964</v>
      </c>
      <c r="M874" s="173">
        <v>43325.291666666664</v>
      </c>
      <c r="N874" s="118">
        <f t="shared" si="94"/>
        <v>502</v>
      </c>
      <c r="O874" s="118">
        <f t="shared" si="95"/>
        <v>538.3599853515625</v>
      </c>
      <c r="P874" s="119">
        <f t="shared" si="96"/>
        <v>2.0810753967919919</v>
      </c>
      <c r="Q874" s="119">
        <f t="shared" si="97"/>
        <v>20</v>
      </c>
    </row>
    <row r="875" spans="2:17" x14ac:dyDescent="0.25">
      <c r="B875" s="173">
        <v>42840.291666666664</v>
      </c>
      <c r="C875" s="121">
        <v>502</v>
      </c>
      <c r="D875" s="121">
        <v>538.3599853515625</v>
      </c>
      <c r="E875" s="185">
        <v>11.800000190734863</v>
      </c>
      <c r="F875" s="122">
        <v>42840</v>
      </c>
      <c r="G875" s="185">
        <v>33.82181206455936</v>
      </c>
      <c r="H875" s="185">
        <v>40.433056384788586</v>
      </c>
      <c r="I875" s="185">
        <v>39.756319870948751</v>
      </c>
      <c r="J875" s="119">
        <f t="shared" si="91"/>
        <v>33.82181206455936</v>
      </c>
      <c r="K875" s="119">
        <f t="shared" si="92"/>
        <v>40.433056384788586</v>
      </c>
      <c r="L875" s="119">
        <f t="shared" si="93"/>
        <v>39.756319870948751</v>
      </c>
      <c r="M875" s="173">
        <v>43326.291666666664</v>
      </c>
      <c r="N875" s="118">
        <f t="shared" si="94"/>
        <v>502</v>
      </c>
      <c r="O875" s="118">
        <f t="shared" si="95"/>
        <v>538.3599853515625</v>
      </c>
      <c r="P875" s="119">
        <f t="shared" si="96"/>
        <v>2.0810753967919919</v>
      </c>
      <c r="Q875" s="119">
        <f t="shared" si="97"/>
        <v>20</v>
      </c>
    </row>
    <row r="876" spans="2:17" x14ac:dyDescent="0.25">
      <c r="B876" s="173">
        <v>42841.291666666664</v>
      </c>
      <c r="C876" s="121">
        <v>502</v>
      </c>
      <c r="D876" s="121">
        <v>538.3599853515625</v>
      </c>
      <c r="E876" s="185">
        <v>11.899999618530273</v>
      </c>
      <c r="F876" s="122">
        <v>42841</v>
      </c>
      <c r="G876" s="185">
        <v>28.089798837568988</v>
      </c>
      <c r="H876" s="185">
        <v>40.470923976456689</v>
      </c>
      <c r="I876" s="185">
        <v>38.269702685718208</v>
      </c>
      <c r="J876" s="119">
        <f t="shared" si="91"/>
        <v>28.089798837568988</v>
      </c>
      <c r="K876" s="119">
        <f t="shared" si="92"/>
        <v>40.470923976456689</v>
      </c>
      <c r="L876" s="119">
        <f t="shared" si="93"/>
        <v>38.269702685718208</v>
      </c>
      <c r="M876" s="173">
        <v>43327.291666666664</v>
      </c>
      <c r="N876" s="118">
        <f t="shared" si="94"/>
        <v>502</v>
      </c>
      <c r="O876" s="118">
        <f t="shared" si="95"/>
        <v>538.3599853515625</v>
      </c>
      <c r="P876" s="119">
        <f t="shared" si="96"/>
        <v>2.0810753967919919</v>
      </c>
      <c r="Q876" s="119">
        <f t="shared" si="97"/>
        <v>20</v>
      </c>
    </row>
    <row r="877" spans="2:17" x14ac:dyDescent="0.25">
      <c r="B877" s="173">
        <v>42842.291666666664</v>
      </c>
      <c r="C877" s="121">
        <v>502</v>
      </c>
      <c r="D877" s="121">
        <v>538.3599853515625</v>
      </c>
      <c r="E877" s="185">
        <v>11.899999618530273</v>
      </c>
      <c r="F877" s="122">
        <v>42842</v>
      </c>
      <c r="G877" s="185">
        <v>22.371510527465087</v>
      </c>
      <c r="H877" s="185">
        <v>39.814026855605682</v>
      </c>
      <c r="I877" s="185">
        <v>32.768385113610115</v>
      </c>
      <c r="J877" s="119">
        <f t="shared" si="91"/>
        <v>22.371510527465087</v>
      </c>
      <c r="K877" s="119">
        <f t="shared" si="92"/>
        <v>39.814026855605682</v>
      </c>
      <c r="L877" s="119">
        <f t="shared" si="93"/>
        <v>32.768385113610115</v>
      </c>
      <c r="M877" s="173">
        <v>43328.291666666664</v>
      </c>
      <c r="N877" s="118">
        <f t="shared" si="94"/>
        <v>502</v>
      </c>
      <c r="O877" s="118">
        <f t="shared" si="95"/>
        <v>538.3599853515625</v>
      </c>
      <c r="P877" s="119">
        <f t="shared" si="96"/>
        <v>2.0810753967919919</v>
      </c>
      <c r="Q877" s="119">
        <f t="shared" si="97"/>
        <v>20</v>
      </c>
    </row>
    <row r="878" spans="2:17" x14ac:dyDescent="0.25">
      <c r="B878" s="173">
        <v>42843.291666666664</v>
      </c>
      <c r="C878" s="121">
        <v>313</v>
      </c>
      <c r="D878" s="121">
        <v>201.08999633789063</v>
      </c>
      <c r="E878" s="185">
        <v>11.899999618530273</v>
      </c>
      <c r="F878" s="122">
        <v>42843</v>
      </c>
      <c r="G878" s="185">
        <v>21.514971030083373</v>
      </c>
      <c r="H878" s="185">
        <v>38.854175167569409</v>
      </c>
      <c r="I878" s="185">
        <v>34.395726957056304</v>
      </c>
      <c r="J878" s="119">
        <f t="shared" si="91"/>
        <v>21.514971030083373</v>
      </c>
      <c r="K878" s="119">
        <f t="shared" si="92"/>
        <v>38.854175167569409</v>
      </c>
      <c r="L878" s="119">
        <f t="shared" si="93"/>
        <v>34.395726957056304</v>
      </c>
      <c r="M878" s="173">
        <v>43329.291666666664</v>
      </c>
      <c r="N878" s="118">
        <f t="shared" si="94"/>
        <v>313</v>
      </c>
      <c r="O878" s="118">
        <f t="shared" si="95"/>
        <v>201.08999633789063</v>
      </c>
      <c r="P878" s="119">
        <f t="shared" si="96"/>
        <v>6.4052048708020015</v>
      </c>
      <c r="Q878" s="119">
        <f t="shared" si="97"/>
        <v>6.4052048708020015</v>
      </c>
    </row>
    <row r="879" spans="2:17" x14ac:dyDescent="0.25">
      <c r="B879" s="173">
        <v>42844.291666666664</v>
      </c>
      <c r="C879" s="121">
        <v>313</v>
      </c>
      <c r="D879" s="121">
        <v>201.08999633789063</v>
      </c>
      <c r="E879" s="185">
        <v>11.800000190734863</v>
      </c>
      <c r="F879" s="122">
        <v>42844</v>
      </c>
      <c r="G879" s="185">
        <v>37.832690991361901</v>
      </c>
      <c r="H879" s="185">
        <v>38.348444290492203</v>
      </c>
      <c r="I879" s="185">
        <v>35.15690197807772</v>
      </c>
      <c r="J879" s="119">
        <f t="shared" si="91"/>
        <v>37.832690991361901</v>
      </c>
      <c r="K879" s="119">
        <f t="shared" si="92"/>
        <v>38.348444290492203</v>
      </c>
      <c r="L879" s="119">
        <f t="shared" si="93"/>
        <v>35.15690197807772</v>
      </c>
      <c r="M879" s="173">
        <v>43330.291666666664</v>
      </c>
      <c r="N879" s="118">
        <f t="shared" si="94"/>
        <v>313</v>
      </c>
      <c r="O879" s="118">
        <f t="shared" si="95"/>
        <v>201.08999633789063</v>
      </c>
      <c r="P879" s="119">
        <f t="shared" si="96"/>
        <v>6.4052048708020015</v>
      </c>
      <c r="Q879" s="119">
        <f t="shared" si="97"/>
        <v>20</v>
      </c>
    </row>
    <row r="880" spans="2:17" x14ac:dyDescent="0.25">
      <c r="B880" s="173">
        <v>42845.291666666664</v>
      </c>
      <c r="C880" s="121">
        <v>313</v>
      </c>
      <c r="D880" s="121">
        <v>201.08999633789063</v>
      </c>
      <c r="E880" s="185">
        <v>11.800000190734863</v>
      </c>
      <c r="F880" s="122">
        <v>42845</v>
      </c>
      <c r="G880" s="185">
        <v>27.657440512842598</v>
      </c>
      <c r="H880" s="185">
        <v>36.540713447773946</v>
      </c>
      <c r="I880" s="185">
        <v>35.2543670588732</v>
      </c>
      <c r="J880" s="119">
        <f t="shared" si="91"/>
        <v>27.657440512842598</v>
      </c>
      <c r="K880" s="119">
        <f t="shared" si="92"/>
        <v>36.540713447773946</v>
      </c>
      <c r="L880" s="119">
        <f t="shared" si="93"/>
        <v>35.2543670588732</v>
      </c>
      <c r="M880" s="173">
        <v>43331.291666666664</v>
      </c>
      <c r="N880" s="118">
        <f t="shared" si="94"/>
        <v>313</v>
      </c>
      <c r="O880" s="118">
        <f t="shared" si="95"/>
        <v>201.08999633789063</v>
      </c>
      <c r="P880" s="119">
        <f t="shared" si="96"/>
        <v>6.4052048708020015</v>
      </c>
      <c r="Q880" s="119">
        <f t="shared" si="97"/>
        <v>20</v>
      </c>
    </row>
    <row r="881" spans="2:17" x14ac:dyDescent="0.25">
      <c r="B881" s="173">
        <v>42846.291666666664</v>
      </c>
      <c r="C881" s="121">
        <v>313</v>
      </c>
      <c r="D881" s="121">
        <v>201.08999633789063</v>
      </c>
      <c r="E881" s="185">
        <v>11.800000190734863</v>
      </c>
      <c r="F881" s="122">
        <v>42846</v>
      </c>
      <c r="G881" s="185">
        <v>39.355291287943125</v>
      </c>
      <c r="H881" s="185">
        <v>37.178118887433271</v>
      </c>
      <c r="I881" s="185">
        <v>35.012948946754157</v>
      </c>
      <c r="J881" s="119">
        <f t="shared" si="91"/>
        <v>39.355291287943125</v>
      </c>
      <c r="K881" s="119">
        <f t="shared" si="92"/>
        <v>37.178118887433271</v>
      </c>
      <c r="L881" s="119">
        <f t="shared" si="93"/>
        <v>35.012948946754157</v>
      </c>
      <c r="M881" s="173">
        <v>43332.291666666664</v>
      </c>
      <c r="N881" s="118">
        <f t="shared" si="94"/>
        <v>313</v>
      </c>
      <c r="O881" s="118">
        <f t="shared" si="95"/>
        <v>201.08999633789063</v>
      </c>
      <c r="P881" s="119">
        <f t="shared" si="96"/>
        <v>6.4052048708020015</v>
      </c>
      <c r="Q881" s="119">
        <f t="shared" si="97"/>
        <v>20</v>
      </c>
    </row>
    <row r="882" spans="2:17" x14ac:dyDescent="0.25">
      <c r="B882" s="173">
        <v>42847.291666666664</v>
      </c>
      <c r="C882" s="121">
        <v>313</v>
      </c>
      <c r="D882" s="121">
        <v>201.08999633789063</v>
      </c>
      <c r="E882" s="185">
        <v>11.800000190734863</v>
      </c>
      <c r="F882" s="122">
        <v>42847</v>
      </c>
      <c r="G882" s="185">
        <v>36.173727718635824</v>
      </c>
      <c r="H882" s="185">
        <v>39.077866180252194</v>
      </c>
      <c r="I882" s="185">
        <v>37.728820318910813</v>
      </c>
      <c r="J882" s="119">
        <f t="shared" si="91"/>
        <v>36.173727718635824</v>
      </c>
      <c r="K882" s="119">
        <f t="shared" si="92"/>
        <v>39.077866180252194</v>
      </c>
      <c r="L882" s="119">
        <f t="shared" si="93"/>
        <v>37.728820318910813</v>
      </c>
      <c r="M882" s="173">
        <v>43333.291666666664</v>
      </c>
      <c r="N882" s="118">
        <f t="shared" si="94"/>
        <v>313</v>
      </c>
      <c r="O882" s="118">
        <f t="shared" si="95"/>
        <v>201.08999633789063</v>
      </c>
      <c r="P882" s="119">
        <f t="shared" si="96"/>
        <v>6.4052048708020015</v>
      </c>
      <c r="Q882" s="119">
        <f t="shared" si="97"/>
        <v>20</v>
      </c>
    </row>
    <row r="883" spans="2:17" x14ac:dyDescent="0.25">
      <c r="B883" s="173">
        <v>42848.291666666664</v>
      </c>
      <c r="C883" s="121">
        <v>313</v>
      </c>
      <c r="D883" s="121">
        <v>201.08999633789063</v>
      </c>
      <c r="E883" s="185">
        <v>11.800000190734863</v>
      </c>
      <c r="F883" s="122">
        <v>42848</v>
      </c>
      <c r="G883" s="185">
        <v>43.188004089284874</v>
      </c>
      <c r="H883" s="185">
        <v>38.3097313494373</v>
      </c>
      <c r="I883" s="185">
        <v>33.123163472524404</v>
      </c>
      <c r="J883" s="119">
        <f t="shared" si="91"/>
        <v>43.188004089284874</v>
      </c>
      <c r="K883" s="119">
        <f t="shared" si="92"/>
        <v>38.3097313494373</v>
      </c>
      <c r="L883" s="119">
        <f t="shared" si="93"/>
        <v>33.123163472524404</v>
      </c>
      <c r="M883" s="173">
        <v>43334.291666666664</v>
      </c>
      <c r="N883" s="118">
        <f t="shared" si="94"/>
        <v>313</v>
      </c>
      <c r="O883" s="118">
        <f t="shared" si="95"/>
        <v>201.08999633789063</v>
      </c>
      <c r="P883" s="119">
        <f t="shared" si="96"/>
        <v>6.4052048708020015</v>
      </c>
      <c r="Q883" s="119">
        <f t="shared" si="97"/>
        <v>20</v>
      </c>
    </row>
    <row r="884" spans="2:17" x14ac:dyDescent="0.25">
      <c r="B884" s="173">
        <v>42849.291666666664</v>
      </c>
      <c r="C884" s="121">
        <v>313</v>
      </c>
      <c r="D884" s="121">
        <v>201.08999633789063</v>
      </c>
      <c r="E884" s="185">
        <v>11.800000190734863</v>
      </c>
      <c r="F884" s="122">
        <v>42849</v>
      </c>
      <c r="G884" s="185">
        <v>33.11468788250729</v>
      </c>
      <c r="H884" s="185">
        <v>39.862102390373209</v>
      </c>
      <c r="I884" s="185">
        <v>34.965081820002318</v>
      </c>
      <c r="J884" s="119">
        <f t="shared" si="91"/>
        <v>33.11468788250729</v>
      </c>
      <c r="K884" s="119">
        <f t="shared" si="92"/>
        <v>39.862102390373209</v>
      </c>
      <c r="L884" s="119">
        <f t="shared" si="93"/>
        <v>34.965081820002318</v>
      </c>
      <c r="M884" s="173">
        <v>43335.291666666664</v>
      </c>
      <c r="N884" s="118">
        <f t="shared" si="94"/>
        <v>313</v>
      </c>
      <c r="O884" s="118">
        <f t="shared" si="95"/>
        <v>201.08999633789063</v>
      </c>
      <c r="P884" s="119">
        <f t="shared" si="96"/>
        <v>6.4052048708020015</v>
      </c>
      <c r="Q884" s="119">
        <f t="shared" si="97"/>
        <v>20</v>
      </c>
    </row>
    <row r="885" spans="2:17" x14ac:dyDescent="0.25">
      <c r="B885" s="173">
        <v>42850.291666666664</v>
      </c>
      <c r="C885" s="121">
        <v>313</v>
      </c>
      <c r="D885" s="121">
        <v>201.08999633789063</v>
      </c>
      <c r="E885" s="185">
        <v>11.699999809265137</v>
      </c>
      <c r="F885" s="122">
        <v>42850</v>
      </c>
      <c r="G885" s="185">
        <v>23.979045827234245</v>
      </c>
      <c r="H885" s="185">
        <v>37.253394268353702</v>
      </c>
      <c r="I885" s="185">
        <v>34.950123006017151</v>
      </c>
      <c r="J885" s="119">
        <f t="shared" si="91"/>
        <v>23.979045827234245</v>
      </c>
      <c r="K885" s="119">
        <f t="shared" si="92"/>
        <v>37.253394268353702</v>
      </c>
      <c r="L885" s="119">
        <f t="shared" si="93"/>
        <v>34.950123006017151</v>
      </c>
      <c r="M885" s="173">
        <v>43336.291666666664</v>
      </c>
      <c r="N885" s="118">
        <f t="shared" si="94"/>
        <v>313</v>
      </c>
      <c r="O885" s="118">
        <f t="shared" si="95"/>
        <v>201.08999633789063</v>
      </c>
      <c r="P885" s="119">
        <f t="shared" si="96"/>
        <v>6.4052048708020015</v>
      </c>
      <c r="Q885" s="119">
        <f t="shared" si="97"/>
        <v>20</v>
      </c>
    </row>
    <row r="886" spans="2:17" x14ac:dyDescent="0.25">
      <c r="B886" s="173">
        <v>42851.291666666664</v>
      </c>
      <c r="C886" s="121">
        <v>313</v>
      </c>
      <c r="D886" s="121">
        <v>201.08999633789063</v>
      </c>
      <c r="E886" s="185">
        <v>11.800000190734863</v>
      </c>
      <c r="F886" s="122">
        <v>42851</v>
      </c>
      <c r="G886" s="185">
        <v>36.713574085257648</v>
      </c>
      <c r="H886" s="185">
        <v>36.642978034350655</v>
      </c>
      <c r="I886" s="185">
        <v>34.61113065657792</v>
      </c>
      <c r="J886" s="119">
        <f t="shared" si="91"/>
        <v>36.713574085257648</v>
      </c>
      <c r="K886" s="119">
        <f t="shared" si="92"/>
        <v>36.642978034350655</v>
      </c>
      <c r="L886" s="119">
        <f t="shared" si="93"/>
        <v>34.61113065657792</v>
      </c>
      <c r="M886" s="173">
        <v>43337.291666666664</v>
      </c>
      <c r="N886" s="118">
        <f t="shared" si="94"/>
        <v>313</v>
      </c>
      <c r="O886" s="118">
        <f t="shared" si="95"/>
        <v>201.08999633789063</v>
      </c>
      <c r="P886" s="119">
        <f t="shared" si="96"/>
        <v>6.4052048708020015</v>
      </c>
      <c r="Q886" s="119">
        <f t="shared" si="97"/>
        <v>20</v>
      </c>
    </row>
    <row r="887" spans="2:17" x14ac:dyDescent="0.25">
      <c r="B887" s="173">
        <v>42852.291666666664</v>
      </c>
      <c r="C887" s="121">
        <v>313</v>
      </c>
      <c r="D887" s="121">
        <v>201.08999633789063</v>
      </c>
      <c r="E887" s="185">
        <v>11.800000190734863</v>
      </c>
      <c r="F887" s="122">
        <v>42852</v>
      </c>
      <c r="G887" s="185">
        <v>27.777356972628148</v>
      </c>
      <c r="H887" s="185">
        <v>34.340019064788486</v>
      </c>
      <c r="I887" s="185">
        <v>34.150750827921691</v>
      </c>
      <c r="J887" s="119">
        <f t="shared" si="91"/>
        <v>27.777356972628148</v>
      </c>
      <c r="K887" s="119">
        <f t="shared" si="92"/>
        <v>34.340019064788486</v>
      </c>
      <c r="L887" s="119">
        <f t="shared" si="93"/>
        <v>34.150750827921691</v>
      </c>
      <c r="M887" s="173">
        <v>43338.291666666664</v>
      </c>
      <c r="N887" s="118">
        <f t="shared" si="94"/>
        <v>313</v>
      </c>
      <c r="O887" s="118">
        <f t="shared" si="95"/>
        <v>201.08999633789063</v>
      </c>
      <c r="P887" s="119">
        <f t="shared" si="96"/>
        <v>6.4052048708020015</v>
      </c>
      <c r="Q887" s="119">
        <f t="shared" si="97"/>
        <v>20</v>
      </c>
    </row>
    <row r="888" spans="2:17" x14ac:dyDescent="0.25">
      <c r="B888" s="173">
        <v>42853.291666666664</v>
      </c>
      <c r="C888" s="121">
        <v>313</v>
      </c>
      <c r="D888" s="121">
        <v>201.08999633789063</v>
      </c>
      <c r="E888" s="185">
        <v>11.800000190734863</v>
      </c>
      <c r="F888" s="122">
        <v>42853</v>
      </c>
      <c r="G888" s="185">
        <v>41.880704377492272</v>
      </c>
      <c r="H888" s="185">
        <v>36.126615520605306</v>
      </c>
      <c r="I888" s="185">
        <v>35.131471034155958</v>
      </c>
      <c r="J888" s="119">
        <f t="shared" si="91"/>
        <v>41.880704377492272</v>
      </c>
      <c r="K888" s="119">
        <f t="shared" si="92"/>
        <v>36.126615520605306</v>
      </c>
      <c r="L888" s="119">
        <f t="shared" si="93"/>
        <v>35.131471034155958</v>
      </c>
      <c r="M888" s="173">
        <v>43339.291666666664</v>
      </c>
      <c r="N888" s="118">
        <f t="shared" si="94"/>
        <v>313</v>
      </c>
      <c r="O888" s="118">
        <f t="shared" si="95"/>
        <v>201.08999633789063</v>
      </c>
      <c r="P888" s="119">
        <f t="shared" si="96"/>
        <v>6.4052048708020015</v>
      </c>
      <c r="Q888" s="119">
        <f t="shared" si="97"/>
        <v>20</v>
      </c>
    </row>
    <row r="889" spans="2:17" x14ac:dyDescent="0.25">
      <c r="B889" s="173">
        <v>42854.291666666664</v>
      </c>
      <c r="C889" s="121">
        <v>313</v>
      </c>
      <c r="D889" s="121">
        <v>201.08999633789063</v>
      </c>
      <c r="E889" s="185">
        <v>11.800000190734863</v>
      </c>
      <c r="F889" s="122">
        <v>42854</v>
      </c>
      <c r="G889" s="185">
        <v>23.86022183336593</v>
      </c>
      <c r="H889" s="185">
        <v>38.573779005827724</v>
      </c>
      <c r="I889" s="185">
        <v>32.968311203894807</v>
      </c>
      <c r="J889" s="119">
        <f t="shared" si="91"/>
        <v>23.86022183336593</v>
      </c>
      <c r="K889" s="119">
        <f t="shared" si="92"/>
        <v>38.573779005827724</v>
      </c>
      <c r="L889" s="119">
        <f t="shared" si="93"/>
        <v>32.968311203894807</v>
      </c>
      <c r="M889" s="173">
        <v>43340.291666666664</v>
      </c>
      <c r="N889" s="118">
        <f t="shared" si="94"/>
        <v>313</v>
      </c>
      <c r="O889" s="118">
        <f t="shared" si="95"/>
        <v>201.08999633789063</v>
      </c>
      <c r="P889" s="119">
        <f t="shared" si="96"/>
        <v>6.4052048708020015</v>
      </c>
      <c r="Q889" s="119">
        <f t="shared" si="97"/>
        <v>20</v>
      </c>
    </row>
    <row r="890" spans="2:17" x14ac:dyDescent="0.25">
      <c r="B890" s="173">
        <v>42855.291666666664</v>
      </c>
      <c r="C890" s="121">
        <v>313</v>
      </c>
      <c r="D890" s="121">
        <v>201.08999633789063</v>
      </c>
      <c r="E890" s="185">
        <v>11.800000190734863</v>
      </c>
      <c r="F890" s="122">
        <v>42855</v>
      </c>
      <c r="G890" s="185">
        <v>16.897165445569481</v>
      </c>
      <c r="H890" s="185">
        <v>38.209301274992768</v>
      </c>
      <c r="I890" s="185">
        <v>32.052388354407455</v>
      </c>
      <c r="J890" s="119">
        <f t="shared" si="91"/>
        <v>16.897165445569481</v>
      </c>
      <c r="K890" s="119">
        <f t="shared" si="92"/>
        <v>38.209301274992768</v>
      </c>
      <c r="L890" s="119">
        <f t="shared" si="93"/>
        <v>32.052388354407455</v>
      </c>
      <c r="M890" s="173">
        <v>43341.291666666664</v>
      </c>
      <c r="N890" s="118">
        <f t="shared" si="94"/>
        <v>313</v>
      </c>
      <c r="O890" s="118">
        <f t="shared" si="95"/>
        <v>201.08999633789063</v>
      </c>
      <c r="P890" s="119">
        <f t="shared" si="96"/>
        <v>6.4052048708020015</v>
      </c>
      <c r="Q890" s="119">
        <f t="shared" si="97"/>
        <v>20</v>
      </c>
    </row>
    <row r="891" spans="2:17" x14ac:dyDescent="0.25">
      <c r="B891" s="173">
        <v>42856.291666666664</v>
      </c>
      <c r="C891" s="121">
        <v>313</v>
      </c>
      <c r="D891" s="121">
        <v>201.08999633789063</v>
      </c>
      <c r="E891" s="185">
        <v>11.800000190734863</v>
      </c>
      <c r="F891" s="122">
        <v>42856</v>
      </c>
      <c r="G891" s="185">
        <v>0.30711652217363872</v>
      </c>
      <c r="H891" s="185">
        <v>35.506334933837273</v>
      </c>
      <c r="I891" s="185">
        <v>31.248096178438971</v>
      </c>
      <c r="J891" s="119">
        <f t="shared" si="91"/>
        <v>0.30711652217363872</v>
      </c>
      <c r="K891" s="119">
        <f t="shared" si="92"/>
        <v>35.506334933837273</v>
      </c>
      <c r="L891" s="119">
        <f t="shared" si="93"/>
        <v>31.248096178438971</v>
      </c>
      <c r="M891" s="173">
        <v>43342.291666666664</v>
      </c>
      <c r="N891" s="118">
        <f t="shared" si="94"/>
        <v>313</v>
      </c>
      <c r="O891" s="118">
        <f t="shared" si="95"/>
        <v>201.08999633789063</v>
      </c>
      <c r="P891" s="119">
        <f t="shared" si="96"/>
        <v>6.4052048708020015</v>
      </c>
      <c r="Q891" s="119">
        <f t="shared" si="97"/>
        <v>20</v>
      </c>
    </row>
    <row r="892" spans="2:17" x14ac:dyDescent="0.25">
      <c r="B892" s="173">
        <v>42857.291666666664</v>
      </c>
      <c r="C892" s="121">
        <v>313</v>
      </c>
      <c r="D892" s="121">
        <v>201.08999633789063</v>
      </c>
      <c r="E892" s="185">
        <v>11.800000190734863</v>
      </c>
      <c r="F892" s="122">
        <v>42857</v>
      </c>
      <c r="G892" s="185">
        <v>0</v>
      </c>
      <c r="H892" s="185">
        <v>37.059153002456426</v>
      </c>
      <c r="I892" s="185">
        <v>31.996511656134214</v>
      </c>
      <c r="J892" s="119">
        <f t="shared" si="91"/>
        <v>0</v>
      </c>
      <c r="K892" s="119">
        <f t="shared" si="92"/>
        <v>37.059153002456426</v>
      </c>
      <c r="L892" s="119">
        <f t="shared" si="93"/>
        <v>31.996511656134214</v>
      </c>
      <c r="M892" s="173">
        <v>43343.291666666664</v>
      </c>
      <c r="N892" s="118">
        <f t="shared" si="94"/>
        <v>313</v>
      </c>
      <c r="O892" s="118">
        <f t="shared" si="95"/>
        <v>201.08999633789063</v>
      </c>
      <c r="P892" s="119">
        <f t="shared" si="96"/>
        <v>6.4052048708020015</v>
      </c>
      <c r="Q892" s="119">
        <f t="shared" si="97"/>
        <v>20</v>
      </c>
    </row>
    <row r="893" spans="2:17" x14ac:dyDescent="0.25">
      <c r="B893" s="173">
        <v>42858.291666666664</v>
      </c>
      <c r="C893" s="121">
        <v>313</v>
      </c>
      <c r="D893" s="121">
        <v>201.08999633789063</v>
      </c>
      <c r="E893" s="185">
        <v>11.800000190734863</v>
      </c>
      <c r="F893" s="122">
        <v>42858</v>
      </c>
      <c r="G893" s="185">
        <v>0</v>
      </c>
      <c r="H893" s="185">
        <v>36.665334912715203</v>
      </c>
      <c r="I893" s="185">
        <v>32.492741944966532</v>
      </c>
      <c r="J893" s="119">
        <f t="shared" si="91"/>
        <v>0</v>
      </c>
      <c r="K893" s="119">
        <f t="shared" si="92"/>
        <v>36.665334912715203</v>
      </c>
      <c r="L893" s="119">
        <f t="shared" si="93"/>
        <v>32.492741944966532</v>
      </c>
      <c r="M893" s="173">
        <v>43344.291666666664</v>
      </c>
      <c r="N893" s="118">
        <f t="shared" si="94"/>
        <v>313</v>
      </c>
      <c r="O893" s="118">
        <f t="shared" si="95"/>
        <v>201.08999633789063</v>
      </c>
      <c r="P893" s="119">
        <f t="shared" si="96"/>
        <v>6.4052048708020015</v>
      </c>
      <c r="Q893" s="119">
        <f t="shared" si="97"/>
        <v>20</v>
      </c>
    </row>
    <row r="894" spans="2:17" x14ac:dyDescent="0.25">
      <c r="B894" s="173">
        <v>42859.291666666664</v>
      </c>
      <c r="C894" s="121">
        <v>313</v>
      </c>
      <c r="D894" s="121">
        <v>201.08999633789063</v>
      </c>
      <c r="E894" s="185">
        <v>11.800000190734863</v>
      </c>
      <c r="F894" s="122">
        <v>42859</v>
      </c>
      <c r="G894" s="185">
        <v>0</v>
      </c>
      <c r="H894" s="185">
        <v>37.002972890182797</v>
      </c>
      <c r="I894" s="185">
        <v>31.975566646478764</v>
      </c>
      <c r="J894" s="119">
        <f t="shared" si="91"/>
        <v>0</v>
      </c>
      <c r="K894" s="119">
        <f t="shared" si="92"/>
        <v>37.002972890182797</v>
      </c>
      <c r="L894" s="119">
        <f t="shared" si="93"/>
        <v>31.975566646478764</v>
      </c>
      <c r="M894" s="173">
        <v>43345.291666666664</v>
      </c>
      <c r="N894" s="118">
        <f t="shared" si="94"/>
        <v>313</v>
      </c>
      <c r="O894" s="118">
        <f t="shared" si="95"/>
        <v>201.08999633789063</v>
      </c>
      <c r="P894" s="119">
        <f t="shared" si="96"/>
        <v>6.4052048708020015</v>
      </c>
      <c r="Q894" s="119">
        <f t="shared" si="97"/>
        <v>20</v>
      </c>
    </row>
    <row r="895" spans="2:17" x14ac:dyDescent="0.25">
      <c r="B895" s="173">
        <v>42860.291666666664</v>
      </c>
      <c r="C895" s="121">
        <v>313</v>
      </c>
      <c r="D895" s="121">
        <v>201.08999633789063</v>
      </c>
      <c r="E895" s="185">
        <v>11.800000190734863</v>
      </c>
      <c r="F895" s="122">
        <v>42860</v>
      </c>
      <c r="G895" s="185">
        <v>0</v>
      </c>
      <c r="H895" s="185">
        <v>37.216881167976922</v>
      </c>
      <c r="I895" s="185">
        <v>33.046098768115023</v>
      </c>
      <c r="J895" s="119">
        <f t="shared" si="91"/>
        <v>0</v>
      </c>
      <c r="K895" s="119">
        <f t="shared" si="92"/>
        <v>37.216881167976922</v>
      </c>
      <c r="L895" s="119">
        <f t="shared" si="93"/>
        <v>33.046098768115023</v>
      </c>
      <c r="M895" s="173">
        <v>43346.291666666664</v>
      </c>
      <c r="N895" s="118">
        <f t="shared" si="94"/>
        <v>313</v>
      </c>
      <c r="O895" s="118">
        <f t="shared" si="95"/>
        <v>201.08999633789063</v>
      </c>
      <c r="P895" s="119">
        <f t="shared" si="96"/>
        <v>6.4052048708020015</v>
      </c>
      <c r="Q895" s="119">
        <f t="shared" si="97"/>
        <v>20</v>
      </c>
    </row>
    <row r="896" spans="2:17" x14ac:dyDescent="0.25">
      <c r="B896" s="173">
        <v>42861.291666666664</v>
      </c>
      <c r="C896" s="121">
        <v>313</v>
      </c>
      <c r="D896" s="121">
        <v>201.08999633789063</v>
      </c>
      <c r="E896" s="185">
        <v>11.800000190734863</v>
      </c>
      <c r="F896" s="122">
        <v>42861</v>
      </c>
      <c r="G896" s="185">
        <v>0</v>
      </c>
      <c r="H896" s="185">
        <v>37.040699004420503</v>
      </c>
      <c r="I896" s="185">
        <v>32.467676016798741</v>
      </c>
      <c r="J896" s="119">
        <f t="shared" si="91"/>
        <v>0</v>
      </c>
      <c r="K896" s="119">
        <f t="shared" si="92"/>
        <v>37.040699004420503</v>
      </c>
      <c r="L896" s="119">
        <f t="shared" si="93"/>
        <v>32.467676016798741</v>
      </c>
      <c r="M896" s="173">
        <v>43347.291666666664</v>
      </c>
      <c r="N896" s="118">
        <f t="shared" si="94"/>
        <v>313</v>
      </c>
      <c r="O896" s="118">
        <f t="shared" si="95"/>
        <v>201.08999633789063</v>
      </c>
      <c r="P896" s="119">
        <f t="shared" si="96"/>
        <v>6.4052048708020015</v>
      </c>
      <c r="Q896" s="119">
        <f t="shared" si="97"/>
        <v>20</v>
      </c>
    </row>
    <row r="897" spans="2:17" x14ac:dyDescent="0.25">
      <c r="B897" s="173">
        <v>42862.291666666664</v>
      </c>
      <c r="C897" s="121">
        <v>313</v>
      </c>
      <c r="D897" s="121">
        <v>201.08999633789063</v>
      </c>
      <c r="E897" s="185">
        <v>11.800000190734863</v>
      </c>
      <c r="F897" s="122">
        <v>42862</v>
      </c>
      <c r="G897" s="185">
        <v>0</v>
      </c>
      <c r="H897" s="185">
        <v>37.029688542816416</v>
      </c>
      <c r="I897" s="185">
        <v>32.007880765133422</v>
      </c>
      <c r="J897" s="119">
        <f t="shared" si="91"/>
        <v>0</v>
      </c>
      <c r="K897" s="119">
        <f t="shared" si="92"/>
        <v>37.029688542816416</v>
      </c>
      <c r="L897" s="119">
        <f t="shared" si="93"/>
        <v>32.007880765133422</v>
      </c>
      <c r="M897" s="173">
        <v>43348.291666666664</v>
      </c>
      <c r="N897" s="118">
        <f t="shared" si="94"/>
        <v>313</v>
      </c>
      <c r="O897" s="118">
        <f t="shared" si="95"/>
        <v>201.08999633789063</v>
      </c>
      <c r="P897" s="119">
        <f t="shared" si="96"/>
        <v>6.4052048708020015</v>
      </c>
      <c r="Q897" s="119">
        <f t="shared" si="97"/>
        <v>20</v>
      </c>
    </row>
    <row r="898" spans="2:17" x14ac:dyDescent="0.25">
      <c r="B898" s="173">
        <v>42863.291666666664</v>
      </c>
      <c r="C898" s="121">
        <v>313</v>
      </c>
      <c r="D898" s="121">
        <v>201.08999633789063</v>
      </c>
      <c r="E898" s="185">
        <v>11.800000190734863</v>
      </c>
      <c r="F898" s="122">
        <v>42863</v>
      </c>
      <c r="G898" s="185">
        <v>0</v>
      </c>
      <c r="H898" s="185">
        <v>37.05938683372959</v>
      </c>
      <c r="I898" s="185">
        <v>32.156466144853169</v>
      </c>
      <c r="J898" s="119">
        <f t="shared" si="91"/>
        <v>0</v>
      </c>
      <c r="K898" s="119">
        <f t="shared" si="92"/>
        <v>37.05938683372959</v>
      </c>
      <c r="L898" s="119">
        <f t="shared" si="93"/>
        <v>32.156466144853169</v>
      </c>
      <c r="M898" s="173">
        <v>43349.291666666664</v>
      </c>
      <c r="N898" s="118">
        <f t="shared" si="94"/>
        <v>313</v>
      </c>
      <c r="O898" s="118">
        <f t="shared" si="95"/>
        <v>201.08999633789063</v>
      </c>
      <c r="P898" s="119">
        <f t="shared" si="96"/>
        <v>6.4052048708020015</v>
      </c>
      <c r="Q898" s="119">
        <f t="shared" si="97"/>
        <v>20</v>
      </c>
    </row>
    <row r="899" spans="2:17" x14ac:dyDescent="0.25">
      <c r="B899" s="173">
        <v>42864.291666666664</v>
      </c>
      <c r="C899" s="121">
        <v>313</v>
      </c>
      <c r="D899" s="121">
        <v>201.08999633789063</v>
      </c>
      <c r="E899" s="185">
        <v>11.800000190734863</v>
      </c>
      <c r="F899" s="122">
        <v>42864</v>
      </c>
      <c r="G899" s="185">
        <v>0</v>
      </c>
      <c r="H899" s="185">
        <v>37.161973360379541</v>
      </c>
      <c r="I899" s="185">
        <v>32.401472455263146</v>
      </c>
      <c r="J899" s="119">
        <f t="shared" si="91"/>
        <v>0</v>
      </c>
      <c r="K899" s="119">
        <f t="shared" si="92"/>
        <v>37.161973360379541</v>
      </c>
      <c r="L899" s="119">
        <f t="shared" si="93"/>
        <v>32.401472455263146</v>
      </c>
      <c r="M899" s="173">
        <v>43350.291666666664</v>
      </c>
      <c r="N899" s="118">
        <f t="shared" si="94"/>
        <v>313</v>
      </c>
      <c r="O899" s="118">
        <f t="shared" si="95"/>
        <v>201.08999633789063</v>
      </c>
      <c r="P899" s="119">
        <f t="shared" si="96"/>
        <v>6.4052048708020015</v>
      </c>
      <c r="Q899" s="119">
        <f t="shared" si="97"/>
        <v>20</v>
      </c>
    </row>
    <row r="900" spans="2:17" x14ac:dyDescent="0.25">
      <c r="B900" s="173">
        <v>42865.291666666664</v>
      </c>
      <c r="C900" s="121">
        <v>313</v>
      </c>
      <c r="D900" s="121">
        <v>201.08999633789063</v>
      </c>
      <c r="E900" s="185">
        <v>11.800000190734863</v>
      </c>
      <c r="F900" s="122">
        <v>42865</v>
      </c>
      <c r="G900" s="185">
        <v>0</v>
      </c>
      <c r="H900" s="185">
        <v>37.274262028446941</v>
      </c>
      <c r="I900" s="185">
        <v>32.233238299864318</v>
      </c>
      <c r="J900" s="119">
        <f t="shared" si="91"/>
        <v>0</v>
      </c>
      <c r="K900" s="119">
        <f t="shared" si="92"/>
        <v>37.274262028446941</v>
      </c>
      <c r="L900" s="119">
        <f t="shared" si="93"/>
        <v>32.233238299864318</v>
      </c>
      <c r="M900" s="173">
        <v>43351.291666666664</v>
      </c>
      <c r="N900" s="118">
        <f t="shared" si="94"/>
        <v>313</v>
      </c>
      <c r="O900" s="118">
        <f t="shared" si="95"/>
        <v>201.08999633789063</v>
      </c>
      <c r="P900" s="119">
        <f t="shared" si="96"/>
        <v>6.4052048708020015</v>
      </c>
      <c r="Q900" s="119">
        <f t="shared" si="97"/>
        <v>20</v>
      </c>
    </row>
    <row r="901" spans="2:17" x14ac:dyDescent="0.25">
      <c r="B901" s="173">
        <v>42866.291666666664</v>
      </c>
      <c r="C901" s="121">
        <v>313</v>
      </c>
      <c r="D901" s="121">
        <v>201.08999633789063</v>
      </c>
      <c r="E901" s="185">
        <v>11.800000190734863</v>
      </c>
      <c r="F901" s="122">
        <v>42866</v>
      </c>
      <c r="G901" s="185">
        <v>0</v>
      </c>
      <c r="H901" s="185">
        <v>37.258414093344321</v>
      </c>
      <c r="I901" s="185">
        <v>32.484086304505645</v>
      </c>
      <c r="J901" s="119">
        <f t="shared" si="91"/>
        <v>0</v>
      </c>
      <c r="K901" s="119">
        <f t="shared" si="92"/>
        <v>37.258414093344321</v>
      </c>
      <c r="L901" s="119">
        <f t="shared" si="93"/>
        <v>32.484086304505645</v>
      </c>
      <c r="M901" s="173">
        <v>43352.291666666664</v>
      </c>
      <c r="N901" s="118">
        <f t="shared" si="94"/>
        <v>313</v>
      </c>
      <c r="O901" s="118">
        <f t="shared" si="95"/>
        <v>201.08999633789063</v>
      </c>
      <c r="P901" s="119">
        <f t="shared" si="96"/>
        <v>6.4052048708020015</v>
      </c>
      <c r="Q901" s="119">
        <f t="shared" si="97"/>
        <v>20</v>
      </c>
    </row>
    <row r="902" spans="2:17" x14ac:dyDescent="0.25">
      <c r="B902" s="173">
        <v>42867.291666666664</v>
      </c>
      <c r="C902" s="121">
        <v>313</v>
      </c>
      <c r="D902" s="121">
        <v>201.08999633789063</v>
      </c>
      <c r="E902" s="185">
        <v>11.800000190734863</v>
      </c>
      <c r="F902" s="122">
        <v>42867</v>
      </c>
      <c r="G902" s="185">
        <v>0</v>
      </c>
      <c r="H902" s="185">
        <v>37.262755223424321</v>
      </c>
      <c r="I902" s="185">
        <v>31.975756633988091</v>
      </c>
      <c r="J902" s="119">
        <f t="shared" si="91"/>
        <v>0</v>
      </c>
      <c r="K902" s="119">
        <f t="shared" si="92"/>
        <v>37.262755223424321</v>
      </c>
      <c r="L902" s="119">
        <f t="shared" si="93"/>
        <v>31.975756633988091</v>
      </c>
      <c r="M902" s="173">
        <v>43353.291666666664</v>
      </c>
      <c r="N902" s="118">
        <f t="shared" si="94"/>
        <v>313</v>
      </c>
      <c r="O902" s="118">
        <f t="shared" si="95"/>
        <v>201.08999633789063</v>
      </c>
      <c r="P902" s="119">
        <f t="shared" si="96"/>
        <v>6.4052048708020015</v>
      </c>
      <c r="Q902" s="119">
        <f t="shared" si="97"/>
        <v>20</v>
      </c>
    </row>
    <row r="903" spans="2:17" x14ac:dyDescent="0.25">
      <c r="B903" s="173">
        <v>42868.291666666664</v>
      </c>
      <c r="C903" s="121">
        <v>313</v>
      </c>
      <c r="D903" s="121">
        <v>201.08999633789063</v>
      </c>
      <c r="E903" s="185">
        <v>11.800000190734863</v>
      </c>
      <c r="F903" s="122">
        <v>42868</v>
      </c>
      <c r="G903" s="185">
        <v>0</v>
      </c>
      <c r="H903" s="185">
        <v>37.405495768873763</v>
      </c>
      <c r="I903" s="185">
        <v>32.115613063198495</v>
      </c>
      <c r="J903" s="119">
        <f t="shared" si="91"/>
        <v>0</v>
      </c>
      <c r="K903" s="119">
        <f t="shared" si="92"/>
        <v>37.405495768873763</v>
      </c>
      <c r="L903" s="119">
        <f t="shared" si="93"/>
        <v>32.115613063198495</v>
      </c>
      <c r="M903" s="173">
        <v>43354.291666666664</v>
      </c>
      <c r="N903" s="118">
        <f t="shared" si="94"/>
        <v>313</v>
      </c>
      <c r="O903" s="118">
        <f t="shared" si="95"/>
        <v>201.08999633789063</v>
      </c>
      <c r="P903" s="119">
        <f t="shared" si="96"/>
        <v>6.4052048708020015</v>
      </c>
      <c r="Q903" s="119">
        <f t="shared" si="97"/>
        <v>20</v>
      </c>
    </row>
    <row r="904" spans="2:17" x14ac:dyDescent="0.25">
      <c r="B904" s="173">
        <v>42869.291666666664</v>
      </c>
      <c r="C904" s="121">
        <v>313</v>
      </c>
      <c r="D904" s="121">
        <v>201.08999633789063</v>
      </c>
      <c r="E904" s="185">
        <v>11.800000190734863</v>
      </c>
      <c r="F904" s="122">
        <v>42869</v>
      </c>
      <c r="G904" s="185">
        <v>0</v>
      </c>
      <c r="H904" s="185">
        <v>37.335235761801435</v>
      </c>
      <c r="I904" s="185">
        <v>32.806510242378209</v>
      </c>
      <c r="J904" s="119">
        <f t="shared" si="91"/>
        <v>0</v>
      </c>
      <c r="K904" s="119">
        <f t="shared" si="92"/>
        <v>37.335235761801435</v>
      </c>
      <c r="L904" s="119">
        <f t="shared" si="93"/>
        <v>32.806510242378209</v>
      </c>
      <c r="M904" s="173">
        <v>43355.291666666664</v>
      </c>
      <c r="N904" s="118">
        <f t="shared" si="94"/>
        <v>313</v>
      </c>
      <c r="O904" s="118">
        <f t="shared" si="95"/>
        <v>201.08999633789063</v>
      </c>
      <c r="P904" s="119">
        <f t="shared" si="96"/>
        <v>6.4052048708020015</v>
      </c>
      <c r="Q904" s="119">
        <f t="shared" si="97"/>
        <v>20</v>
      </c>
    </row>
    <row r="905" spans="2:17" x14ac:dyDescent="0.25">
      <c r="B905" s="173">
        <v>42870.291666666664</v>
      </c>
      <c r="C905" s="121">
        <v>313</v>
      </c>
      <c r="D905" s="121">
        <v>201.08999633789063</v>
      </c>
      <c r="E905" s="185">
        <v>11.800000190734863</v>
      </c>
      <c r="F905" s="122">
        <v>42870</v>
      </c>
      <c r="G905" s="185">
        <v>0</v>
      </c>
      <c r="H905" s="185">
        <v>37.388746224023684</v>
      </c>
      <c r="I905" s="185">
        <v>32.7558084543546</v>
      </c>
      <c r="J905" s="119">
        <f t="shared" si="91"/>
        <v>0</v>
      </c>
      <c r="K905" s="119">
        <f t="shared" si="92"/>
        <v>37.388746224023684</v>
      </c>
      <c r="L905" s="119">
        <f t="shared" si="93"/>
        <v>32.7558084543546</v>
      </c>
      <c r="M905" s="173">
        <v>43356.291666666664</v>
      </c>
      <c r="N905" s="118">
        <f t="shared" si="94"/>
        <v>313</v>
      </c>
      <c r="O905" s="118">
        <f t="shared" si="95"/>
        <v>201.08999633789063</v>
      </c>
      <c r="P905" s="119">
        <f t="shared" si="96"/>
        <v>6.4052048708020015</v>
      </c>
      <c r="Q905" s="119">
        <f t="shared" si="97"/>
        <v>20</v>
      </c>
    </row>
    <row r="906" spans="2:17" x14ac:dyDescent="0.25">
      <c r="B906" s="173">
        <v>42871.291666666664</v>
      </c>
      <c r="C906" s="121">
        <v>313</v>
      </c>
      <c r="D906" s="121">
        <v>201.08999633789063</v>
      </c>
      <c r="E906" s="185">
        <v>11.800000190734863</v>
      </c>
      <c r="F906" s="122">
        <v>42871</v>
      </c>
      <c r="G906" s="185">
        <v>0</v>
      </c>
      <c r="H906" s="185">
        <v>37.312508382576489</v>
      </c>
      <c r="I906" s="185">
        <v>32.578624961663188</v>
      </c>
      <c r="J906" s="119">
        <f t="shared" ref="J906:J969" si="98">IF(G906&lt;0,0,G906)</f>
        <v>0</v>
      </c>
      <c r="K906" s="119">
        <f t="shared" ref="K906:K969" si="99">IF(H906&lt;0,0,H906)</f>
        <v>37.312508382576489</v>
      </c>
      <c r="L906" s="119">
        <f t="shared" ref="L906:L969" si="100">IF(I906&lt;0,0,I906)</f>
        <v>32.578624961663188</v>
      </c>
      <c r="M906" s="173">
        <v>43357.291666666664</v>
      </c>
      <c r="N906" s="118">
        <f t="shared" ref="N906:N969" si="101">C906</f>
        <v>313</v>
      </c>
      <c r="O906" s="118">
        <f t="shared" ref="O906:O969" si="102">D906</f>
        <v>201.08999633789063</v>
      </c>
      <c r="P906" s="119">
        <f t="shared" ref="P906:P969" si="103">ABS((N906-O906)*(1/1000)*0.36*158.987)</f>
        <v>6.4052048708020015</v>
      </c>
      <c r="Q906" s="119">
        <f t="shared" si="97"/>
        <v>20</v>
      </c>
    </row>
    <row r="907" spans="2:17" x14ac:dyDescent="0.25">
      <c r="B907" s="173">
        <v>42872.291666666664</v>
      </c>
      <c r="C907" s="121">
        <v>313</v>
      </c>
      <c r="D907" s="121">
        <v>201.08999633789063</v>
      </c>
      <c r="E907" s="185">
        <v>11.800000190734863</v>
      </c>
      <c r="F907" s="122">
        <v>42872</v>
      </c>
      <c r="G907" s="185">
        <v>0</v>
      </c>
      <c r="H907" s="185">
        <v>37.476753663928505</v>
      </c>
      <c r="I907" s="185">
        <v>32.572885509332004</v>
      </c>
      <c r="J907" s="119">
        <f t="shared" si="98"/>
        <v>0</v>
      </c>
      <c r="K907" s="119">
        <f t="shared" si="99"/>
        <v>37.476753663928505</v>
      </c>
      <c r="L907" s="119">
        <f t="shared" si="100"/>
        <v>32.572885509332004</v>
      </c>
      <c r="M907" s="173">
        <v>43358.291666666664</v>
      </c>
      <c r="N907" s="118">
        <f t="shared" si="101"/>
        <v>313</v>
      </c>
      <c r="O907" s="118">
        <f t="shared" si="102"/>
        <v>201.08999633789063</v>
      </c>
      <c r="P907" s="119">
        <f t="shared" si="103"/>
        <v>6.4052048708020015</v>
      </c>
      <c r="Q907" s="119">
        <f t="shared" ref="Q907:Q970" si="104">IF(P907=P906, 20, P907)</f>
        <v>20</v>
      </c>
    </row>
    <row r="908" spans="2:17" x14ac:dyDescent="0.25">
      <c r="B908" s="173">
        <v>42873.291666666664</v>
      </c>
      <c r="C908" s="121">
        <v>313</v>
      </c>
      <c r="D908" s="121">
        <v>201.08999633789063</v>
      </c>
      <c r="E908" s="185">
        <v>11.800000190734863</v>
      </c>
      <c r="F908" s="122">
        <v>42873</v>
      </c>
      <c r="G908" s="185">
        <v>0</v>
      </c>
      <c r="H908" s="185">
        <v>37.565978130322968</v>
      </c>
      <c r="I908" s="185">
        <v>31.577810186876118</v>
      </c>
      <c r="J908" s="119">
        <f t="shared" si="98"/>
        <v>0</v>
      </c>
      <c r="K908" s="119">
        <f t="shared" si="99"/>
        <v>37.565978130322968</v>
      </c>
      <c r="L908" s="119">
        <f t="shared" si="100"/>
        <v>31.577810186876118</v>
      </c>
      <c r="M908" s="173">
        <v>43359.291666666664</v>
      </c>
      <c r="N908" s="118">
        <f t="shared" si="101"/>
        <v>313</v>
      </c>
      <c r="O908" s="118">
        <f t="shared" si="102"/>
        <v>201.08999633789063</v>
      </c>
      <c r="P908" s="119">
        <f t="shared" si="103"/>
        <v>6.4052048708020015</v>
      </c>
      <c r="Q908" s="119">
        <f t="shared" si="104"/>
        <v>20</v>
      </c>
    </row>
    <row r="909" spans="2:17" x14ac:dyDescent="0.25">
      <c r="B909" s="173">
        <v>42874.291666666664</v>
      </c>
      <c r="C909" s="121">
        <v>313</v>
      </c>
      <c r="D909" s="121">
        <v>201.08999633789063</v>
      </c>
      <c r="E909" s="185">
        <v>11.800000190734863</v>
      </c>
      <c r="F909" s="122">
        <v>42874</v>
      </c>
      <c r="G909" s="185">
        <v>0</v>
      </c>
      <c r="H909" s="185">
        <v>37.772971071667108</v>
      </c>
      <c r="I909" s="185">
        <v>31.170012031285857</v>
      </c>
      <c r="J909" s="119">
        <f t="shared" si="98"/>
        <v>0</v>
      </c>
      <c r="K909" s="119">
        <f t="shared" si="99"/>
        <v>37.772971071667108</v>
      </c>
      <c r="L909" s="119">
        <f t="shared" si="100"/>
        <v>31.170012031285857</v>
      </c>
      <c r="M909" s="173">
        <v>43360.291666666664</v>
      </c>
      <c r="N909" s="118">
        <f t="shared" si="101"/>
        <v>313</v>
      </c>
      <c r="O909" s="118">
        <f t="shared" si="102"/>
        <v>201.08999633789063</v>
      </c>
      <c r="P909" s="119">
        <f t="shared" si="103"/>
        <v>6.4052048708020015</v>
      </c>
      <c r="Q909" s="119">
        <f t="shared" si="104"/>
        <v>20</v>
      </c>
    </row>
    <row r="910" spans="2:17" x14ac:dyDescent="0.25">
      <c r="B910" s="173">
        <v>42875.291666666664</v>
      </c>
      <c r="C910" s="121">
        <v>313</v>
      </c>
      <c r="D910" s="121">
        <v>201.08999633789063</v>
      </c>
      <c r="E910" s="185">
        <v>11.800000190734863</v>
      </c>
      <c r="F910" s="122">
        <v>42875</v>
      </c>
      <c r="G910" s="185">
        <v>0</v>
      </c>
      <c r="H910" s="185">
        <v>37.285652381534938</v>
      </c>
      <c r="I910" s="185">
        <v>31.465070641526463</v>
      </c>
      <c r="J910" s="119">
        <f t="shared" si="98"/>
        <v>0</v>
      </c>
      <c r="K910" s="119">
        <f t="shared" si="99"/>
        <v>37.285652381534938</v>
      </c>
      <c r="L910" s="119">
        <f t="shared" si="100"/>
        <v>31.465070641526463</v>
      </c>
      <c r="M910" s="173">
        <v>43361.291666666664</v>
      </c>
      <c r="N910" s="118">
        <f t="shared" si="101"/>
        <v>313</v>
      </c>
      <c r="O910" s="118">
        <f t="shared" si="102"/>
        <v>201.08999633789063</v>
      </c>
      <c r="P910" s="119">
        <f t="shared" si="103"/>
        <v>6.4052048708020015</v>
      </c>
      <c r="Q910" s="119">
        <f t="shared" si="104"/>
        <v>20</v>
      </c>
    </row>
    <row r="911" spans="2:17" x14ac:dyDescent="0.25">
      <c r="B911" s="173">
        <v>42876.291666666664</v>
      </c>
      <c r="C911" s="121">
        <v>313</v>
      </c>
      <c r="D911" s="121">
        <v>201.08999633789063</v>
      </c>
      <c r="E911" s="185">
        <v>11.800000190734863</v>
      </c>
      <c r="F911" s="122">
        <v>42876</v>
      </c>
      <c r="G911" s="185">
        <v>0</v>
      </c>
      <c r="H911" s="185">
        <v>37.896668506639983</v>
      </c>
      <c r="I911" s="185">
        <v>31.162397725361366</v>
      </c>
      <c r="J911" s="119">
        <f t="shared" si="98"/>
        <v>0</v>
      </c>
      <c r="K911" s="119">
        <f t="shared" si="99"/>
        <v>37.896668506639983</v>
      </c>
      <c r="L911" s="119">
        <f t="shared" si="100"/>
        <v>31.162397725361366</v>
      </c>
      <c r="M911" s="173">
        <v>43362.291666666664</v>
      </c>
      <c r="N911" s="118">
        <f t="shared" si="101"/>
        <v>313</v>
      </c>
      <c r="O911" s="118">
        <f t="shared" si="102"/>
        <v>201.08999633789063</v>
      </c>
      <c r="P911" s="119">
        <f t="shared" si="103"/>
        <v>6.4052048708020015</v>
      </c>
      <c r="Q911" s="119">
        <f t="shared" si="104"/>
        <v>20</v>
      </c>
    </row>
    <row r="912" spans="2:17" x14ac:dyDescent="0.25">
      <c r="B912" s="173">
        <v>42877.291666666664</v>
      </c>
      <c r="C912" s="121">
        <v>313</v>
      </c>
      <c r="D912" s="121">
        <v>201.08999633789063</v>
      </c>
      <c r="E912" s="185">
        <v>11.800000190734863</v>
      </c>
      <c r="F912" s="122">
        <v>42877</v>
      </c>
      <c r="G912" s="185">
        <v>0</v>
      </c>
      <c r="H912" s="185">
        <v>37.671334443489762</v>
      </c>
      <c r="I912" s="185">
        <v>30.914431589201619</v>
      </c>
      <c r="J912" s="119">
        <f t="shared" si="98"/>
        <v>0</v>
      </c>
      <c r="K912" s="119">
        <f t="shared" si="99"/>
        <v>37.671334443489762</v>
      </c>
      <c r="L912" s="119">
        <f t="shared" si="100"/>
        <v>30.914431589201619</v>
      </c>
      <c r="M912" s="173">
        <v>43363.291666666664</v>
      </c>
      <c r="N912" s="118">
        <f t="shared" si="101"/>
        <v>313</v>
      </c>
      <c r="O912" s="118">
        <f t="shared" si="102"/>
        <v>201.08999633789063</v>
      </c>
      <c r="P912" s="119">
        <f t="shared" si="103"/>
        <v>6.4052048708020015</v>
      </c>
      <c r="Q912" s="119">
        <f t="shared" si="104"/>
        <v>20</v>
      </c>
    </row>
    <row r="913" spans="2:17" x14ac:dyDescent="0.25">
      <c r="B913" s="173">
        <v>42878.291666666664</v>
      </c>
      <c r="C913" s="121">
        <v>155</v>
      </c>
      <c r="D913" s="121">
        <v>117.83999633789063</v>
      </c>
      <c r="E913" s="185">
        <v>11.800000190734863</v>
      </c>
      <c r="F913" s="122">
        <v>42878</v>
      </c>
      <c r="G913" s="185">
        <v>0.53243129195990391</v>
      </c>
      <c r="H913" s="185">
        <v>37.792172232027376</v>
      </c>
      <c r="I913" s="185">
        <v>33.190646337270728</v>
      </c>
      <c r="J913" s="119">
        <f t="shared" si="98"/>
        <v>0.53243129195990391</v>
      </c>
      <c r="K913" s="119">
        <f t="shared" si="99"/>
        <v>37.792172232027376</v>
      </c>
      <c r="L913" s="119">
        <f t="shared" si="100"/>
        <v>33.190646337270728</v>
      </c>
      <c r="M913" s="173">
        <v>43364.291666666664</v>
      </c>
      <c r="N913" s="118">
        <f t="shared" si="101"/>
        <v>155</v>
      </c>
      <c r="O913" s="118">
        <f t="shared" si="102"/>
        <v>117.83999633789063</v>
      </c>
      <c r="P913" s="119">
        <f t="shared" si="103"/>
        <v>2.1268647008020021</v>
      </c>
      <c r="Q913" s="119">
        <f t="shared" si="104"/>
        <v>2.1268647008020021</v>
      </c>
    </row>
    <row r="914" spans="2:17" x14ac:dyDescent="0.25">
      <c r="B914" s="173">
        <v>42879.291666666664</v>
      </c>
      <c r="C914" s="121">
        <v>155</v>
      </c>
      <c r="D914" s="121">
        <v>117.83999633789063</v>
      </c>
      <c r="E914" s="185">
        <v>11.800000190734863</v>
      </c>
      <c r="F914" s="122">
        <v>42879</v>
      </c>
      <c r="G914" s="185">
        <v>38.689611149187471</v>
      </c>
      <c r="H914" s="185">
        <v>40.163765400714354</v>
      </c>
      <c r="I914" s="185">
        <v>37.849731973409703</v>
      </c>
      <c r="J914" s="119">
        <f t="shared" si="98"/>
        <v>38.689611149187471</v>
      </c>
      <c r="K914" s="119">
        <f t="shared" si="99"/>
        <v>40.163765400714354</v>
      </c>
      <c r="L914" s="119">
        <f t="shared" si="100"/>
        <v>37.849731973409703</v>
      </c>
      <c r="M914" s="173">
        <v>43365.291666666664</v>
      </c>
      <c r="N914" s="118">
        <f t="shared" si="101"/>
        <v>155</v>
      </c>
      <c r="O914" s="118">
        <f t="shared" si="102"/>
        <v>117.83999633789063</v>
      </c>
      <c r="P914" s="119">
        <f t="shared" si="103"/>
        <v>2.1268647008020021</v>
      </c>
      <c r="Q914" s="119">
        <f t="shared" si="104"/>
        <v>20</v>
      </c>
    </row>
    <row r="915" spans="2:17" x14ac:dyDescent="0.25">
      <c r="B915" s="173">
        <v>42880.291666666664</v>
      </c>
      <c r="C915" s="121">
        <v>154</v>
      </c>
      <c r="D915" s="121">
        <v>118.94000244140625</v>
      </c>
      <c r="E915" s="185">
        <v>11.800000190734863</v>
      </c>
      <c r="F915" s="122">
        <v>42880</v>
      </c>
      <c r="G915" s="185">
        <v>36.622838372786845</v>
      </c>
      <c r="H915" s="185">
        <v>41.556162916907596</v>
      </c>
      <c r="I915" s="185">
        <v>38.195147170225809</v>
      </c>
      <c r="J915" s="119">
        <f t="shared" si="98"/>
        <v>36.622838372786845</v>
      </c>
      <c r="K915" s="119">
        <f t="shared" si="99"/>
        <v>41.556162916907596</v>
      </c>
      <c r="L915" s="119">
        <f t="shared" si="100"/>
        <v>38.195147170225809</v>
      </c>
      <c r="M915" s="173">
        <v>43366.291666666664</v>
      </c>
      <c r="N915" s="118">
        <f t="shared" si="101"/>
        <v>154</v>
      </c>
      <c r="O915" s="118">
        <f t="shared" si="102"/>
        <v>118.94000244140625</v>
      </c>
      <c r="P915" s="119">
        <f t="shared" si="103"/>
        <v>2.0066701794653321</v>
      </c>
      <c r="Q915" s="119">
        <f t="shared" si="104"/>
        <v>2.0066701794653321</v>
      </c>
    </row>
    <row r="916" spans="2:17" x14ac:dyDescent="0.25">
      <c r="B916" s="173">
        <v>42881.291666666664</v>
      </c>
      <c r="C916" s="121">
        <v>154</v>
      </c>
      <c r="D916" s="121">
        <v>118.94000244140625</v>
      </c>
      <c r="E916" s="185">
        <v>11</v>
      </c>
      <c r="F916" s="122">
        <v>42881</v>
      </c>
      <c r="G916" s="185">
        <v>38.640494617267883</v>
      </c>
      <c r="H916" s="185">
        <v>43.14633801972419</v>
      </c>
      <c r="I916" s="185">
        <v>39.017463709866512</v>
      </c>
      <c r="J916" s="119">
        <f t="shared" si="98"/>
        <v>38.640494617267883</v>
      </c>
      <c r="K916" s="119">
        <f t="shared" si="99"/>
        <v>43.14633801972419</v>
      </c>
      <c r="L916" s="119">
        <f t="shared" si="100"/>
        <v>39.017463709866512</v>
      </c>
      <c r="M916" s="173">
        <v>43367.291666666664</v>
      </c>
      <c r="N916" s="118">
        <f t="shared" si="101"/>
        <v>154</v>
      </c>
      <c r="O916" s="118">
        <f t="shared" si="102"/>
        <v>118.94000244140625</v>
      </c>
      <c r="P916" s="119">
        <f t="shared" si="103"/>
        <v>2.0066701794653321</v>
      </c>
      <c r="Q916" s="119">
        <f t="shared" si="104"/>
        <v>20</v>
      </c>
    </row>
    <row r="917" spans="2:17" x14ac:dyDescent="0.25">
      <c r="B917" s="173">
        <v>42882.291666666664</v>
      </c>
      <c r="C917" s="121">
        <v>154</v>
      </c>
      <c r="D917" s="121">
        <v>118.94000244140625</v>
      </c>
      <c r="E917" s="185">
        <v>11</v>
      </c>
      <c r="F917" s="122">
        <v>42882</v>
      </c>
      <c r="G917" s="185">
        <v>37.948723319415706</v>
      </c>
      <c r="H917" s="185">
        <v>36.811587201599693</v>
      </c>
      <c r="I917" s="185">
        <v>38.587561210526346</v>
      </c>
      <c r="J917" s="119">
        <f t="shared" si="98"/>
        <v>37.948723319415706</v>
      </c>
      <c r="K917" s="119">
        <f t="shared" si="99"/>
        <v>36.811587201599693</v>
      </c>
      <c r="L917" s="119">
        <f t="shared" si="100"/>
        <v>38.587561210526346</v>
      </c>
      <c r="M917" s="173">
        <v>43368.291666666664</v>
      </c>
      <c r="N917" s="118">
        <f t="shared" si="101"/>
        <v>154</v>
      </c>
      <c r="O917" s="118">
        <f t="shared" si="102"/>
        <v>118.94000244140625</v>
      </c>
      <c r="P917" s="119">
        <f t="shared" si="103"/>
        <v>2.0066701794653321</v>
      </c>
      <c r="Q917" s="119">
        <f t="shared" si="104"/>
        <v>20</v>
      </c>
    </row>
    <row r="918" spans="2:17" x14ac:dyDescent="0.25">
      <c r="B918" s="173">
        <v>42883.291666666664</v>
      </c>
      <c r="C918" s="121">
        <v>154</v>
      </c>
      <c r="D918" s="121">
        <v>118.94000244140625</v>
      </c>
      <c r="E918" s="185">
        <v>11</v>
      </c>
      <c r="F918" s="122">
        <v>42883</v>
      </c>
      <c r="G918" s="185">
        <v>36.964351094343066</v>
      </c>
      <c r="H918" s="185">
        <v>37.013708423022848</v>
      </c>
      <c r="I918" s="185">
        <v>38.713201256990395</v>
      </c>
      <c r="J918" s="119">
        <f t="shared" si="98"/>
        <v>36.964351094343066</v>
      </c>
      <c r="K918" s="119">
        <f t="shared" si="99"/>
        <v>37.013708423022848</v>
      </c>
      <c r="L918" s="119">
        <f t="shared" si="100"/>
        <v>38.713201256990395</v>
      </c>
      <c r="M918" s="173">
        <v>43369.291666666664</v>
      </c>
      <c r="N918" s="118">
        <f t="shared" si="101"/>
        <v>154</v>
      </c>
      <c r="O918" s="118">
        <f t="shared" si="102"/>
        <v>118.94000244140625</v>
      </c>
      <c r="P918" s="119">
        <f t="shared" si="103"/>
        <v>2.0066701794653321</v>
      </c>
      <c r="Q918" s="119">
        <f t="shared" si="104"/>
        <v>20</v>
      </c>
    </row>
    <row r="919" spans="2:17" x14ac:dyDescent="0.25">
      <c r="B919" s="173">
        <v>42884.291666666664</v>
      </c>
      <c r="C919" s="121">
        <v>154</v>
      </c>
      <c r="D919" s="121">
        <v>118.94000244140625</v>
      </c>
      <c r="E919" s="185">
        <v>11.600000381469727</v>
      </c>
      <c r="F919" s="122">
        <v>42884</v>
      </c>
      <c r="G919" s="185">
        <v>37.61573017045302</v>
      </c>
      <c r="H919" s="185">
        <v>47.011443093198345</v>
      </c>
      <c r="I919" s="185">
        <v>38.222341667457812</v>
      </c>
      <c r="J919" s="119">
        <f t="shared" si="98"/>
        <v>37.61573017045302</v>
      </c>
      <c r="K919" s="119">
        <f t="shared" si="99"/>
        <v>47.011443093198345</v>
      </c>
      <c r="L919" s="119">
        <f t="shared" si="100"/>
        <v>38.222341667457812</v>
      </c>
      <c r="M919" s="173">
        <v>43370.291666666664</v>
      </c>
      <c r="N919" s="118">
        <f t="shared" si="101"/>
        <v>154</v>
      </c>
      <c r="O919" s="118">
        <f t="shared" si="102"/>
        <v>118.94000244140625</v>
      </c>
      <c r="P919" s="119">
        <f t="shared" si="103"/>
        <v>2.0066701794653321</v>
      </c>
      <c r="Q919" s="119">
        <f t="shared" si="104"/>
        <v>20</v>
      </c>
    </row>
    <row r="920" spans="2:17" x14ac:dyDescent="0.25">
      <c r="B920" s="173">
        <v>42885.291666666664</v>
      </c>
      <c r="C920" s="121">
        <v>154</v>
      </c>
      <c r="D920" s="121">
        <v>118.94000244140625</v>
      </c>
      <c r="E920" s="185">
        <v>11.600000381469727</v>
      </c>
      <c r="F920" s="122">
        <v>42885</v>
      </c>
      <c r="G920" s="185">
        <v>36.90405333585209</v>
      </c>
      <c r="H920" s="185">
        <v>46.540627897933774</v>
      </c>
      <c r="I920" s="185">
        <v>38.886565944751119</v>
      </c>
      <c r="J920" s="119">
        <f t="shared" si="98"/>
        <v>36.90405333585209</v>
      </c>
      <c r="K920" s="119">
        <f t="shared" si="99"/>
        <v>46.540627897933774</v>
      </c>
      <c r="L920" s="119">
        <f t="shared" si="100"/>
        <v>38.886565944751119</v>
      </c>
      <c r="M920" s="173">
        <v>43371.291666666664</v>
      </c>
      <c r="N920" s="118">
        <f t="shared" si="101"/>
        <v>154</v>
      </c>
      <c r="O920" s="118">
        <f t="shared" si="102"/>
        <v>118.94000244140625</v>
      </c>
      <c r="P920" s="119">
        <f t="shared" si="103"/>
        <v>2.0066701794653321</v>
      </c>
      <c r="Q920" s="119">
        <f t="shared" si="104"/>
        <v>20</v>
      </c>
    </row>
    <row r="921" spans="2:17" x14ac:dyDescent="0.25">
      <c r="B921" s="173">
        <v>42886.291666666664</v>
      </c>
      <c r="C921" s="121">
        <v>154</v>
      </c>
      <c r="D921" s="121">
        <v>118.94000244140625</v>
      </c>
      <c r="E921" s="185">
        <v>10.899999618530273</v>
      </c>
      <c r="F921" s="122">
        <v>42886</v>
      </c>
      <c r="G921" s="185">
        <v>37.326023030678456</v>
      </c>
      <c r="H921" s="185">
        <v>46.323025020140122</v>
      </c>
      <c r="I921" s="185">
        <v>38.154884730312588</v>
      </c>
      <c r="J921" s="119">
        <f t="shared" si="98"/>
        <v>37.326023030678456</v>
      </c>
      <c r="K921" s="119">
        <f t="shared" si="99"/>
        <v>46.323025020140122</v>
      </c>
      <c r="L921" s="119">
        <f t="shared" si="100"/>
        <v>38.154884730312588</v>
      </c>
      <c r="M921" s="173">
        <v>43372.291666666664</v>
      </c>
      <c r="N921" s="118">
        <f t="shared" si="101"/>
        <v>154</v>
      </c>
      <c r="O921" s="118">
        <f t="shared" si="102"/>
        <v>118.94000244140625</v>
      </c>
      <c r="P921" s="119">
        <f t="shared" si="103"/>
        <v>2.0066701794653321</v>
      </c>
      <c r="Q921" s="119">
        <f t="shared" si="104"/>
        <v>20</v>
      </c>
    </row>
    <row r="922" spans="2:17" x14ac:dyDescent="0.25">
      <c r="B922" s="173">
        <v>42887.291666666664</v>
      </c>
      <c r="C922" s="121">
        <v>124</v>
      </c>
      <c r="D922" s="121">
        <v>109.87000274658203</v>
      </c>
      <c r="E922" s="185">
        <v>11</v>
      </c>
      <c r="F922" s="122">
        <v>42887</v>
      </c>
      <c r="G922" s="185">
        <v>37.694359024718963</v>
      </c>
      <c r="H922" s="185">
        <v>31.24908631205556</v>
      </c>
      <c r="I922" s="185">
        <v>37.779102525490309</v>
      </c>
      <c r="J922" s="119">
        <f t="shared" si="98"/>
        <v>37.694359024718963</v>
      </c>
      <c r="K922" s="119">
        <f t="shared" si="99"/>
        <v>31.24908631205556</v>
      </c>
      <c r="L922" s="119">
        <f t="shared" si="100"/>
        <v>37.779102525490309</v>
      </c>
      <c r="M922" s="173">
        <v>43373.291666666664</v>
      </c>
      <c r="N922" s="118">
        <f t="shared" si="101"/>
        <v>124</v>
      </c>
      <c r="O922" s="118">
        <f t="shared" si="102"/>
        <v>109.87000274658203</v>
      </c>
      <c r="P922" s="119">
        <f t="shared" si="103"/>
        <v>0.80873491439849843</v>
      </c>
      <c r="Q922" s="119">
        <f t="shared" si="104"/>
        <v>0.80873491439849843</v>
      </c>
    </row>
    <row r="923" spans="2:17" x14ac:dyDescent="0.25">
      <c r="B923" s="173">
        <v>42888.291666666664</v>
      </c>
      <c r="C923" s="121">
        <v>124</v>
      </c>
      <c r="D923" s="121">
        <v>109.87000274658203</v>
      </c>
      <c r="E923" s="185">
        <v>11.399999618530273</v>
      </c>
      <c r="F923" s="122">
        <v>42888</v>
      </c>
      <c r="G923" s="185">
        <v>37.891778773466726</v>
      </c>
      <c r="H923" s="185">
        <v>36.684926383053835</v>
      </c>
      <c r="I923" s="185">
        <v>38.218829258503732</v>
      </c>
      <c r="J923" s="119">
        <f t="shared" si="98"/>
        <v>37.891778773466726</v>
      </c>
      <c r="K923" s="119">
        <f t="shared" si="99"/>
        <v>36.684926383053835</v>
      </c>
      <c r="L923" s="119">
        <f t="shared" si="100"/>
        <v>38.218829258503732</v>
      </c>
      <c r="M923" s="173">
        <v>43374.291666666664</v>
      </c>
      <c r="N923" s="118">
        <f t="shared" si="101"/>
        <v>124</v>
      </c>
      <c r="O923" s="118">
        <f t="shared" si="102"/>
        <v>109.87000274658203</v>
      </c>
      <c r="P923" s="119">
        <f t="shared" si="103"/>
        <v>0.80873491439849843</v>
      </c>
      <c r="Q923" s="119">
        <f t="shared" si="104"/>
        <v>20</v>
      </c>
    </row>
    <row r="924" spans="2:17" x14ac:dyDescent="0.25">
      <c r="B924" s="173">
        <v>42889.291666666664</v>
      </c>
      <c r="C924" s="121">
        <v>124</v>
      </c>
      <c r="D924" s="121">
        <v>109.87000274658203</v>
      </c>
      <c r="E924" s="185">
        <v>11.399999618530273</v>
      </c>
      <c r="F924" s="122">
        <v>42889</v>
      </c>
      <c r="G924" s="185">
        <v>37.904788286156112</v>
      </c>
      <c r="H924" s="185">
        <v>37.408363389726063</v>
      </c>
      <c r="I924" s="185">
        <v>35.796494090292207</v>
      </c>
      <c r="J924" s="119">
        <f t="shared" si="98"/>
        <v>37.904788286156112</v>
      </c>
      <c r="K924" s="119">
        <f t="shared" si="99"/>
        <v>37.408363389726063</v>
      </c>
      <c r="L924" s="119">
        <f t="shared" si="100"/>
        <v>35.796494090292207</v>
      </c>
      <c r="M924" s="173">
        <v>43375.291666666664</v>
      </c>
      <c r="N924" s="118">
        <f t="shared" si="101"/>
        <v>124</v>
      </c>
      <c r="O924" s="118">
        <f t="shared" si="102"/>
        <v>109.87000274658203</v>
      </c>
      <c r="P924" s="119">
        <f t="shared" si="103"/>
        <v>0.80873491439849843</v>
      </c>
      <c r="Q924" s="119">
        <f t="shared" si="104"/>
        <v>20</v>
      </c>
    </row>
    <row r="925" spans="2:17" x14ac:dyDescent="0.25">
      <c r="B925" s="173">
        <v>42890.291666666664</v>
      </c>
      <c r="C925" s="121">
        <v>124</v>
      </c>
      <c r="D925" s="121">
        <v>109.87000274658203</v>
      </c>
      <c r="E925" s="185">
        <v>11.100000381469727</v>
      </c>
      <c r="F925" s="122">
        <v>42890</v>
      </c>
      <c r="G925" s="185">
        <v>37.420971652975815</v>
      </c>
      <c r="H925" s="185">
        <v>36.882396515983103</v>
      </c>
      <c r="I925" s="185">
        <v>35.180343515608065</v>
      </c>
      <c r="J925" s="119">
        <f t="shared" si="98"/>
        <v>37.420971652975815</v>
      </c>
      <c r="K925" s="119">
        <f t="shared" si="99"/>
        <v>36.882396515983103</v>
      </c>
      <c r="L925" s="119">
        <f t="shared" si="100"/>
        <v>35.180343515608065</v>
      </c>
      <c r="M925" s="173">
        <v>43376.291666666664</v>
      </c>
      <c r="N925" s="118">
        <f t="shared" si="101"/>
        <v>124</v>
      </c>
      <c r="O925" s="118">
        <f t="shared" si="102"/>
        <v>109.87000274658203</v>
      </c>
      <c r="P925" s="119">
        <f t="shared" si="103"/>
        <v>0.80873491439849843</v>
      </c>
      <c r="Q925" s="119">
        <f t="shared" si="104"/>
        <v>20</v>
      </c>
    </row>
    <row r="926" spans="2:17" x14ac:dyDescent="0.25">
      <c r="B926" s="173">
        <v>42891.291666666664</v>
      </c>
      <c r="C926" s="121">
        <v>124</v>
      </c>
      <c r="D926" s="121">
        <v>109.87000274658203</v>
      </c>
      <c r="E926" s="185">
        <v>11</v>
      </c>
      <c r="F926" s="122">
        <v>42891</v>
      </c>
      <c r="G926" s="185">
        <v>38.966246950582217</v>
      </c>
      <c r="H926" s="185">
        <v>36.52465907717194</v>
      </c>
      <c r="I926" s="185">
        <v>35.174639337239455</v>
      </c>
      <c r="J926" s="119">
        <f t="shared" si="98"/>
        <v>38.966246950582217</v>
      </c>
      <c r="K926" s="119">
        <f t="shared" si="99"/>
        <v>36.52465907717194</v>
      </c>
      <c r="L926" s="119">
        <f t="shared" si="100"/>
        <v>35.174639337239455</v>
      </c>
      <c r="M926" s="173">
        <v>43377.291666666664</v>
      </c>
      <c r="N926" s="118">
        <f t="shared" si="101"/>
        <v>124</v>
      </c>
      <c r="O926" s="118">
        <f t="shared" si="102"/>
        <v>109.87000274658203</v>
      </c>
      <c r="P926" s="119">
        <f t="shared" si="103"/>
        <v>0.80873491439849843</v>
      </c>
      <c r="Q926" s="119">
        <f t="shared" si="104"/>
        <v>20</v>
      </c>
    </row>
    <row r="927" spans="2:17" x14ac:dyDescent="0.25">
      <c r="B927" s="173">
        <v>42892.291666666664</v>
      </c>
      <c r="C927" s="121">
        <v>125</v>
      </c>
      <c r="D927" s="121">
        <v>107.08999633789063</v>
      </c>
      <c r="E927" s="185">
        <v>11</v>
      </c>
      <c r="F927" s="122">
        <v>42892</v>
      </c>
      <c r="G927" s="185">
        <v>38.409768941314084</v>
      </c>
      <c r="H927" s="185">
        <v>37.533954918980584</v>
      </c>
      <c r="I927" s="185">
        <v>35.480169158909042</v>
      </c>
      <c r="J927" s="119">
        <f t="shared" si="98"/>
        <v>38.409768941314084</v>
      </c>
      <c r="K927" s="119">
        <f t="shared" si="99"/>
        <v>37.533954918980584</v>
      </c>
      <c r="L927" s="119">
        <f t="shared" si="100"/>
        <v>35.480169158909042</v>
      </c>
      <c r="M927" s="173">
        <v>43378.291666666664</v>
      </c>
      <c r="N927" s="118">
        <f t="shared" si="101"/>
        <v>125</v>
      </c>
      <c r="O927" s="118">
        <f t="shared" si="102"/>
        <v>107.08999633789063</v>
      </c>
      <c r="P927" s="119">
        <f t="shared" si="103"/>
        <v>1.025084790802002</v>
      </c>
      <c r="Q927" s="119">
        <f t="shared" si="104"/>
        <v>1.025084790802002</v>
      </c>
    </row>
    <row r="928" spans="2:17" x14ac:dyDescent="0.25">
      <c r="B928" s="173">
        <v>42893.291666666664</v>
      </c>
      <c r="C928" s="121">
        <v>125</v>
      </c>
      <c r="D928" s="121">
        <v>107.08999633789063</v>
      </c>
      <c r="E928" s="185">
        <v>11.100000381469727</v>
      </c>
      <c r="F928" s="122">
        <v>42893</v>
      </c>
      <c r="G928" s="185">
        <v>38.375175467641242</v>
      </c>
      <c r="H928" s="185">
        <v>38.403172599408357</v>
      </c>
      <c r="I928" s="185">
        <v>35.181773151644926</v>
      </c>
      <c r="J928" s="119">
        <f t="shared" si="98"/>
        <v>38.375175467641242</v>
      </c>
      <c r="K928" s="119">
        <f t="shared" si="99"/>
        <v>38.403172599408357</v>
      </c>
      <c r="L928" s="119">
        <f t="shared" si="100"/>
        <v>35.181773151644926</v>
      </c>
      <c r="M928" s="173">
        <v>43379.291666666664</v>
      </c>
      <c r="N928" s="118">
        <f t="shared" si="101"/>
        <v>125</v>
      </c>
      <c r="O928" s="118">
        <f t="shared" si="102"/>
        <v>107.08999633789063</v>
      </c>
      <c r="P928" s="119">
        <f t="shared" si="103"/>
        <v>1.025084790802002</v>
      </c>
      <c r="Q928" s="119">
        <f t="shared" si="104"/>
        <v>20</v>
      </c>
    </row>
    <row r="929" spans="2:17" x14ac:dyDescent="0.25">
      <c r="B929" s="173">
        <v>42894.291666666664</v>
      </c>
      <c r="C929" s="121">
        <v>125</v>
      </c>
      <c r="D929" s="121">
        <v>107.08999633789063</v>
      </c>
      <c r="E929" s="185">
        <v>11.5</v>
      </c>
      <c r="F929" s="122">
        <v>42894</v>
      </c>
      <c r="G929" s="185">
        <v>38.08553445992645</v>
      </c>
      <c r="H929" s="185">
        <v>37.527760010140895</v>
      </c>
      <c r="I929" s="185">
        <v>35.093041727057155</v>
      </c>
      <c r="J929" s="119">
        <f t="shared" si="98"/>
        <v>38.08553445992645</v>
      </c>
      <c r="K929" s="119">
        <f t="shared" si="99"/>
        <v>37.527760010140895</v>
      </c>
      <c r="L929" s="119">
        <f t="shared" si="100"/>
        <v>35.093041727057155</v>
      </c>
      <c r="M929" s="173">
        <v>43380.291666666664</v>
      </c>
      <c r="N929" s="118">
        <f t="shared" si="101"/>
        <v>125</v>
      </c>
      <c r="O929" s="118">
        <f t="shared" si="102"/>
        <v>107.08999633789063</v>
      </c>
      <c r="P929" s="119">
        <f t="shared" si="103"/>
        <v>1.025084790802002</v>
      </c>
      <c r="Q929" s="119">
        <f t="shared" si="104"/>
        <v>20</v>
      </c>
    </row>
    <row r="930" spans="2:17" x14ac:dyDescent="0.25">
      <c r="B930" s="173">
        <v>42895.291666666664</v>
      </c>
      <c r="C930" s="121">
        <v>125</v>
      </c>
      <c r="D930" s="121">
        <v>107.08999633789063</v>
      </c>
      <c r="E930" s="185">
        <v>11.5</v>
      </c>
      <c r="F930" s="122">
        <v>42895</v>
      </c>
      <c r="G930" s="185">
        <v>37.736220159795543</v>
      </c>
      <c r="H930" s="185">
        <v>36.761186573902727</v>
      </c>
      <c r="I930" s="185">
        <v>36.004522646974628</v>
      </c>
      <c r="J930" s="119">
        <f t="shared" si="98"/>
        <v>37.736220159795543</v>
      </c>
      <c r="K930" s="119">
        <f t="shared" si="99"/>
        <v>36.761186573902727</v>
      </c>
      <c r="L930" s="119">
        <f t="shared" si="100"/>
        <v>36.004522646974628</v>
      </c>
      <c r="M930" s="173">
        <v>43381.291666666664</v>
      </c>
      <c r="N930" s="118">
        <f t="shared" si="101"/>
        <v>125</v>
      </c>
      <c r="O930" s="118">
        <f t="shared" si="102"/>
        <v>107.08999633789063</v>
      </c>
      <c r="P930" s="119">
        <f t="shared" si="103"/>
        <v>1.025084790802002</v>
      </c>
      <c r="Q930" s="119">
        <f t="shared" si="104"/>
        <v>20</v>
      </c>
    </row>
    <row r="931" spans="2:17" x14ac:dyDescent="0.25">
      <c r="B931" s="173">
        <v>42896.291666666664</v>
      </c>
      <c r="C931" s="121">
        <v>125</v>
      </c>
      <c r="D931" s="121">
        <v>107.08999633789063</v>
      </c>
      <c r="E931" s="185">
        <v>11</v>
      </c>
      <c r="F931" s="122">
        <v>42896</v>
      </c>
      <c r="G931" s="185">
        <v>37.771009614511748</v>
      </c>
      <c r="H931" s="185">
        <v>36.802540979893081</v>
      </c>
      <c r="I931" s="185">
        <v>34.924750926031066</v>
      </c>
      <c r="J931" s="119">
        <f t="shared" si="98"/>
        <v>37.771009614511748</v>
      </c>
      <c r="K931" s="119">
        <f t="shared" si="99"/>
        <v>36.802540979893081</v>
      </c>
      <c r="L931" s="119">
        <f t="shared" si="100"/>
        <v>34.924750926031066</v>
      </c>
      <c r="M931" s="173">
        <v>43382.291666666664</v>
      </c>
      <c r="N931" s="118">
        <f t="shared" si="101"/>
        <v>125</v>
      </c>
      <c r="O931" s="118">
        <f t="shared" si="102"/>
        <v>107.08999633789063</v>
      </c>
      <c r="P931" s="119">
        <f t="shared" si="103"/>
        <v>1.025084790802002</v>
      </c>
      <c r="Q931" s="119">
        <f t="shared" si="104"/>
        <v>20</v>
      </c>
    </row>
    <row r="932" spans="2:17" x14ac:dyDescent="0.25">
      <c r="B932" s="173">
        <v>42897.291666666664</v>
      </c>
      <c r="C932" s="121">
        <v>125</v>
      </c>
      <c r="D932" s="121">
        <v>107.08999633789063</v>
      </c>
      <c r="E932" s="185">
        <v>11.399999618530273</v>
      </c>
      <c r="F932" s="122">
        <v>42897</v>
      </c>
      <c r="G932" s="185">
        <v>39.099062411652689</v>
      </c>
      <c r="H932" s="185">
        <v>35.655418122543274</v>
      </c>
      <c r="I932" s="185">
        <v>35.134306636165697</v>
      </c>
      <c r="J932" s="119">
        <f t="shared" si="98"/>
        <v>39.099062411652689</v>
      </c>
      <c r="K932" s="119">
        <f t="shared" si="99"/>
        <v>35.655418122543274</v>
      </c>
      <c r="L932" s="119">
        <f t="shared" si="100"/>
        <v>35.134306636165697</v>
      </c>
      <c r="M932" s="173">
        <v>43383.291666666664</v>
      </c>
      <c r="N932" s="118">
        <f t="shared" si="101"/>
        <v>125</v>
      </c>
      <c r="O932" s="118">
        <f t="shared" si="102"/>
        <v>107.08999633789063</v>
      </c>
      <c r="P932" s="119">
        <f t="shared" si="103"/>
        <v>1.025084790802002</v>
      </c>
      <c r="Q932" s="119">
        <f t="shared" si="104"/>
        <v>20</v>
      </c>
    </row>
    <row r="933" spans="2:17" x14ac:dyDescent="0.25">
      <c r="B933" s="173">
        <v>42898.291666666664</v>
      </c>
      <c r="C933" s="121">
        <v>125</v>
      </c>
      <c r="D933" s="121">
        <v>107.08999633789063</v>
      </c>
      <c r="E933" s="185">
        <v>11.300000190734863</v>
      </c>
      <c r="F933" s="122">
        <v>42898</v>
      </c>
      <c r="G933" s="185">
        <v>38.743979374435241</v>
      </c>
      <c r="H933" s="185">
        <v>36.370864997859364</v>
      </c>
      <c r="I933" s="185">
        <v>36.144689987059003</v>
      </c>
      <c r="J933" s="119">
        <f t="shared" si="98"/>
        <v>38.743979374435241</v>
      </c>
      <c r="K933" s="119">
        <f t="shared" si="99"/>
        <v>36.370864997859364</v>
      </c>
      <c r="L933" s="119">
        <f t="shared" si="100"/>
        <v>36.144689987059003</v>
      </c>
      <c r="M933" s="173">
        <v>43384.291666666664</v>
      </c>
      <c r="N933" s="118">
        <f t="shared" si="101"/>
        <v>125</v>
      </c>
      <c r="O933" s="118">
        <f t="shared" si="102"/>
        <v>107.08999633789063</v>
      </c>
      <c r="P933" s="119">
        <f t="shared" si="103"/>
        <v>1.025084790802002</v>
      </c>
      <c r="Q933" s="119">
        <f t="shared" si="104"/>
        <v>20</v>
      </c>
    </row>
    <row r="934" spans="2:17" x14ac:dyDescent="0.25">
      <c r="B934" s="173">
        <v>42899.291666666664</v>
      </c>
      <c r="C934" s="121">
        <v>125</v>
      </c>
      <c r="D934" s="121">
        <v>88.699996948242188</v>
      </c>
      <c r="E934" s="185">
        <v>11</v>
      </c>
      <c r="F934" s="122">
        <v>42899</v>
      </c>
      <c r="G934" s="185">
        <v>38.362534480933789</v>
      </c>
      <c r="H934" s="185">
        <v>36.997011149635938</v>
      </c>
      <c r="I934" s="185">
        <v>36.760126099983857</v>
      </c>
      <c r="J934" s="119">
        <f t="shared" si="98"/>
        <v>38.362534480933789</v>
      </c>
      <c r="K934" s="119">
        <f t="shared" si="99"/>
        <v>36.997011149635938</v>
      </c>
      <c r="L934" s="119">
        <f t="shared" si="100"/>
        <v>36.760126099983857</v>
      </c>
      <c r="M934" s="173">
        <v>43385.291666666664</v>
      </c>
      <c r="N934" s="118">
        <f t="shared" si="101"/>
        <v>125</v>
      </c>
      <c r="O934" s="118">
        <f t="shared" si="102"/>
        <v>88.699996948242188</v>
      </c>
      <c r="P934" s="119">
        <f t="shared" si="103"/>
        <v>2.0776422906683347</v>
      </c>
      <c r="Q934" s="119">
        <f t="shared" si="104"/>
        <v>2.0776422906683347</v>
      </c>
    </row>
    <row r="935" spans="2:17" x14ac:dyDescent="0.25">
      <c r="B935" s="173">
        <v>42900.291666666664</v>
      </c>
      <c r="C935" s="121">
        <v>125</v>
      </c>
      <c r="D935" s="121">
        <v>88.699996948242188</v>
      </c>
      <c r="E935" s="185">
        <v>10.800000190734863</v>
      </c>
      <c r="F935" s="122">
        <v>42900</v>
      </c>
      <c r="G935" s="185">
        <v>38.092624925198372</v>
      </c>
      <c r="H935" s="185">
        <v>37.593799302931195</v>
      </c>
      <c r="I935" s="185">
        <v>36.518088173159782</v>
      </c>
      <c r="J935" s="119">
        <f t="shared" si="98"/>
        <v>38.092624925198372</v>
      </c>
      <c r="K935" s="119">
        <f t="shared" si="99"/>
        <v>37.593799302931195</v>
      </c>
      <c r="L935" s="119">
        <f t="shared" si="100"/>
        <v>36.518088173159782</v>
      </c>
      <c r="M935" s="173">
        <v>43386.291666666664</v>
      </c>
      <c r="N935" s="118">
        <f t="shared" si="101"/>
        <v>125</v>
      </c>
      <c r="O935" s="118">
        <f t="shared" si="102"/>
        <v>88.699996948242188</v>
      </c>
      <c r="P935" s="119">
        <f t="shared" si="103"/>
        <v>2.0776422906683347</v>
      </c>
      <c r="Q935" s="119">
        <f t="shared" si="104"/>
        <v>20</v>
      </c>
    </row>
    <row r="936" spans="2:17" x14ac:dyDescent="0.25">
      <c r="B936" s="173">
        <v>42901.291666666664</v>
      </c>
      <c r="C936" s="121">
        <v>131</v>
      </c>
      <c r="D936" s="121">
        <v>114.63999938964844</v>
      </c>
      <c r="E936" s="185">
        <v>10.699999809265137</v>
      </c>
      <c r="F936" s="122">
        <v>42901</v>
      </c>
      <c r="G936" s="185">
        <v>38.793016590983804</v>
      </c>
      <c r="H936" s="185">
        <v>37.695751793340371</v>
      </c>
      <c r="I936" s="185">
        <v>36.647488488709492</v>
      </c>
      <c r="J936" s="119">
        <f t="shared" si="98"/>
        <v>38.793016590983804</v>
      </c>
      <c r="K936" s="119">
        <f t="shared" si="99"/>
        <v>37.695751793340371</v>
      </c>
      <c r="L936" s="119">
        <f t="shared" si="100"/>
        <v>36.647488488709492</v>
      </c>
      <c r="M936" s="173">
        <v>43387.291666666664</v>
      </c>
      <c r="N936" s="118">
        <f t="shared" si="101"/>
        <v>131</v>
      </c>
      <c r="O936" s="118">
        <f t="shared" si="102"/>
        <v>114.63999938964844</v>
      </c>
      <c r="P936" s="119">
        <f t="shared" si="103"/>
        <v>0.93636987013366701</v>
      </c>
      <c r="Q936" s="119">
        <f t="shared" si="104"/>
        <v>0.93636987013366701</v>
      </c>
    </row>
    <row r="937" spans="2:17" x14ac:dyDescent="0.25">
      <c r="B937" s="173">
        <v>42902.291666666664</v>
      </c>
      <c r="C937" s="121">
        <v>131</v>
      </c>
      <c r="D937" s="121">
        <v>114.63999938964844</v>
      </c>
      <c r="E937" s="185">
        <v>10.800000190734863</v>
      </c>
      <c r="F937" s="122">
        <v>42902</v>
      </c>
      <c r="G937" s="185">
        <v>37.090291019236602</v>
      </c>
      <c r="H937" s="185">
        <v>38.095788949065721</v>
      </c>
      <c r="I937" s="185">
        <v>36.553609644218717</v>
      </c>
      <c r="J937" s="119">
        <f t="shared" si="98"/>
        <v>37.090291019236602</v>
      </c>
      <c r="K937" s="119">
        <f t="shared" si="99"/>
        <v>38.095788949065721</v>
      </c>
      <c r="L937" s="119">
        <f t="shared" si="100"/>
        <v>36.553609644218717</v>
      </c>
      <c r="M937" s="173">
        <v>43388.291666666664</v>
      </c>
      <c r="N937" s="118">
        <f t="shared" si="101"/>
        <v>131</v>
      </c>
      <c r="O937" s="118">
        <f t="shared" si="102"/>
        <v>114.63999938964844</v>
      </c>
      <c r="P937" s="119">
        <f t="shared" si="103"/>
        <v>0.93636987013366701</v>
      </c>
      <c r="Q937" s="119">
        <f t="shared" si="104"/>
        <v>20</v>
      </c>
    </row>
    <row r="938" spans="2:17" x14ac:dyDescent="0.25">
      <c r="B938" s="173">
        <v>42903.291666666664</v>
      </c>
      <c r="C938" s="121">
        <v>131</v>
      </c>
      <c r="D938" s="121">
        <v>114.63999938964844</v>
      </c>
      <c r="E938" s="185">
        <v>11.399999618530273</v>
      </c>
      <c r="F938" s="122">
        <v>42903</v>
      </c>
      <c r="G938" s="185">
        <v>35.740263610195242</v>
      </c>
      <c r="H938" s="185">
        <v>38.190119481991815</v>
      </c>
      <c r="I938" s="185">
        <v>37.01700809726011</v>
      </c>
      <c r="J938" s="119">
        <f t="shared" si="98"/>
        <v>35.740263610195242</v>
      </c>
      <c r="K938" s="119">
        <f t="shared" si="99"/>
        <v>38.190119481991815</v>
      </c>
      <c r="L938" s="119">
        <f t="shared" si="100"/>
        <v>37.01700809726011</v>
      </c>
      <c r="M938" s="173">
        <v>43389.291666666664</v>
      </c>
      <c r="N938" s="118">
        <f t="shared" si="101"/>
        <v>131</v>
      </c>
      <c r="O938" s="118">
        <f t="shared" si="102"/>
        <v>114.63999938964844</v>
      </c>
      <c r="P938" s="119">
        <f t="shared" si="103"/>
        <v>0.93636987013366701</v>
      </c>
      <c r="Q938" s="119">
        <f t="shared" si="104"/>
        <v>20</v>
      </c>
    </row>
    <row r="939" spans="2:17" x14ac:dyDescent="0.25">
      <c r="B939" s="173">
        <v>42904.291666666664</v>
      </c>
      <c r="C939" s="121">
        <v>131</v>
      </c>
      <c r="D939" s="121">
        <v>114.63999938964844</v>
      </c>
      <c r="E939" s="185">
        <v>10.800000190734863</v>
      </c>
      <c r="F939" s="122">
        <v>42904</v>
      </c>
      <c r="G939" s="185">
        <v>34.997231512246323</v>
      </c>
      <c r="H939" s="185">
        <v>36.342099925500392</v>
      </c>
      <c r="I939" s="185">
        <v>37.387775719209941</v>
      </c>
      <c r="J939" s="119">
        <f t="shared" si="98"/>
        <v>34.997231512246323</v>
      </c>
      <c r="K939" s="119">
        <f t="shared" si="99"/>
        <v>36.342099925500392</v>
      </c>
      <c r="L939" s="119">
        <f t="shared" si="100"/>
        <v>37.387775719209941</v>
      </c>
      <c r="M939" s="173">
        <v>43390.291666666664</v>
      </c>
      <c r="N939" s="118">
        <f t="shared" si="101"/>
        <v>131</v>
      </c>
      <c r="O939" s="118">
        <f t="shared" si="102"/>
        <v>114.63999938964844</v>
      </c>
      <c r="P939" s="119">
        <f t="shared" si="103"/>
        <v>0.93636987013366701</v>
      </c>
      <c r="Q939" s="119">
        <f t="shared" si="104"/>
        <v>20</v>
      </c>
    </row>
    <row r="940" spans="2:17" x14ac:dyDescent="0.25">
      <c r="B940" s="173">
        <v>42905.291666666664</v>
      </c>
      <c r="C940" s="121">
        <v>131</v>
      </c>
      <c r="D940" s="121">
        <v>114.63999938964844</v>
      </c>
      <c r="E940" s="185">
        <v>10.800000190734863</v>
      </c>
      <c r="F940" s="122">
        <v>42905</v>
      </c>
      <c r="G940" s="185">
        <v>33.737175480083181</v>
      </c>
      <c r="H940" s="185">
        <v>37.336851628400659</v>
      </c>
      <c r="I940" s="185">
        <v>37.464599037170316</v>
      </c>
      <c r="J940" s="119">
        <f t="shared" si="98"/>
        <v>33.737175480083181</v>
      </c>
      <c r="K940" s="119">
        <f t="shared" si="99"/>
        <v>37.336851628400659</v>
      </c>
      <c r="L940" s="119">
        <f t="shared" si="100"/>
        <v>37.464599037170316</v>
      </c>
      <c r="M940" s="173">
        <v>43391.291666666664</v>
      </c>
      <c r="N940" s="118">
        <f t="shared" si="101"/>
        <v>131</v>
      </c>
      <c r="O940" s="118">
        <f t="shared" si="102"/>
        <v>114.63999938964844</v>
      </c>
      <c r="P940" s="119">
        <f t="shared" si="103"/>
        <v>0.93636987013366701</v>
      </c>
      <c r="Q940" s="119">
        <f t="shared" si="104"/>
        <v>20</v>
      </c>
    </row>
    <row r="941" spans="2:17" x14ac:dyDescent="0.25">
      <c r="B941" s="173">
        <v>42906.291666666664</v>
      </c>
      <c r="C941" s="121">
        <v>148</v>
      </c>
      <c r="D941" s="121">
        <v>92.360000610351563</v>
      </c>
      <c r="E941" s="185">
        <v>10.899999618530273</v>
      </c>
      <c r="F941" s="122">
        <v>42906</v>
      </c>
      <c r="G941" s="185">
        <v>31.980800082440737</v>
      </c>
      <c r="H941" s="185">
        <v>36.219337574707176</v>
      </c>
      <c r="I941" s="185">
        <v>37.19294734420604</v>
      </c>
      <c r="J941" s="119">
        <f t="shared" si="98"/>
        <v>31.980800082440737</v>
      </c>
      <c r="K941" s="119">
        <f t="shared" si="99"/>
        <v>36.219337574707176</v>
      </c>
      <c r="L941" s="119">
        <f t="shared" si="100"/>
        <v>37.19294734420604</v>
      </c>
      <c r="M941" s="173">
        <v>43392.291666666664</v>
      </c>
      <c r="N941" s="118">
        <f t="shared" si="101"/>
        <v>148</v>
      </c>
      <c r="O941" s="118">
        <f t="shared" si="102"/>
        <v>92.360000610351563</v>
      </c>
      <c r="P941" s="119">
        <f t="shared" si="103"/>
        <v>3.1845731698663329</v>
      </c>
      <c r="Q941" s="119">
        <f t="shared" si="104"/>
        <v>3.1845731698663329</v>
      </c>
    </row>
    <row r="942" spans="2:17" x14ac:dyDescent="0.25">
      <c r="B942" s="173">
        <v>42907.291666666664</v>
      </c>
      <c r="C942" s="121">
        <v>148</v>
      </c>
      <c r="D942" s="121">
        <v>92.360000610351563</v>
      </c>
      <c r="E942" s="185">
        <v>10.899999618530273</v>
      </c>
      <c r="F942" s="122">
        <v>42907</v>
      </c>
      <c r="G942" s="185">
        <v>31.264815757053864</v>
      </c>
      <c r="H942" s="185">
        <v>37.174081507236892</v>
      </c>
      <c r="I942" s="185">
        <v>37.036177102106542</v>
      </c>
      <c r="J942" s="119">
        <f t="shared" si="98"/>
        <v>31.264815757053864</v>
      </c>
      <c r="K942" s="119">
        <f t="shared" si="99"/>
        <v>37.174081507236892</v>
      </c>
      <c r="L942" s="119">
        <f t="shared" si="100"/>
        <v>37.036177102106542</v>
      </c>
      <c r="M942" s="173">
        <v>43393.291666666664</v>
      </c>
      <c r="N942" s="118">
        <f t="shared" si="101"/>
        <v>148</v>
      </c>
      <c r="O942" s="118">
        <f t="shared" si="102"/>
        <v>92.360000610351563</v>
      </c>
      <c r="P942" s="119">
        <f t="shared" si="103"/>
        <v>3.1845731698663329</v>
      </c>
      <c r="Q942" s="119">
        <f t="shared" si="104"/>
        <v>20</v>
      </c>
    </row>
    <row r="943" spans="2:17" x14ac:dyDescent="0.25">
      <c r="B943" s="173">
        <v>42908.291666666664</v>
      </c>
      <c r="C943" s="121">
        <v>220</v>
      </c>
      <c r="D943" s="121">
        <v>139.3800048828125</v>
      </c>
      <c r="E943" s="185">
        <v>11.399999618530273</v>
      </c>
      <c r="F943" s="122">
        <v>42908</v>
      </c>
      <c r="G943" s="185">
        <v>27.691678781178283</v>
      </c>
      <c r="H943" s="185">
        <v>37.592283846515144</v>
      </c>
      <c r="I943" s="185">
        <v>36.922100058617424</v>
      </c>
      <c r="J943" s="119">
        <f t="shared" si="98"/>
        <v>27.691678781178283</v>
      </c>
      <c r="K943" s="119">
        <f t="shared" si="99"/>
        <v>37.592283846515144</v>
      </c>
      <c r="L943" s="119">
        <f t="shared" si="100"/>
        <v>36.922100058617424</v>
      </c>
      <c r="M943" s="173">
        <v>43394.291666666664</v>
      </c>
      <c r="N943" s="118">
        <f t="shared" si="101"/>
        <v>220</v>
      </c>
      <c r="O943" s="118">
        <f t="shared" si="102"/>
        <v>139.3800048828125</v>
      </c>
      <c r="P943" s="119">
        <f t="shared" si="103"/>
        <v>4.6143112189306636</v>
      </c>
      <c r="Q943" s="119">
        <f t="shared" si="104"/>
        <v>4.6143112189306636</v>
      </c>
    </row>
    <row r="944" spans="2:17" x14ac:dyDescent="0.25">
      <c r="B944" s="173">
        <v>42909.291666666664</v>
      </c>
      <c r="C944" s="121">
        <v>220</v>
      </c>
      <c r="D944" s="121">
        <v>139.3800048828125</v>
      </c>
      <c r="E944" s="185">
        <v>10.699999809265137</v>
      </c>
      <c r="F944" s="122">
        <v>42909</v>
      </c>
      <c r="G944" s="185">
        <v>23.88818809056723</v>
      </c>
      <c r="H944" s="185">
        <v>37.749945818980528</v>
      </c>
      <c r="I944" s="185">
        <v>36.35808269681759</v>
      </c>
      <c r="J944" s="119">
        <f t="shared" si="98"/>
        <v>23.88818809056723</v>
      </c>
      <c r="K944" s="119">
        <f t="shared" si="99"/>
        <v>37.749945818980528</v>
      </c>
      <c r="L944" s="119">
        <f t="shared" si="100"/>
        <v>36.35808269681759</v>
      </c>
      <c r="M944" s="173">
        <v>43395.291666666664</v>
      </c>
      <c r="N944" s="118">
        <f t="shared" si="101"/>
        <v>220</v>
      </c>
      <c r="O944" s="118">
        <f t="shared" si="102"/>
        <v>139.3800048828125</v>
      </c>
      <c r="P944" s="119">
        <f t="shared" si="103"/>
        <v>4.6143112189306636</v>
      </c>
      <c r="Q944" s="119">
        <f t="shared" si="104"/>
        <v>20</v>
      </c>
    </row>
    <row r="945" spans="2:17" x14ac:dyDescent="0.25">
      <c r="B945" s="173">
        <v>42910.291666666664</v>
      </c>
      <c r="C945" s="121">
        <v>220</v>
      </c>
      <c r="D945" s="121">
        <v>139.3800048828125</v>
      </c>
      <c r="E945" s="185">
        <v>11</v>
      </c>
      <c r="F945" s="122">
        <v>42910</v>
      </c>
      <c r="G945" s="185">
        <v>18.890392957329752</v>
      </c>
      <c r="H945" s="185">
        <v>38.095196103828954</v>
      </c>
      <c r="I945" s="185">
        <v>33.647167761414153</v>
      </c>
      <c r="J945" s="119">
        <f t="shared" si="98"/>
        <v>18.890392957329752</v>
      </c>
      <c r="K945" s="119">
        <f t="shared" si="99"/>
        <v>38.095196103828954</v>
      </c>
      <c r="L945" s="119">
        <f t="shared" si="100"/>
        <v>33.647167761414153</v>
      </c>
      <c r="M945" s="173">
        <v>43396.291666666664</v>
      </c>
      <c r="N945" s="118">
        <f t="shared" si="101"/>
        <v>220</v>
      </c>
      <c r="O945" s="118">
        <f t="shared" si="102"/>
        <v>139.3800048828125</v>
      </c>
      <c r="P945" s="119">
        <f t="shared" si="103"/>
        <v>4.6143112189306636</v>
      </c>
      <c r="Q945" s="119">
        <f t="shared" si="104"/>
        <v>20</v>
      </c>
    </row>
    <row r="946" spans="2:17" x14ac:dyDescent="0.25">
      <c r="B946" s="173">
        <v>42911.291666666664</v>
      </c>
      <c r="C946" s="121">
        <v>220</v>
      </c>
      <c r="D946" s="121">
        <v>139.3800048828125</v>
      </c>
      <c r="E946" s="185">
        <v>10.899999618530273</v>
      </c>
      <c r="F946" s="122">
        <v>42911</v>
      </c>
      <c r="G946" s="185">
        <v>31.639734560626529</v>
      </c>
      <c r="H946" s="185">
        <v>36.684911257668801</v>
      </c>
      <c r="I946" s="185">
        <v>34.467205205383117</v>
      </c>
      <c r="J946" s="119">
        <f t="shared" si="98"/>
        <v>31.639734560626529</v>
      </c>
      <c r="K946" s="119">
        <f t="shared" si="99"/>
        <v>36.684911257668801</v>
      </c>
      <c r="L946" s="119">
        <f t="shared" si="100"/>
        <v>34.467205205383117</v>
      </c>
      <c r="M946" s="173">
        <v>43397.291666666664</v>
      </c>
      <c r="N946" s="118">
        <f t="shared" si="101"/>
        <v>220</v>
      </c>
      <c r="O946" s="118">
        <f t="shared" si="102"/>
        <v>139.3800048828125</v>
      </c>
      <c r="P946" s="119">
        <f t="shared" si="103"/>
        <v>4.6143112189306636</v>
      </c>
      <c r="Q946" s="119">
        <f t="shared" si="104"/>
        <v>20</v>
      </c>
    </row>
    <row r="947" spans="2:17" x14ac:dyDescent="0.25">
      <c r="B947" s="173">
        <v>42912.291666666664</v>
      </c>
      <c r="C947" s="121">
        <v>220</v>
      </c>
      <c r="D947" s="121">
        <v>139.3800048828125</v>
      </c>
      <c r="E947" s="185">
        <v>10.899999618530273</v>
      </c>
      <c r="F947" s="122">
        <v>42912</v>
      </c>
      <c r="G947" s="185">
        <v>31.957124647144923</v>
      </c>
      <c r="H947" s="185">
        <v>36.661835121313729</v>
      </c>
      <c r="I947" s="185">
        <v>35.189156834770174</v>
      </c>
      <c r="J947" s="119">
        <f t="shared" si="98"/>
        <v>31.957124647144923</v>
      </c>
      <c r="K947" s="119">
        <f t="shared" si="99"/>
        <v>36.661835121313729</v>
      </c>
      <c r="L947" s="119">
        <f t="shared" si="100"/>
        <v>35.189156834770174</v>
      </c>
      <c r="M947" s="173">
        <v>43398.291666666664</v>
      </c>
      <c r="N947" s="118">
        <f t="shared" si="101"/>
        <v>220</v>
      </c>
      <c r="O947" s="118">
        <f t="shared" si="102"/>
        <v>139.3800048828125</v>
      </c>
      <c r="P947" s="119">
        <f t="shared" si="103"/>
        <v>4.6143112189306636</v>
      </c>
      <c r="Q947" s="119">
        <f t="shared" si="104"/>
        <v>20</v>
      </c>
    </row>
    <row r="948" spans="2:17" x14ac:dyDescent="0.25">
      <c r="B948" s="173">
        <v>42913.291666666664</v>
      </c>
      <c r="C948" s="121">
        <v>296</v>
      </c>
      <c r="D948" s="121">
        <v>135.71000671386719</v>
      </c>
      <c r="E948" s="185">
        <v>10.899999618530273</v>
      </c>
      <c r="F948" s="122">
        <v>42913</v>
      </c>
      <c r="G948" s="185">
        <v>27.348672489281064</v>
      </c>
      <c r="H948" s="185">
        <v>37.25276937637058</v>
      </c>
      <c r="I948" s="185">
        <v>35.13239259075231</v>
      </c>
      <c r="J948" s="119">
        <f t="shared" si="98"/>
        <v>27.348672489281064</v>
      </c>
      <c r="K948" s="119">
        <f t="shared" si="99"/>
        <v>37.25276937637058</v>
      </c>
      <c r="L948" s="119">
        <f t="shared" si="100"/>
        <v>35.13239259075231</v>
      </c>
      <c r="M948" s="173">
        <v>43399.291666666664</v>
      </c>
      <c r="N948" s="118">
        <f t="shared" si="101"/>
        <v>296</v>
      </c>
      <c r="O948" s="118">
        <f t="shared" si="102"/>
        <v>135.71000671386719</v>
      </c>
      <c r="P948" s="119">
        <f t="shared" si="103"/>
        <v>9.1742490585296625</v>
      </c>
      <c r="Q948" s="119">
        <f t="shared" si="104"/>
        <v>9.1742490585296625</v>
      </c>
    </row>
    <row r="949" spans="2:17" x14ac:dyDescent="0.25">
      <c r="B949" s="173">
        <v>42914.291666666664</v>
      </c>
      <c r="C949" s="121">
        <v>296</v>
      </c>
      <c r="D949" s="121">
        <v>135.71000671386719</v>
      </c>
      <c r="E949" s="185">
        <v>11.5</v>
      </c>
      <c r="F949" s="122">
        <v>42914</v>
      </c>
      <c r="G949" s="185">
        <v>27.75714118429908</v>
      </c>
      <c r="H949" s="185">
        <v>38.574525332826184</v>
      </c>
      <c r="I949" s="185">
        <v>35.496627441247362</v>
      </c>
      <c r="J949" s="119">
        <f t="shared" si="98"/>
        <v>27.75714118429908</v>
      </c>
      <c r="K949" s="119">
        <f t="shared" si="99"/>
        <v>38.574525332826184</v>
      </c>
      <c r="L949" s="119">
        <f t="shared" si="100"/>
        <v>35.496627441247362</v>
      </c>
      <c r="M949" s="173">
        <v>43400.291666666664</v>
      </c>
      <c r="N949" s="118">
        <f t="shared" si="101"/>
        <v>296</v>
      </c>
      <c r="O949" s="118">
        <f t="shared" si="102"/>
        <v>135.71000671386719</v>
      </c>
      <c r="P949" s="119">
        <f t="shared" si="103"/>
        <v>9.1742490585296625</v>
      </c>
      <c r="Q949" s="119">
        <f t="shared" si="104"/>
        <v>20</v>
      </c>
    </row>
    <row r="950" spans="2:17" x14ac:dyDescent="0.25">
      <c r="B950" s="173">
        <v>42915.291666666664</v>
      </c>
      <c r="C950" s="121">
        <v>207</v>
      </c>
      <c r="D950" s="121">
        <v>94.860000610351563</v>
      </c>
      <c r="E950" s="185">
        <v>11.399999618530273</v>
      </c>
      <c r="F950" s="122">
        <v>42915</v>
      </c>
      <c r="G950" s="185">
        <v>37.37257492034523</v>
      </c>
      <c r="H950" s="185">
        <v>36.986466179688748</v>
      </c>
      <c r="I950" s="185">
        <v>34.1103804503988</v>
      </c>
      <c r="J950" s="119">
        <f t="shared" si="98"/>
        <v>37.37257492034523</v>
      </c>
      <c r="K950" s="119">
        <f t="shared" si="99"/>
        <v>36.986466179688748</v>
      </c>
      <c r="L950" s="119">
        <f t="shared" si="100"/>
        <v>34.1103804503988</v>
      </c>
      <c r="M950" s="173">
        <v>43401.291666666664</v>
      </c>
      <c r="N950" s="118">
        <f t="shared" si="101"/>
        <v>207</v>
      </c>
      <c r="O950" s="118">
        <f t="shared" si="102"/>
        <v>94.860000610351563</v>
      </c>
      <c r="P950" s="119">
        <f t="shared" si="103"/>
        <v>6.4183687498663327</v>
      </c>
      <c r="Q950" s="119">
        <f t="shared" si="104"/>
        <v>6.4183687498663327</v>
      </c>
    </row>
    <row r="951" spans="2:17" x14ac:dyDescent="0.25">
      <c r="B951" s="173">
        <v>42916.291666666664</v>
      </c>
      <c r="C951" s="121">
        <v>207</v>
      </c>
      <c r="D951" s="121">
        <v>94.860000610351563</v>
      </c>
      <c r="E951" s="185">
        <v>11.699999809265137</v>
      </c>
      <c r="F951" s="122">
        <v>42916</v>
      </c>
      <c r="G951" s="185">
        <v>34.805831004381176</v>
      </c>
      <c r="H951" s="185">
        <v>37.326486818746233</v>
      </c>
      <c r="I951" s="185">
        <v>34.176496981338232</v>
      </c>
      <c r="J951" s="119">
        <f t="shared" si="98"/>
        <v>34.805831004381176</v>
      </c>
      <c r="K951" s="119">
        <f t="shared" si="99"/>
        <v>37.326486818746233</v>
      </c>
      <c r="L951" s="119">
        <f t="shared" si="100"/>
        <v>34.176496981338232</v>
      </c>
      <c r="M951" s="173">
        <v>43402.291666666664</v>
      </c>
      <c r="N951" s="118">
        <f t="shared" si="101"/>
        <v>207</v>
      </c>
      <c r="O951" s="118">
        <f t="shared" si="102"/>
        <v>94.860000610351563</v>
      </c>
      <c r="P951" s="119">
        <f t="shared" si="103"/>
        <v>6.4183687498663327</v>
      </c>
      <c r="Q951" s="119">
        <f t="shared" si="104"/>
        <v>20</v>
      </c>
    </row>
    <row r="952" spans="2:17" x14ac:dyDescent="0.25">
      <c r="B952" s="173">
        <v>42917.291666666664</v>
      </c>
      <c r="C952" s="121">
        <v>207</v>
      </c>
      <c r="D952" s="121">
        <v>94.860000610351563</v>
      </c>
      <c r="E952" s="185">
        <v>11.399999618530273</v>
      </c>
      <c r="F952" s="122">
        <v>42917</v>
      </c>
      <c r="G952" s="185">
        <v>28.269092695646833</v>
      </c>
      <c r="H952" s="185">
        <v>37.199018536232217</v>
      </c>
      <c r="I952" s="185">
        <v>35.005747140116199</v>
      </c>
      <c r="J952" s="119">
        <f t="shared" si="98"/>
        <v>28.269092695646833</v>
      </c>
      <c r="K952" s="119">
        <f t="shared" si="99"/>
        <v>37.199018536232217</v>
      </c>
      <c r="L952" s="119">
        <f t="shared" si="100"/>
        <v>35.005747140116199</v>
      </c>
      <c r="M952" s="173">
        <v>43403.291666666664</v>
      </c>
      <c r="N952" s="118">
        <f t="shared" si="101"/>
        <v>207</v>
      </c>
      <c r="O952" s="118">
        <f t="shared" si="102"/>
        <v>94.860000610351563</v>
      </c>
      <c r="P952" s="119">
        <f t="shared" si="103"/>
        <v>6.4183687498663327</v>
      </c>
      <c r="Q952" s="119">
        <f t="shared" si="104"/>
        <v>20</v>
      </c>
    </row>
    <row r="953" spans="2:17" x14ac:dyDescent="0.25">
      <c r="B953" s="173">
        <v>42918.291666666664</v>
      </c>
      <c r="C953" s="121">
        <v>207</v>
      </c>
      <c r="D953" s="121">
        <v>94.860000610351563</v>
      </c>
      <c r="E953" s="185">
        <v>11.399999618530273</v>
      </c>
      <c r="F953" s="122">
        <v>42918</v>
      </c>
      <c r="G953" s="185">
        <v>23.911253274524661</v>
      </c>
      <c r="H953" s="185">
        <v>37.175950556220833</v>
      </c>
      <c r="I953" s="185">
        <v>35.225342598005582</v>
      </c>
      <c r="J953" s="119">
        <f t="shared" si="98"/>
        <v>23.911253274524661</v>
      </c>
      <c r="K953" s="119">
        <f t="shared" si="99"/>
        <v>37.175950556220833</v>
      </c>
      <c r="L953" s="119">
        <f t="shared" si="100"/>
        <v>35.225342598005582</v>
      </c>
      <c r="M953" s="173">
        <v>43404.291666666664</v>
      </c>
      <c r="N953" s="118">
        <f t="shared" si="101"/>
        <v>207</v>
      </c>
      <c r="O953" s="118">
        <f t="shared" si="102"/>
        <v>94.860000610351563</v>
      </c>
      <c r="P953" s="119">
        <f t="shared" si="103"/>
        <v>6.4183687498663327</v>
      </c>
      <c r="Q953" s="119">
        <f t="shared" si="104"/>
        <v>20</v>
      </c>
    </row>
    <row r="954" spans="2:17" x14ac:dyDescent="0.25">
      <c r="B954" s="173">
        <v>42919.291666666664</v>
      </c>
      <c r="C954" s="121">
        <v>207</v>
      </c>
      <c r="D954" s="121">
        <v>94.860000610351563</v>
      </c>
      <c r="E954" s="185">
        <v>10.800000190734863</v>
      </c>
      <c r="F954" s="122">
        <v>42919</v>
      </c>
      <c r="G954" s="185">
        <v>36.646599649146722</v>
      </c>
      <c r="H954" s="185">
        <v>36.822725905135783</v>
      </c>
      <c r="I954" s="185">
        <v>34.328265131932689</v>
      </c>
      <c r="J954" s="119">
        <f t="shared" si="98"/>
        <v>36.646599649146722</v>
      </c>
      <c r="K954" s="119">
        <f t="shared" si="99"/>
        <v>36.822725905135783</v>
      </c>
      <c r="L954" s="119">
        <f t="shared" si="100"/>
        <v>34.328265131932689</v>
      </c>
      <c r="M954" s="173">
        <v>43405.291666666664</v>
      </c>
      <c r="N954" s="118">
        <f t="shared" si="101"/>
        <v>207</v>
      </c>
      <c r="O954" s="118">
        <f t="shared" si="102"/>
        <v>94.860000610351563</v>
      </c>
      <c r="P954" s="119">
        <f t="shared" si="103"/>
        <v>6.4183687498663327</v>
      </c>
      <c r="Q954" s="119">
        <f t="shared" si="104"/>
        <v>20</v>
      </c>
    </row>
    <row r="955" spans="2:17" x14ac:dyDescent="0.25">
      <c r="B955" s="173">
        <v>42920.291666666664</v>
      </c>
      <c r="C955" s="121">
        <v>205</v>
      </c>
      <c r="D955" s="121">
        <v>104.48999786376953</v>
      </c>
      <c r="E955" s="185">
        <v>10.800000190734863</v>
      </c>
      <c r="F955" s="122">
        <v>42920</v>
      </c>
      <c r="G955" s="185">
        <v>34.507473663224097</v>
      </c>
      <c r="H955" s="185">
        <v>36.772868984937659</v>
      </c>
      <c r="I955" s="185">
        <v>32.608097510690996</v>
      </c>
      <c r="J955" s="119">
        <f t="shared" si="98"/>
        <v>34.507473663224097</v>
      </c>
      <c r="K955" s="119">
        <f t="shared" si="99"/>
        <v>36.772868984937659</v>
      </c>
      <c r="L955" s="119">
        <f t="shared" si="100"/>
        <v>32.608097510690996</v>
      </c>
      <c r="M955" s="173">
        <v>43406.291666666664</v>
      </c>
      <c r="N955" s="118">
        <f t="shared" si="101"/>
        <v>205</v>
      </c>
      <c r="O955" s="118">
        <f t="shared" si="102"/>
        <v>104.48999786376953</v>
      </c>
      <c r="P955" s="119">
        <f t="shared" si="103"/>
        <v>5.7527221354678346</v>
      </c>
      <c r="Q955" s="119">
        <f t="shared" si="104"/>
        <v>5.7527221354678346</v>
      </c>
    </row>
    <row r="956" spans="2:17" x14ac:dyDescent="0.25">
      <c r="B956" s="173">
        <v>42921.291666666664</v>
      </c>
      <c r="C956" s="121">
        <v>205</v>
      </c>
      <c r="D956" s="121">
        <v>104.48999786376953</v>
      </c>
      <c r="E956" s="185">
        <v>10.699999809265137</v>
      </c>
      <c r="F956" s="122">
        <v>42921</v>
      </c>
      <c r="G956" s="185">
        <v>30.501441773816406</v>
      </c>
      <c r="H956" s="185">
        <v>37.304855875682037</v>
      </c>
      <c r="I956" s="185">
        <v>33.490931277650397</v>
      </c>
      <c r="J956" s="119">
        <f t="shared" si="98"/>
        <v>30.501441773816406</v>
      </c>
      <c r="K956" s="119">
        <f t="shared" si="99"/>
        <v>37.304855875682037</v>
      </c>
      <c r="L956" s="119">
        <f t="shared" si="100"/>
        <v>33.490931277650397</v>
      </c>
      <c r="M956" s="173">
        <v>43407.291666666664</v>
      </c>
      <c r="N956" s="118">
        <f t="shared" si="101"/>
        <v>205</v>
      </c>
      <c r="O956" s="118">
        <f t="shared" si="102"/>
        <v>104.48999786376953</v>
      </c>
      <c r="P956" s="119">
        <f t="shared" si="103"/>
        <v>5.7527221354678346</v>
      </c>
      <c r="Q956" s="119">
        <f t="shared" si="104"/>
        <v>20</v>
      </c>
    </row>
    <row r="957" spans="2:17" x14ac:dyDescent="0.25">
      <c r="B957" s="173">
        <v>42922.291666666664</v>
      </c>
      <c r="C957" s="121">
        <v>205</v>
      </c>
      <c r="D957" s="121">
        <v>104.48999786376953</v>
      </c>
      <c r="E957" s="185">
        <v>10.800000190734863</v>
      </c>
      <c r="F957" s="122">
        <v>42922</v>
      </c>
      <c r="G957" s="185">
        <v>27.167069822726422</v>
      </c>
      <c r="H957" s="185">
        <v>37.736426987603807</v>
      </c>
      <c r="I957" s="185">
        <v>34.221858567220174</v>
      </c>
      <c r="J957" s="119">
        <f t="shared" si="98"/>
        <v>27.167069822726422</v>
      </c>
      <c r="K957" s="119">
        <f t="shared" si="99"/>
        <v>37.736426987603807</v>
      </c>
      <c r="L957" s="119">
        <f t="shared" si="100"/>
        <v>34.221858567220174</v>
      </c>
      <c r="M957" s="173">
        <v>43408.291666666664</v>
      </c>
      <c r="N957" s="118">
        <f t="shared" si="101"/>
        <v>205</v>
      </c>
      <c r="O957" s="118">
        <f t="shared" si="102"/>
        <v>104.48999786376953</v>
      </c>
      <c r="P957" s="119">
        <f t="shared" si="103"/>
        <v>5.7527221354678346</v>
      </c>
      <c r="Q957" s="119">
        <f t="shared" si="104"/>
        <v>20</v>
      </c>
    </row>
    <row r="958" spans="2:17" x14ac:dyDescent="0.25">
      <c r="B958" s="173">
        <v>42923.291666666664</v>
      </c>
      <c r="C958" s="121">
        <v>205</v>
      </c>
      <c r="D958" s="121">
        <v>104.48999786376953</v>
      </c>
      <c r="E958" s="185">
        <v>10.5</v>
      </c>
      <c r="F958" s="122">
        <v>42923</v>
      </c>
      <c r="G958" s="185">
        <v>36.395827921717249</v>
      </c>
      <c r="H958" s="185">
        <v>37.957715511807692</v>
      </c>
      <c r="I958" s="185">
        <v>35.494845018475161</v>
      </c>
      <c r="J958" s="119">
        <f t="shared" si="98"/>
        <v>36.395827921717249</v>
      </c>
      <c r="K958" s="119">
        <f t="shared" si="99"/>
        <v>37.957715511807692</v>
      </c>
      <c r="L958" s="119">
        <f t="shared" si="100"/>
        <v>35.494845018475161</v>
      </c>
      <c r="M958" s="173">
        <v>43409.291666666664</v>
      </c>
      <c r="N958" s="118">
        <f t="shared" si="101"/>
        <v>205</v>
      </c>
      <c r="O958" s="118">
        <f t="shared" si="102"/>
        <v>104.48999786376953</v>
      </c>
      <c r="P958" s="119">
        <f t="shared" si="103"/>
        <v>5.7527221354678346</v>
      </c>
      <c r="Q958" s="119">
        <f t="shared" si="104"/>
        <v>20</v>
      </c>
    </row>
    <row r="959" spans="2:17" x14ac:dyDescent="0.25">
      <c r="B959" s="173">
        <v>42924.291666666664</v>
      </c>
      <c r="C959" s="121">
        <v>205</v>
      </c>
      <c r="D959" s="121">
        <v>104.48999786376953</v>
      </c>
      <c r="E959" s="185">
        <v>11.300000190734863</v>
      </c>
      <c r="F959" s="122">
        <v>42924</v>
      </c>
      <c r="G959" s="185">
        <v>30.069275052370848</v>
      </c>
      <c r="H959" s="185">
        <v>38.90110978135354</v>
      </c>
      <c r="I959" s="185">
        <v>36.324027734994843</v>
      </c>
      <c r="J959" s="119">
        <f t="shared" si="98"/>
        <v>30.069275052370848</v>
      </c>
      <c r="K959" s="119">
        <f t="shared" si="99"/>
        <v>38.90110978135354</v>
      </c>
      <c r="L959" s="119">
        <f t="shared" si="100"/>
        <v>36.324027734994843</v>
      </c>
      <c r="M959" s="173">
        <v>43410.291666666664</v>
      </c>
      <c r="N959" s="118">
        <f t="shared" si="101"/>
        <v>205</v>
      </c>
      <c r="O959" s="118">
        <f t="shared" si="102"/>
        <v>104.48999786376953</v>
      </c>
      <c r="P959" s="119">
        <f t="shared" si="103"/>
        <v>5.7527221354678346</v>
      </c>
      <c r="Q959" s="119">
        <f t="shared" si="104"/>
        <v>20</v>
      </c>
    </row>
    <row r="960" spans="2:17" x14ac:dyDescent="0.25">
      <c r="B960" s="173">
        <v>42925.291666666664</v>
      </c>
      <c r="C960" s="121">
        <v>205</v>
      </c>
      <c r="D960" s="121">
        <v>104.48999786376953</v>
      </c>
      <c r="E960" s="185">
        <v>11.399999618530273</v>
      </c>
      <c r="F960" s="122">
        <v>42925</v>
      </c>
      <c r="G960" s="185">
        <v>30.037887337980436</v>
      </c>
      <c r="H960" s="185">
        <v>39.199980326670151</v>
      </c>
      <c r="I960" s="185">
        <v>35.650642593171924</v>
      </c>
      <c r="J960" s="119">
        <f t="shared" si="98"/>
        <v>30.037887337980436</v>
      </c>
      <c r="K960" s="119">
        <f t="shared" si="99"/>
        <v>39.199980326670151</v>
      </c>
      <c r="L960" s="119">
        <f t="shared" si="100"/>
        <v>35.650642593171924</v>
      </c>
      <c r="M960" s="173">
        <v>43411.291666666664</v>
      </c>
      <c r="N960" s="118">
        <f t="shared" si="101"/>
        <v>205</v>
      </c>
      <c r="O960" s="118">
        <f t="shared" si="102"/>
        <v>104.48999786376953</v>
      </c>
      <c r="P960" s="119">
        <f t="shared" si="103"/>
        <v>5.7527221354678346</v>
      </c>
      <c r="Q960" s="119">
        <f t="shared" si="104"/>
        <v>20</v>
      </c>
    </row>
    <row r="961" spans="2:17" x14ac:dyDescent="0.25">
      <c r="B961" s="173">
        <v>42926.291666666664</v>
      </c>
      <c r="C961" s="121">
        <v>205</v>
      </c>
      <c r="D961" s="121">
        <v>104.48999786376953</v>
      </c>
      <c r="E961" s="185">
        <v>10.699999809265137</v>
      </c>
      <c r="F961" s="122">
        <v>42926</v>
      </c>
      <c r="G961" s="185">
        <v>35.559398268240493</v>
      </c>
      <c r="H961" s="185">
        <v>39.193779216099713</v>
      </c>
      <c r="I961" s="185">
        <v>35.094267343370994</v>
      </c>
      <c r="J961" s="119">
        <f t="shared" si="98"/>
        <v>35.559398268240493</v>
      </c>
      <c r="K961" s="119">
        <f t="shared" si="99"/>
        <v>39.193779216099713</v>
      </c>
      <c r="L961" s="119">
        <f t="shared" si="100"/>
        <v>35.094267343370994</v>
      </c>
      <c r="M961" s="173">
        <v>43412.291666666664</v>
      </c>
      <c r="N961" s="118">
        <f t="shared" si="101"/>
        <v>205</v>
      </c>
      <c r="O961" s="118">
        <f t="shared" si="102"/>
        <v>104.48999786376953</v>
      </c>
      <c r="P961" s="119">
        <f t="shared" si="103"/>
        <v>5.7527221354678346</v>
      </c>
      <c r="Q961" s="119">
        <f t="shared" si="104"/>
        <v>20</v>
      </c>
    </row>
    <row r="962" spans="2:17" x14ac:dyDescent="0.25">
      <c r="B962" s="173">
        <v>42927.291666666664</v>
      </c>
      <c r="C962" s="121">
        <v>205</v>
      </c>
      <c r="D962" s="121">
        <v>94.80999755859375</v>
      </c>
      <c r="E962" s="185">
        <v>11</v>
      </c>
      <c r="F962" s="122">
        <v>42927</v>
      </c>
      <c r="G962" s="185">
        <v>29.013747198118086</v>
      </c>
      <c r="H962" s="185">
        <v>40.246860790583874</v>
      </c>
      <c r="I962" s="185">
        <v>34.554875493778177</v>
      </c>
      <c r="J962" s="119">
        <f t="shared" si="98"/>
        <v>29.013747198118086</v>
      </c>
      <c r="K962" s="119">
        <f t="shared" si="99"/>
        <v>40.246860790583874</v>
      </c>
      <c r="L962" s="119">
        <f t="shared" si="100"/>
        <v>34.554875493778177</v>
      </c>
      <c r="M962" s="173">
        <v>43413.291666666664</v>
      </c>
      <c r="N962" s="118">
        <f t="shared" si="101"/>
        <v>205</v>
      </c>
      <c r="O962" s="118">
        <f t="shared" si="102"/>
        <v>94.80999755859375</v>
      </c>
      <c r="P962" s="119">
        <f t="shared" si="103"/>
        <v>6.3067600505346686</v>
      </c>
      <c r="Q962" s="119">
        <f t="shared" si="104"/>
        <v>6.3067600505346686</v>
      </c>
    </row>
    <row r="963" spans="2:17" x14ac:dyDescent="0.25">
      <c r="B963" s="173">
        <v>42928.291666666664</v>
      </c>
      <c r="C963" s="121">
        <v>205</v>
      </c>
      <c r="D963" s="121">
        <v>94.80999755859375</v>
      </c>
      <c r="E963" s="185">
        <v>11.399999618530273</v>
      </c>
      <c r="F963" s="122">
        <v>42928</v>
      </c>
      <c r="G963" s="185">
        <v>33.560210054251868</v>
      </c>
      <c r="H963" s="185">
        <v>41.049505360325185</v>
      </c>
      <c r="I963" s="185">
        <v>35.102109457916697</v>
      </c>
      <c r="J963" s="119">
        <f t="shared" si="98"/>
        <v>33.560210054251868</v>
      </c>
      <c r="K963" s="119">
        <f t="shared" si="99"/>
        <v>41.049505360325185</v>
      </c>
      <c r="L963" s="119">
        <f t="shared" si="100"/>
        <v>35.102109457916697</v>
      </c>
      <c r="M963" s="173">
        <v>43414.291666666664</v>
      </c>
      <c r="N963" s="118">
        <f t="shared" si="101"/>
        <v>205</v>
      </c>
      <c r="O963" s="118">
        <f t="shared" si="102"/>
        <v>94.80999755859375</v>
      </c>
      <c r="P963" s="119">
        <f t="shared" si="103"/>
        <v>6.3067600505346686</v>
      </c>
      <c r="Q963" s="119">
        <f t="shared" si="104"/>
        <v>20</v>
      </c>
    </row>
    <row r="964" spans="2:17" x14ac:dyDescent="0.25">
      <c r="B964" s="173">
        <v>42929.291666666664</v>
      </c>
      <c r="C964" s="121">
        <v>255</v>
      </c>
      <c r="D964" s="121">
        <v>97.889999389648438</v>
      </c>
      <c r="E964" s="185">
        <v>11.800000190734863</v>
      </c>
      <c r="F964" s="122">
        <v>42929</v>
      </c>
      <c r="G964" s="185">
        <v>35.578753743569052</v>
      </c>
      <c r="H964" s="185">
        <v>39.477984289526958</v>
      </c>
      <c r="I964" s="185">
        <v>34.803926676092338</v>
      </c>
      <c r="J964" s="119">
        <f t="shared" si="98"/>
        <v>35.578753743569052</v>
      </c>
      <c r="K964" s="119">
        <f t="shared" si="99"/>
        <v>39.477984289526958</v>
      </c>
      <c r="L964" s="119">
        <f t="shared" si="100"/>
        <v>34.803926676092338</v>
      </c>
      <c r="M964" s="173">
        <v>43415.291666666664</v>
      </c>
      <c r="N964" s="118">
        <f t="shared" si="101"/>
        <v>255</v>
      </c>
      <c r="O964" s="118">
        <f t="shared" si="102"/>
        <v>97.889999389648438</v>
      </c>
      <c r="P964" s="119">
        <f t="shared" si="103"/>
        <v>8.9922411601336663</v>
      </c>
      <c r="Q964" s="119">
        <f t="shared" si="104"/>
        <v>8.9922411601336663</v>
      </c>
    </row>
    <row r="965" spans="2:17" x14ac:dyDescent="0.25">
      <c r="B965" s="173">
        <v>42930.291666666664</v>
      </c>
      <c r="C965" s="121">
        <v>255</v>
      </c>
      <c r="D965" s="121">
        <v>97.889999389648438</v>
      </c>
      <c r="E965" s="185">
        <v>12</v>
      </c>
      <c r="F965" s="122">
        <v>42930</v>
      </c>
      <c r="G965" s="185">
        <v>27.856868204143314</v>
      </c>
      <c r="H965" s="185">
        <v>40.118107279715673</v>
      </c>
      <c r="I965" s="185">
        <v>34.532953906986464</v>
      </c>
      <c r="J965" s="119">
        <f t="shared" si="98"/>
        <v>27.856868204143314</v>
      </c>
      <c r="K965" s="119">
        <f t="shared" si="99"/>
        <v>40.118107279715673</v>
      </c>
      <c r="L965" s="119">
        <f t="shared" si="100"/>
        <v>34.532953906986464</v>
      </c>
      <c r="M965" s="173">
        <v>43416.291666666664</v>
      </c>
      <c r="N965" s="118">
        <f t="shared" si="101"/>
        <v>255</v>
      </c>
      <c r="O965" s="118">
        <f t="shared" si="102"/>
        <v>97.889999389648438</v>
      </c>
      <c r="P965" s="119">
        <f t="shared" si="103"/>
        <v>8.9922411601336663</v>
      </c>
      <c r="Q965" s="119">
        <f t="shared" si="104"/>
        <v>20</v>
      </c>
    </row>
    <row r="966" spans="2:17" x14ac:dyDescent="0.25">
      <c r="B966" s="173">
        <v>42931.291666666664</v>
      </c>
      <c r="C966" s="121">
        <v>255</v>
      </c>
      <c r="D966" s="121">
        <v>97.889999389648438</v>
      </c>
      <c r="E966" s="185">
        <v>11.899999618530273</v>
      </c>
      <c r="F966" s="122">
        <v>42931</v>
      </c>
      <c r="G966" s="185">
        <v>31.822879769780005</v>
      </c>
      <c r="H966" s="185">
        <v>39.651393904354812</v>
      </c>
      <c r="I966" s="185">
        <v>33.085473588241513</v>
      </c>
      <c r="J966" s="119">
        <f t="shared" si="98"/>
        <v>31.822879769780005</v>
      </c>
      <c r="K966" s="119">
        <f t="shared" si="99"/>
        <v>39.651393904354812</v>
      </c>
      <c r="L966" s="119">
        <f t="shared" si="100"/>
        <v>33.085473588241513</v>
      </c>
      <c r="M966" s="173">
        <v>43417.291666666664</v>
      </c>
      <c r="N966" s="118">
        <f t="shared" si="101"/>
        <v>255</v>
      </c>
      <c r="O966" s="118">
        <f t="shared" si="102"/>
        <v>97.889999389648438</v>
      </c>
      <c r="P966" s="119">
        <f t="shared" si="103"/>
        <v>8.9922411601336663</v>
      </c>
      <c r="Q966" s="119">
        <f t="shared" si="104"/>
        <v>20</v>
      </c>
    </row>
    <row r="967" spans="2:17" x14ac:dyDescent="0.25">
      <c r="B967" s="173">
        <v>42932.291666666664</v>
      </c>
      <c r="C967" s="121">
        <v>255</v>
      </c>
      <c r="D967" s="121">
        <v>97.889999389648438</v>
      </c>
      <c r="E967" s="185">
        <v>11</v>
      </c>
      <c r="F967" s="122">
        <v>42932</v>
      </c>
      <c r="G967" s="185">
        <v>33.692499785158368</v>
      </c>
      <c r="H967" s="185">
        <v>39.885343513687438</v>
      </c>
      <c r="I967" s="185">
        <v>33.95947478473181</v>
      </c>
      <c r="J967" s="119">
        <f t="shared" si="98"/>
        <v>33.692499785158368</v>
      </c>
      <c r="K967" s="119">
        <f t="shared" si="99"/>
        <v>39.885343513687438</v>
      </c>
      <c r="L967" s="119">
        <f t="shared" si="100"/>
        <v>33.95947478473181</v>
      </c>
      <c r="M967" s="173">
        <v>43418.291666666664</v>
      </c>
      <c r="N967" s="118">
        <f t="shared" si="101"/>
        <v>255</v>
      </c>
      <c r="O967" s="118">
        <f t="shared" si="102"/>
        <v>97.889999389648438</v>
      </c>
      <c r="P967" s="119">
        <f t="shared" si="103"/>
        <v>8.9922411601336663</v>
      </c>
      <c r="Q967" s="119">
        <f t="shared" si="104"/>
        <v>20</v>
      </c>
    </row>
    <row r="968" spans="2:17" x14ac:dyDescent="0.25">
      <c r="B968" s="173">
        <v>42933.291666666664</v>
      </c>
      <c r="C968" s="121">
        <v>255</v>
      </c>
      <c r="D968" s="121">
        <v>97.889999389648438</v>
      </c>
      <c r="E968" s="185">
        <v>11.100000381469727</v>
      </c>
      <c r="F968" s="122">
        <v>42933</v>
      </c>
      <c r="G968" s="185">
        <v>24.852027340862492</v>
      </c>
      <c r="H968" s="185">
        <v>39.999535345677941</v>
      </c>
      <c r="I968" s="185">
        <v>34.492309160718214</v>
      </c>
      <c r="J968" s="119">
        <f t="shared" si="98"/>
        <v>24.852027340862492</v>
      </c>
      <c r="K968" s="119">
        <f t="shared" si="99"/>
        <v>39.999535345677941</v>
      </c>
      <c r="L968" s="119">
        <f t="shared" si="100"/>
        <v>34.492309160718214</v>
      </c>
      <c r="M968" s="173">
        <v>43419.291666666664</v>
      </c>
      <c r="N968" s="118">
        <f t="shared" si="101"/>
        <v>255</v>
      </c>
      <c r="O968" s="118">
        <f t="shared" si="102"/>
        <v>97.889999389648438</v>
      </c>
      <c r="P968" s="119">
        <f t="shared" si="103"/>
        <v>8.9922411601336663</v>
      </c>
      <c r="Q968" s="119">
        <f t="shared" si="104"/>
        <v>20</v>
      </c>
    </row>
    <row r="969" spans="2:17" x14ac:dyDescent="0.25">
      <c r="B969" s="173">
        <v>42934.291666666664</v>
      </c>
      <c r="C969" s="121">
        <v>893</v>
      </c>
      <c r="D969" s="121">
        <v>120.62000274658203</v>
      </c>
      <c r="E969" s="185">
        <v>11</v>
      </c>
      <c r="F969" s="122">
        <v>42934</v>
      </c>
      <c r="G969" s="185">
        <v>28.637553351996122</v>
      </c>
      <c r="H969" s="185">
        <v>39.352836348922096</v>
      </c>
      <c r="I969" s="185">
        <v>35.971004566130816</v>
      </c>
      <c r="J969" s="119">
        <f t="shared" si="98"/>
        <v>28.637553351996122</v>
      </c>
      <c r="K969" s="119">
        <f t="shared" si="99"/>
        <v>39.352836348922096</v>
      </c>
      <c r="L969" s="119">
        <f t="shared" si="100"/>
        <v>35.971004566130816</v>
      </c>
      <c r="M969" s="173">
        <v>43420.291666666664</v>
      </c>
      <c r="N969" s="118">
        <f t="shared" si="101"/>
        <v>893</v>
      </c>
      <c r="O969" s="118">
        <f t="shared" si="102"/>
        <v>120.62000274658203</v>
      </c>
      <c r="P969" s="119">
        <f t="shared" si="103"/>
        <v>44.2074163043985</v>
      </c>
      <c r="Q969" s="119">
        <f t="shared" si="104"/>
        <v>44.2074163043985</v>
      </c>
    </row>
    <row r="970" spans="2:17" x14ac:dyDescent="0.25">
      <c r="B970" s="173">
        <v>42935.291666666664</v>
      </c>
      <c r="C970" s="121">
        <v>893</v>
      </c>
      <c r="D970" s="121">
        <v>120.62000274658203</v>
      </c>
      <c r="E970" s="185">
        <v>11.5</v>
      </c>
      <c r="F970" s="122">
        <v>42935</v>
      </c>
      <c r="G970" s="185">
        <v>22.947143560670025</v>
      </c>
      <c r="H970" s="185">
        <v>39.067606919761083</v>
      </c>
      <c r="I970" s="185">
        <v>35.903103040942447</v>
      </c>
      <c r="J970" s="119">
        <f t="shared" ref="J970:J1033" si="105">IF(G970&lt;0,0,G970)</f>
        <v>22.947143560670025</v>
      </c>
      <c r="K970" s="119">
        <f t="shared" ref="K970:K1033" si="106">IF(H970&lt;0,0,H970)</f>
        <v>39.067606919761083</v>
      </c>
      <c r="L970" s="119">
        <f t="shared" ref="L970:L1033" si="107">IF(I970&lt;0,0,I970)</f>
        <v>35.903103040942447</v>
      </c>
      <c r="M970" s="173">
        <v>43421.291666666664</v>
      </c>
      <c r="N970" s="118">
        <f t="shared" ref="N970:N1033" si="108">C970</f>
        <v>893</v>
      </c>
      <c r="O970" s="118">
        <f t="shared" ref="O970:O1033" si="109">D970</f>
        <v>120.62000274658203</v>
      </c>
      <c r="P970" s="119">
        <f t="shared" ref="P970:P1033" si="110">ABS((N970-O970)*(1/1000)*0.36*158.987)</f>
        <v>44.2074163043985</v>
      </c>
      <c r="Q970" s="119">
        <f t="shared" si="104"/>
        <v>20</v>
      </c>
    </row>
    <row r="971" spans="2:17" x14ac:dyDescent="0.25">
      <c r="B971" s="173">
        <v>42936.291666666664</v>
      </c>
      <c r="C971" s="121">
        <v>893</v>
      </c>
      <c r="D971" s="121">
        <v>113.44000244140625</v>
      </c>
      <c r="E971" s="185">
        <v>11.5</v>
      </c>
      <c r="F971" s="122">
        <v>42936</v>
      </c>
      <c r="G971" s="185">
        <v>19.48090244824137</v>
      </c>
      <c r="H971" s="185">
        <v>39.50584430822618</v>
      </c>
      <c r="I971" s="185">
        <v>35.426567573547324</v>
      </c>
      <c r="J971" s="119">
        <f t="shared" si="105"/>
        <v>19.48090244824137</v>
      </c>
      <c r="K971" s="119">
        <f t="shared" si="106"/>
        <v>39.50584430822618</v>
      </c>
      <c r="L971" s="119">
        <f t="shared" si="107"/>
        <v>35.426567573547324</v>
      </c>
      <c r="M971" s="173">
        <v>43422.291666666664</v>
      </c>
      <c r="N971" s="118">
        <f t="shared" si="108"/>
        <v>893</v>
      </c>
      <c r="O971" s="118">
        <f t="shared" si="109"/>
        <v>113.44000244140625</v>
      </c>
      <c r="P971" s="119">
        <f t="shared" si="110"/>
        <v>44.618365919465326</v>
      </c>
      <c r="Q971" s="119">
        <f t="shared" ref="Q971:Q1034" si="111">IF(P971=P970, 20, P971)</f>
        <v>44.618365919465326</v>
      </c>
    </row>
    <row r="972" spans="2:17" x14ac:dyDescent="0.25">
      <c r="B972" s="173">
        <v>42937.291666666664</v>
      </c>
      <c r="C972" s="121">
        <v>893</v>
      </c>
      <c r="D972" s="121">
        <v>113.44000244140625</v>
      </c>
      <c r="E972" s="185">
        <v>10.5</v>
      </c>
      <c r="F972" s="122">
        <v>42937</v>
      </c>
      <c r="G972" s="185">
        <v>35.745982208605163</v>
      </c>
      <c r="H972" s="185">
        <v>39.459556769507913</v>
      </c>
      <c r="I972" s="185">
        <v>35.093292886813416</v>
      </c>
      <c r="J972" s="119">
        <f t="shared" si="105"/>
        <v>35.745982208605163</v>
      </c>
      <c r="K972" s="119">
        <f t="shared" si="106"/>
        <v>39.459556769507913</v>
      </c>
      <c r="L972" s="119">
        <f t="shared" si="107"/>
        <v>35.093292886813416</v>
      </c>
      <c r="M972" s="173">
        <v>43423.291666666664</v>
      </c>
      <c r="N972" s="118">
        <f t="shared" si="108"/>
        <v>893</v>
      </c>
      <c r="O972" s="118">
        <f t="shared" si="109"/>
        <v>113.44000244140625</v>
      </c>
      <c r="P972" s="119">
        <f t="shared" si="110"/>
        <v>44.618365919465326</v>
      </c>
      <c r="Q972" s="119">
        <f t="shared" si="111"/>
        <v>20</v>
      </c>
    </row>
    <row r="973" spans="2:17" x14ac:dyDescent="0.25">
      <c r="B973" s="173">
        <v>42938.291666666664</v>
      </c>
      <c r="C973" s="121">
        <v>893</v>
      </c>
      <c r="D973" s="121">
        <v>113.44000244140625</v>
      </c>
      <c r="E973" s="185">
        <v>10.899999618530273</v>
      </c>
      <c r="F973" s="122">
        <v>42938</v>
      </c>
      <c r="G973" s="185">
        <v>37.305666778573261</v>
      </c>
      <c r="H973" s="185">
        <v>39.797081935229123</v>
      </c>
      <c r="I973" s="185">
        <v>35.033221878740513</v>
      </c>
      <c r="J973" s="119">
        <f t="shared" si="105"/>
        <v>37.305666778573261</v>
      </c>
      <c r="K973" s="119">
        <f t="shared" si="106"/>
        <v>39.797081935229123</v>
      </c>
      <c r="L973" s="119">
        <f t="shared" si="107"/>
        <v>35.033221878740513</v>
      </c>
      <c r="M973" s="173">
        <v>43424.291666666664</v>
      </c>
      <c r="N973" s="118">
        <f t="shared" si="108"/>
        <v>893</v>
      </c>
      <c r="O973" s="118">
        <f t="shared" si="109"/>
        <v>113.44000244140625</v>
      </c>
      <c r="P973" s="119">
        <f t="shared" si="110"/>
        <v>44.618365919465326</v>
      </c>
      <c r="Q973" s="119">
        <f t="shared" si="111"/>
        <v>20</v>
      </c>
    </row>
    <row r="974" spans="2:17" x14ac:dyDescent="0.25">
      <c r="B974" s="173">
        <v>42939.291666666664</v>
      </c>
      <c r="C974" s="121">
        <v>893</v>
      </c>
      <c r="D974" s="121">
        <v>113.44000244140625</v>
      </c>
      <c r="E974" s="185">
        <v>11.199999809265137</v>
      </c>
      <c r="F974" s="122">
        <v>42939</v>
      </c>
      <c r="G974" s="185">
        <v>31.950788018880047</v>
      </c>
      <c r="H974" s="185">
        <v>40.192505242868712</v>
      </c>
      <c r="I974" s="185">
        <v>34.732457062491711</v>
      </c>
      <c r="J974" s="119">
        <f t="shared" si="105"/>
        <v>31.950788018880047</v>
      </c>
      <c r="K974" s="119">
        <f t="shared" si="106"/>
        <v>40.192505242868712</v>
      </c>
      <c r="L974" s="119">
        <f t="shared" si="107"/>
        <v>34.732457062491711</v>
      </c>
      <c r="M974" s="173">
        <v>43425.291666666664</v>
      </c>
      <c r="N974" s="118">
        <f t="shared" si="108"/>
        <v>893</v>
      </c>
      <c r="O974" s="118">
        <f t="shared" si="109"/>
        <v>113.44000244140625</v>
      </c>
      <c r="P974" s="119">
        <f t="shared" si="110"/>
        <v>44.618365919465326</v>
      </c>
      <c r="Q974" s="119">
        <f t="shared" si="111"/>
        <v>20</v>
      </c>
    </row>
    <row r="975" spans="2:17" x14ac:dyDescent="0.25">
      <c r="B975" s="173">
        <v>42940.291666666664</v>
      </c>
      <c r="C975" s="121">
        <v>893</v>
      </c>
      <c r="D975" s="121">
        <v>113.44000244140625</v>
      </c>
      <c r="E975" s="185">
        <v>12</v>
      </c>
      <c r="F975" s="122">
        <v>42940</v>
      </c>
      <c r="G975" s="185">
        <v>24.320931083317163</v>
      </c>
      <c r="H975" s="185">
        <v>39.938177373144349</v>
      </c>
      <c r="I975" s="185">
        <v>34.794108363389974</v>
      </c>
      <c r="J975" s="119">
        <f t="shared" si="105"/>
        <v>24.320931083317163</v>
      </c>
      <c r="K975" s="119">
        <f t="shared" si="106"/>
        <v>39.938177373144349</v>
      </c>
      <c r="L975" s="119">
        <f t="shared" si="107"/>
        <v>34.794108363389974</v>
      </c>
      <c r="M975" s="173">
        <v>43426.291666666664</v>
      </c>
      <c r="N975" s="118">
        <f t="shared" si="108"/>
        <v>893</v>
      </c>
      <c r="O975" s="118">
        <f t="shared" si="109"/>
        <v>113.44000244140625</v>
      </c>
      <c r="P975" s="119">
        <f t="shared" si="110"/>
        <v>44.618365919465326</v>
      </c>
      <c r="Q975" s="119">
        <f t="shared" si="111"/>
        <v>20</v>
      </c>
    </row>
    <row r="976" spans="2:17" x14ac:dyDescent="0.25">
      <c r="B976" s="173">
        <v>42941.291666666664</v>
      </c>
      <c r="C976" s="121">
        <v>893</v>
      </c>
      <c r="D976" s="121">
        <v>101.93000030517578</v>
      </c>
      <c r="E976" s="185">
        <v>12</v>
      </c>
      <c r="F976" s="122">
        <v>42941</v>
      </c>
      <c r="G976" s="185">
        <v>36.181983797770954</v>
      </c>
      <c r="H976" s="185">
        <v>39.695166423320742</v>
      </c>
      <c r="I976" s="185">
        <v>34.621217997118272</v>
      </c>
      <c r="J976" s="119">
        <f t="shared" si="105"/>
        <v>36.181983797770954</v>
      </c>
      <c r="K976" s="119">
        <f t="shared" si="106"/>
        <v>39.695166423320742</v>
      </c>
      <c r="L976" s="119">
        <f t="shared" si="107"/>
        <v>34.621217997118272</v>
      </c>
      <c r="M976" s="173">
        <v>43427.291666666664</v>
      </c>
      <c r="N976" s="118">
        <f t="shared" si="108"/>
        <v>893</v>
      </c>
      <c r="O976" s="118">
        <f t="shared" si="109"/>
        <v>101.93000030517578</v>
      </c>
      <c r="P976" s="119">
        <f t="shared" si="110"/>
        <v>45.277144574933168</v>
      </c>
      <c r="Q976" s="119">
        <f t="shared" si="111"/>
        <v>45.277144574933168</v>
      </c>
    </row>
    <row r="977" spans="2:17" x14ac:dyDescent="0.25">
      <c r="B977" s="173">
        <v>42942.291666666664</v>
      </c>
      <c r="C977" s="121">
        <v>893</v>
      </c>
      <c r="D977" s="121">
        <v>101.93000030517578</v>
      </c>
      <c r="E977" s="185">
        <v>12</v>
      </c>
      <c r="F977" s="122">
        <v>42942</v>
      </c>
      <c r="G977" s="185">
        <v>41.866780544298685</v>
      </c>
      <c r="H977" s="185">
        <v>37.64790528127444</v>
      </c>
      <c r="I977" s="185">
        <v>32.54941784176556</v>
      </c>
      <c r="J977" s="119">
        <f t="shared" si="105"/>
        <v>41.866780544298685</v>
      </c>
      <c r="K977" s="119">
        <f t="shared" si="106"/>
        <v>37.64790528127444</v>
      </c>
      <c r="L977" s="119">
        <f t="shared" si="107"/>
        <v>32.54941784176556</v>
      </c>
      <c r="M977" s="173">
        <v>43428.291666666664</v>
      </c>
      <c r="N977" s="118">
        <f t="shared" si="108"/>
        <v>893</v>
      </c>
      <c r="O977" s="118">
        <f t="shared" si="109"/>
        <v>101.93000030517578</v>
      </c>
      <c r="P977" s="119">
        <f t="shared" si="110"/>
        <v>45.277144574933168</v>
      </c>
      <c r="Q977" s="119">
        <f t="shared" si="111"/>
        <v>20</v>
      </c>
    </row>
    <row r="978" spans="2:17" x14ac:dyDescent="0.25">
      <c r="B978" s="173">
        <v>42943.291666666664</v>
      </c>
      <c r="C978" s="121">
        <v>149</v>
      </c>
      <c r="D978" s="121">
        <v>96.040000915527344</v>
      </c>
      <c r="E978" s="185">
        <v>11.100000381469727</v>
      </c>
      <c r="F978" s="122">
        <v>42943</v>
      </c>
      <c r="G978" s="185">
        <v>42.643398558166311</v>
      </c>
      <c r="H978" s="185">
        <v>37.071284522877761</v>
      </c>
      <c r="I978" s="185">
        <v>30.695474856760725</v>
      </c>
      <c r="J978" s="119">
        <f t="shared" si="105"/>
        <v>42.643398558166311</v>
      </c>
      <c r="K978" s="119">
        <f t="shared" si="106"/>
        <v>37.071284522877761</v>
      </c>
      <c r="L978" s="119">
        <f t="shared" si="107"/>
        <v>30.695474856760725</v>
      </c>
      <c r="M978" s="173">
        <v>43429.291666666664</v>
      </c>
      <c r="N978" s="118">
        <f t="shared" si="108"/>
        <v>149</v>
      </c>
      <c r="O978" s="118">
        <f t="shared" si="109"/>
        <v>96.040000915527344</v>
      </c>
      <c r="P978" s="119">
        <f t="shared" si="110"/>
        <v>3.0311824947994994</v>
      </c>
      <c r="Q978" s="119">
        <f t="shared" si="111"/>
        <v>3.0311824947994994</v>
      </c>
    </row>
    <row r="979" spans="2:17" x14ac:dyDescent="0.25">
      <c r="B979" s="173">
        <v>42944.291666666664</v>
      </c>
      <c r="C979" s="121">
        <v>149</v>
      </c>
      <c r="D979" s="121">
        <v>96.040000915527344</v>
      </c>
      <c r="E979" s="185">
        <v>11.399999618530273</v>
      </c>
      <c r="F979" s="122">
        <v>42944</v>
      </c>
      <c r="G979" s="185">
        <v>41.420866627516546</v>
      </c>
      <c r="H979" s="185">
        <v>36.993965884667851</v>
      </c>
      <c r="I979" s="185">
        <v>30.610003614646434</v>
      </c>
      <c r="J979" s="119">
        <f t="shared" si="105"/>
        <v>41.420866627516546</v>
      </c>
      <c r="K979" s="119">
        <f t="shared" si="106"/>
        <v>36.993965884667851</v>
      </c>
      <c r="L979" s="119">
        <f t="shared" si="107"/>
        <v>30.610003614646434</v>
      </c>
      <c r="M979" s="173">
        <v>43430.291666666664</v>
      </c>
      <c r="N979" s="118">
        <f t="shared" si="108"/>
        <v>149</v>
      </c>
      <c r="O979" s="118">
        <f t="shared" si="109"/>
        <v>96.040000915527344</v>
      </c>
      <c r="P979" s="119">
        <f t="shared" si="110"/>
        <v>3.0311824947994994</v>
      </c>
      <c r="Q979" s="119">
        <f t="shared" si="111"/>
        <v>20</v>
      </c>
    </row>
    <row r="980" spans="2:17" x14ac:dyDescent="0.25">
      <c r="B980" s="173">
        <v>42945.291666666664</v>
      </c>
      <c r="C980" s="121">
        <v>149</v>
      </c>
      <c r="D980" s="121">
        <v>96.040000915527344</v>
      </c>
      <c r="E980" s="185">
        <v>11.100000381469727</v>
      </c>
      <c r="F980" s="122">
        <v>42945</v>
      </c>
      <c r="G980" s="185">
        <v>40.49179043173789</v>
      </c>
      <c r="H980" s="185">
        <v>37.22072008157221</v>
      </c>
      <c r="I980" s="185">
        <v>31.131857931260758</v>
      </c>
      <c r="J980" s="119">
        <f t="shared" si="105"/>
        <v>40.49179043173789</v>
      </c>
      <c r="K980" s="119">
        <f t="shared" si="106"/>
        <v>37.22072008157221</v>
      </c>
      <c r="L980" s="119">
        <f t="shared" si="107"/>
        <v>31.131857931260758</v>
      </c>
      <c r="M980" s="173">
        <v>43431.291666666664</v>
      </c>
      <c r="N980" s="118">
        <f t="shared" si="108"/>
        <v>149</v>
      </c>
      <c r="O980" s="118">
        <f t="shared" si="109"/>
        <v>96.040000915527344</v>
      </c>
      <c r="P980" s="119">
        <f t="shared" si="110"/>
        <v>3.0311824947994994</v>
      </c>
      <c r="Q980" s="119">
        <f t="shared" si="111"/>
        <v>20</v>
      </c>
    </row>
    <row r="981" spans="2:17" x14ac:dyDescent="0.25">
      <c r="B981" s="173">
        <v>42946.291666666664</v>
      </c>
      <c r="C981" s="121">
        <v>149</v>
      </c>
      <c r="D981" s="121">
        <v>96.040000915527344</v>
      </c>
      <c r="E981" s="185">
        <v>11.100000381469727</v>
      </c>
      <c r="F981" s="122">
        <v>42946</v>
      </c>
      <c r="G981" s="185">
        <v>38.618334435180373</v>
      </c>
      <c r="H981" s="185">
        <v>37.083804930095262</v>
      </c>
      <c r="I981" s="185">
        <v>32.193446045849122</v>
      </c>
      <c r="J981" s="119">
        <f t="shared" si="105"/>
        <v>38.618334435180373</v>
      </c>
      <c r="K981" s="119">
        <f t="shared" si="106"/>
        <v>37.083804930095262</v>
      </c>
      <c r="L981" s="119">
        <f t="shared" si="107"/>
        <v>32.193446045849122</v>
      </c>
      <c r="M981" s="173">
        <v>43432.291666666664</v>
      </c>
      <c r="N981" s="118">
        <f t="shared" si="108"/>
        <v>149</v>
      </c>
      <c r="O981" s="118">
        <f t="shared" si="109"/>
        <v>96.040000915527344</v>
      </c>
      <c r="P981" s="119">
        <f t="shared" si="110"/>
        <v>3.0311824947994994</v>
      </c>
      <c r="Q981" s="119">
        <f t="shared" si="111"/>
        <v>20</v>
      </c>
    </row>
    <row r="982" spans="2:17" x14ac:dyDescent="0.25">
      <c r="B982" s="173">
        <v>42947.291666666664</v>
      </c>
      <c r="C982" s="121">
        <v>149</v>
      </c>
      <c r="D982" s="121">
        <v>96.040000915527344</v>
      </c>
      <c r="E982" s="185">
        <v>11.699999809265137</v>
      </c>
      <c r="F982" s="122">
        <v>42947</v>
      </c>
      <c r="G982" s="185">
        <v>38.337259605637307</v>
      </c>
      <c r="H982" s="185">
        <v>36.790234037637688</v>
      </c>
      <c r="I982" s="185">
        <v>31.31189519094098</v>
      </c>
      <c r="J982" s="119">
        <f t="shared" si="105"/>
        <v>38.337259605637307</v>
      </c>
      <c r="K982" s="119">
        <f t="shared" si="106"/>
        <v>36.790234037637688</v>
      </c>
      <c r="L982" s="119">
        <f t="shared" si="107"/>
        <v>31.31189519094098</v>
      </c>
      <c r="M982" s="173">
        <v>43433.291666666664</v>
      </c>
      <c r="N982" s="118">
        <f t="shared" si="108"/>
        <v>149</v>
      </c>
      <c r="O982" s="118">
        <f t="shared" si="109"/>
        <v>96.040000915527344</v>
      </c>
      <c r="P982" s="119">
        <f t="shared" si="110"/>
        <v>3.0311824947994994</v>
      </c>
      <c r="Q982" s="119">
        <f t="shared" si="111"/>
        <v>20</v>
      </c>
    </row>
    <row r="983" spans="2:17" x14ac:dyDescent="0.25">
      <c r="B983" s="173">
        <v>42948.291666666664</v>
      </c>
      <c r="C983" s="121">
        <v>121</v>
      </c>
      <c r="D983" s="121">
        <v>115.05000305175781</v>
      </c>
      <c r="E983" s="185">
        <v>11.5</v>
      </c>
      <c r="F983" s="122">
        <v>42948</v>
      </c>
      <c r="G983" s="185">
        <v>37.745675743641669</v>
      </c>
      <c r="H983" s="185">
        <v>37.278537628805168</v>
      </c>
      <c r="I983" s="185">
        <v>31.693490473892936</v>
      </c>
      <c r="J983" s="119">
        <f t="shared" si="105"/>
        <v>37.745675743641669</v>
      </c>
      <c r="K983" s="119">
        <f t="shared" si="106"/>
        <v>37.278537628805168</v>
      </c>
      <c r="L983" s="119">
        <f t="shared" si="107"/>
        <v>31.693490473892936</v>
      </c>
      <c r="M983" s="173">
        <v>43434.291666666664</v>
      </c>
      <c r="N983" s="118">
        <f t="shared" si="108"/>
        <v>121</v>
      </c>
      <c r="O983" s="118">
        <f t="shared" si="109"/>
        <v>115.05000305175781</v>
      </c>
      <c r="P983" s="119">
        <f t="shared" si="110"/>
        <v>0.34054997933166503</v>
      </c>
      <c r="Q983" s="119">
        <f t="shared" si="111"/>
        <v>0.34054997933166503</v>
      </c>
    </row>
    <row r="984" spans="2:17" x14ac:dyDescent="0.25">
      <c r="B984" s="173">
        <v>42949.291666666664</v>
      </c>
      <c r="C984" s="121">
        <v>121</v>
      </c>
      <c r="D984" s="121">
        <v>115.05000305175781</v>
      </c>
      <c r="E984" s="185">
        <v>11.800000190734863</v>
      </c>
      <c r="F984" s="122">
        <v>42949</v>
      </c>
      <c r="G984" s="185">
        <v>35.252614388333434</v>
      </c>
      <c r="H984" s="185">
        <v>35.899641757894408</v>
      </c>
      <c r="I984" s="185">
        <v>32.891975982233326</v>
      </c>
      <c r="J984" s="119">
        <f t="shared" si="105"/>
        <v>35.252614388333434</v>
      </c>
      <c r="K984" s="119">
        <f t="shared" si="106"/>
        <v>35.899641757894408</v>
      </c>
      <c r="L984" s="119">
        <f t="shared" si="107"/>
        <v>32.891975982233326</v>
      </c>
      <c r="M984" s="173">
        <v>43435.291666666664</v>
      </c>
      <c r="N984" s="118">
        <f t="shared" si="108"/>
        <v>121</v>
      </c>
      <c r="O984" s="118">
        <f t="shared" si="109"/>
        <v>115.05000305175781</v>
      </c>
      <c r="P984" s="119">
        <f t="shared" si="110"/>
        <v>0.34054997933166503</v>
      </c>
      <c r="Q984" s="119">
        <f t="shared" si="111"/>
        <v>20</v>
      </c>
    </row>
    <row r="985" spans="2:17" x14ac:dyDescent="0.25">
      <c r="B985" s="173">
        <v>42950.291666666664</v>
      </c>
      <c r="C985" s="121">
        <v>115</v>
      </c>
      <c r="D985" s="121">
        <v>99.230003356933594</v>
      </c>
      <c r="E985" s="185">
        <v>11.199999809265137</v>
      </c>
      <c r="F985" s="122">
        <v>42950</v>
      </c>
      <c r="G985" s="185">
        <v>40.520321918924651</v>
      </c>
      <c r="H985" s="185">
        <v>38.183987893020678</v>
      </c>
      <c r="I985" s="185">
        <v>31.128459387112539</v>
      </c>
      <c r="J985" s="119">
        <f t="shared" si="105"/>
        <v>40.520321918924651</v>
      </c>
      <c r="K985" s="119">
        <f t="shared" si="106"/>
        <v>38.183987893020678</v>
      </c>
      <c r="L985" s="119">
        <f t="shared" si="107"/>
        <v>31.128459387112539</v>
      </c>
      <c r="M985" s="173">
        <v>43436.291666666664</v>
      </c>
      <c r="N985" s="118">
        <f t="shared" si="108"/>
        <v>115</v>
      </c>
      <c r="O985" s="118">
        <f t="shared" si="109"/>
        <v>99.230003356933594</v>
      </c>
      <c r="P985" s="119">
        <f t="shared" si="110"/>
        <v>0.90260080426483147</v>
      </c>
      <c r="Q985" s="119">
        <f t="shared" si="111"/>
        <v>0.90260080426483147</v>
      </c>
    </row>
    <row r="986" spans="2:17" x14ac:dyDescent="0.25">
      <c r="B986" s="173">
        <v>42951.291666666664</v>
      </c>
      <c r="C986" s="121">
        <v>115</v>
      </c>
      <c r="D986" s="121">
        <v>99.230003356933594</v>
      </c>
      <c r="E986" s="185">
        <v>11.199999809265137</v>
      </c>
      <c r="F986" s="122">
        <v>42951</v>
      </c>
      <c r="G986" s="185">
        <v>42.984045312139713</v>
      </c>
      <c r="H986" s="185">
        <v>34.887061150758427</v>
      </c>
      <c r="I986" s="185">
        <v>31.67441783999962</v>
      </c>
      <c r="J986" s="119">
        <f t="shared" si="105"/>
        <v>42.984045312139713</v>
      </c>
      <c r="K986" s="119">
        <f t="shared" si="106"/>
        <v>34.887061150758427</v>
      </c>
      <c r="L986" s="119">
        <f t="shared" si="107"/>
        <v>31.67441783999962</v>
      </c>
      <c r="M986" s="173">
        <v>43437.291666666664</v>
      </c>
      <c r="N986" s="118">
        <f t="shared" si="108"/>
        <v>115</v>
      </c>
      <c r="O986" s="118">
        <f t="shared" si="109"/>
        <v>99.230003356933594</v>
      </c>
      <c r="P986" s="119">
        <f t="shared" si="110"/>
        <v>0.90260080426483147</v>
      </c>
      <c r="Q986" s="119">
        <f t="shared" si="111"/>
        <v>20</v>
      </c>
    </row>
    <row r="987" spans="2:17" x14ac:dyDescent="0.25">
      <c r="B987" s="173">
        <v>42952.291666666664</v>
      </c>
      <c r="C987" s="121">
        <v>115</v>
      </c>
      <c r="D987" s="121">
        <v>99.230003356933594</v>
      </c>
      <c r="E987" s="185">
        <v>11.399999618530273</v>
      </c>
      <c r="F987" s="122">
        <v>42952</v>
      </c>
      <c r="G987" s="185">
        <v>40.306753369216587</v>
      </c>
      <c r="H987" s="185">
        <v>37.097606806203125</v>
      </c>
      <c r="I987" s="185">
        <v>31.966618903146859</v>
      </c>
      <c r="J987" s="119">
        <f t="shared" si="105"/>
        <v>40.306753369216587</v>
      </c>
      <c r="K987" s="119">
        <f t="shared" si="106"/>
        <v>37.097606806203125</v>
      </c>
      <c r="L987" s="119">
        <f t="shared" si="107"/>
        <v>31.966618903146859</v>
      </c>
      <c r="M987" s="173">
        <v>43438.291666666664</v>
      </c>
      <c r="N987" s="118">
        <f t="shared" si="108"/>
        <v>115</v>
      </c>
      <c r="O987" s="118">
        <f t="shared" si="109"/>
        <v>99.230003356933594</v>
      </c>
      <c r="P987" s="119">
        <f t="shared" si="110"/>
        <v>0.90260080426483147</v>
      </c>
      <c r="Q987" s="119">
        <f t="shared" si="111"/>
        <v>20</v>
      </c>
    </row>
    <row r="988" spans="2:17" x14ac:dyDescent="0.25">
      <c r="B988" s="173">
        <v>42953.291666666664</v>
      </c>
      <c r="C988" s="121">
        <v>115</v>
      </c>
      <c r="D988" s="121">
        <v>99.230003356933594</v>
      </c>
      <c r="E988" s="185">
        <v>11.199999809265137</v>
      </c>
      <c r="F988" s="122">
        <v>42953</v>
      </c>
      <c r="G988" s="185">
        <v>37.776999095899072</v>
      </c>
      <c r="H988" s="185">
        <v>38.083274997958377</v>
      </c>
      <c r="I988" s="185">
        <v>33.347224036079886</v>
      </c>
      <c r="J988" s="119">
        <f t="shared" si="105"/>
        <v>37.776999095899072</v>
      </c>
      <c r="K988" s="119">
        <f t="shared" si="106"/>
        <v>38.083274997958377</v>
      </c>
      <c r="L988" s="119">
        <f t="shared" si="107"/>
        <v>33.347224036079886</v>
      </c>
      <c r="M988" s="173">
        <v>43439.291666666664</v>
      </c>
      <c r="N988" s="118">
        <f t="shared" si="108"/>
        <v>115</v>
      </c>
      <c r="O988" s="118">
        <f t="shared" si="109"/>
        <v>99.230003356933594</v>
      </c>
      <c r="P988" s="119">
        <f t="shared" si="110"/>
        <v>0.90260080426483147</v>
      </c>
      <c r="Q988" s="119">
        <f t="shared" si="111"/>
        <v>20</v>
      </c>
    </row>
    <row r="989" spans="2:17" x14ac:dyDescent="0.25">
      <c r="B989" s="173">
        <v>42954.291666666664</v>
      </c>
      <c r="C989" s="121">
        <v>115</v>
      </c>
      <c r="D989" s="121">
        <v>99.230003356933594</v>
      </c>
      <c r="E989" s="185">
        <v>11.300000190734863</v>
      </c>
      <c r="F989" s="122">
        <v>42954</v>
      </c>
      <c r="G989" s="185">
        <v>34.185864137874709</v>
      </c>
      <c r="H989" s="185">
        <v>38.252511135361793</v>
      </c>
      <c r="I989" s="185">
        <v>35.210640487074791</v>
      </c>
      <c r="J989" s="119">
        <f t="shared" si="105"/>
        <v>34.185864137874709</v>
      </c>
      <c r="K989" s="119">
        <f t="shared" si="106"/>
        <v>38.252511135361793</v>
      </c>
      <c r="L989" s="119">
        <f t="shared" si="107"/>
        <v>35.210640487074791</v>
      </c>
      <c r="M989" s="173">
        <v>43440.291666666664</v>
      </c>
      <c r="N989" s="118">
        <f t="shared" si="108"/>
        <v>115</v>
      </c>
      <c r="O989" s="118">
        <f t="shared" si="109"/>
        <v>99.230003356933594</v>
      </c>
      <c r="P989" s="119">
        <f t="shared" si="110"/>
        <v>0.90260080426483147</v>
      </c>
      <c r="Q989" s="119">
        <f t="shared" si="111"/>
        <v>20</v>
      </c>
    </row>
    <row r="990" spans="2:17" x14ac:dyDescent="0.25">
      <c r="B990" s="173">
        <v>42955.291666666664</v>
      </c>
      <c r="C990" s="121">
        <v>163</v>
      </c>
      <c r="D990" s="121">
        <v>115.15000152587891</v>
      </c>
      <c r="E990" s="185">
        <v>12.399999618530273</v>
      </c>
      <c r="F990" s="122">
        <v>42955</v>
      </c>
      <c r="G990" s="185">
        <v>31.942312376079744</v>
      </c>
      <c r="H990" s="185">
        <v>36.999291790238161</v>
      </c>
      <c r="I990" s="185">
        <v>36.298449239730843</v>
      </c>
      <c r="J990" s="119">
        <f t="shared" si="105"/>
        <v>31.942312376079744</v>
      </c>
      <c r="K990" s="119">
        <f t="shared" si="106"/>
        <v>36.999291790238161</v>
      </c>
      <c r="L990" s="119">
        <f t="shared" si="107"/>
        <v>36.298449239730843</v>
      </c>
      <c r="M990" s="173">
        <v>43441.291666666664</v>
      </c>
      <c r="N990" s="118">
        <f t="shared" si="108"/>
        <v>163</v>
      </c>
      <c r="O990" s="118">
        <f t="shared" si="109"/>
        <v>115.15000152587891</v>
      </c>
      <c r="P990" s="119">
        <f t="shared" si="110"/>
        <v>2.7387099746658325</v>
      </c>
      <c r="Q990" s="119">
        <f t="shared" si="111"/>
        <v>2.7387099746658325</v>
      </c>
    </row>
    <row r="991" spans="2:17" x14ac:dyDescent="0.25">
      <c r="B991" s="173">
        <v>42956.291666666664</v>
      </c>
      <c r="C991" s="121">
        <v>163</v>
      </c>
      <c r="D991" s="121">
        <v>115.15000152587891</v>
      </c>
      <c r="E991" s="185">
        <v>11.699999809265137</v>
      </c>
      <c r="F991" s="122">
        <v>42956</v>
      </c>
      <c r="G991" s="185">
        <v>40.591372003202061</v>
      </c>
      <c r="H991" s="185">
        <v>37.33972757008344</v>
      </c>
      <c r="I991" s="185">
        <v>36.368967314119686</v>
      </c>
      <c r="J991" s="119">
        <f t="shared" si="105"/>
        <v>40.591372003202061</v>
      </c>
      <c r="K991" s="119">
        <f t="shared" si="106"/>
        <v>37.33972757008344</v>
      </c>
      <c r="L991" s="119">
        <f t="shared" si="107"/>
        <v>36.368967314119686</v>
      </c>
      <c r="M991" s="173">
        <v>43442.291666666664</v>
      </c>
      <c r="N991" s="118">
        <f t="shared" si="108"/>
        <v>163</v>
      </c>
      <c r="O991" s="118">
        <f t="shared" si="109"/>
        <v>115.15000152587891</v>
      </c>
      <c r="P991" s="119">
        <f t="shared" si="110"/>
        <v>2.7387099746658325</v>
      </c>
      <c r="Q991" s="119">
        <f t="shared" si="111"/>
        <v>20</v>
      </c>
    </row>
    <row r="992" spans="2:17" x14ac:dyDescent="0.25">
      <c r="B992" s="173">
        <v>42957.291666666664</v>
      </c>
      <c r="C992" s="121">
        <v>163</v>
      </c>
      <c r="D992" s="121">
        <v>117.40000152587891</v>
      </c>
      <c r="E992" s="185">
        <v>11.399999618530273</v>
      </c>
      <c r="F992" s="122">
        <v>42957</v>
      </c>
      <c r="G992" s="185">
        <v>44.217590616797985</v>
      </c>
      <c r="H992" s="185">
        <v>37.114272274352906</v>
      </c>
      <c r="I992" s="185">
        <v>37.728634189499765</v>
      </c>
      <c r="J992" s="119">
        <f t="shared" si="105"/>
        <v>44.217590616797985</v>
      </c>
      <c r="K992" s="119">
        <f t="shared" si="106"/>
        <v>37.114272274352906</v>
      </c>
      <c r="L992" s="119">
        <f t="shared" si="107"/>
        <v>37.728634189499765</v>
      </c>
      <c r="M992" s="173">
        <v>43443.291666666664</v>
      </c>
      <c r="N992" s="118">
        <f t="shared" si="108"/>
        <v>163</v>
      </c>
      <c r="O992" s="118">
        <f t="shared" si="109"/>
        <v>117.40000152587891</v>
      </c>
      <c r="P992" s="119">
        <f t="shared" si="110"/>
        <v>2.6099305046658321</v>
      </c>
      <c r="Q992" s="119">
        <f t="shared" si="111"/>
        <v>2.6099305046658321</v>
      </c>
    </row>
    <row r="993" spans="2:17" x14ac:dyDescent="0.25">
      <c r="B993" s="173">
        <v>42958.291666666664</v>
      </c>
      <c r="C993" s="121">
        <v>163</v>
      </c>
      <c r="D993" s="121">
        <v>117.40000152587891</v>
      </c>
      <c r="E993" s="185">
        <v>11.100000381469727</v>
      </c>
      <c r="F993" s="122">
        <v>42958</v>
      </c>
      <c r="G993" s="185">
        <v>39.217029698424874</v>
      </c>
      <c r="H993" s="185">
        <v>37.832423536932069</v>
      </c>
      <c r="I993" s="185">
        <v>39.390512040544486</v>
      </c>
      <c r="J993" s="119">
        <f t="shared" si="105"/>
        <v>39.217029698424874</v>
      </c>
      <c r="K993" s="119">
        <f t="shared" si="106"/>
        <v>37.832423536932069</v>
      </c>
      <c r="L993" s="119">
        <f t="shared" si="107"/>
        <v>39.390512040544486</v>
      </c>
      <c r="M993" s="173">
        <v>43444.291666666664</v>
      </c>
      <c r="N993" s="118">
        <f t="shared" si="108"/>
        <v>163</v>
      </c>
      <c r="O993" s="118">
        <f t="shared" si="109"/>
        <v>117.40000152587891</v>
      </c>
      <c r="P993" s="119">
        <f t="shared" si="110"/>
        <v>2.6099305046658321</v>
      </c>
      <c r="Q993" s="119">
        <f t="shared" si="111"/>
        <v>20</v>
      </c>
    </row>
    <row r="994" spans="2:17" x14ac:dyDescent="0.25">
      <c r="B994" s="173">
        <v>42959.291666666664</v>
      </c>
      <c r="C994" s="121">
        <v>163</v>
      </c>
      <c r="D994" s="121">
        <v>117.40000152587891</v>
      </c>
      <c r="E994" s="185">
        <v>11.100000381469727</v>
      </c>
      <c r="F994" s="122">
        <v>42959</v>
      </c>
      <c r="G994" s="185">
        <v>36.293431953765726</v>
      </c>
      <c r="H994" s="185">
        <v>37.193530152395894</v>
      </c>
      <c r="I994" s="185">
        <v>39.376222044052831</v>
      </c>
      <c r="J994" s="119">
        <f t="shared" si="105"/>
        <v>36.293431953765726</v>
      </c>
      <c r="K994" s="119">
        <f t="shared" si="106"/>
        <v>37.193530152395894</v>
      </c>
      <c r="L994" s="119">
        <f t="shared" si="107"/>
        <v>39.376222044052831</v>
      </c>
      <c r="M994" s="173">
        <v>43445.291666666664</v>
      </c>
      <c r="N994" s="118">
        <f t="shared" si="108"/>
        <v>163</v>
      </c>
      <c r="O994" s="118">
        <f t="shared" si="109"/>
        <v>117.40000152587891</v>
      </c>
      <c r="P994" s="119">
        <f t="shared" si="110"/>
        <v>2.6099305046658321</v>
      </c>
      <c r="Q994" s="119">
        <f t="shared" si="111"/>
        <v>20</v>
      </c>
    </row>
    <row r="995" spans="2:17" x14ac:dyDescent="0.25">
      <c r="B995" s="173">
        <v>42960.291666666664</v>
      </c>
      <c r="C995" s="121">
        <v>163</v>
      </c>
      <c r="D995" s="121">
        <v>117.40000152587891</v>
      </c>
      <c r="E995" s="185">
        <v>11.699999809265137</v>
      </c>
      <c r="F995" s="122">
        <v>42960</v>
      </c>
      <c r="G995" s="185">
        <v>33.453345130284632</v>
      </c>
      <c r="H995" s="185">
        <v>37.19441314317563</v>
      </c>
      <c r="I995" s="185">
        <v>40.034147176874974</v>
      </c>
      <c r="J995" s="119">
        <f t="shared" si="105"/>
        <v>33.453345130284632</v>
      </c>
      <c r="K995" s="119">
        <f t="shared" si="106"/>
        <v>37.19441314317563</v>
      </c>
      <c r="L995" s="119">
        <f t="shared" si="107"/>
        <v>40.034147176874974</v>
      </c>
      <c r="M995" s="173">
        <v>43446.291666666664</v>
      </c>
      <c r="N995" s="118">
        <f t="shared" si="108"/>
        <v>163</v>
      </c>
      <c r="O995" s="118">
        <f t="shared" si="109"/>
        <v>117.40000152587891</v>
      </c>
      <c r="P995" s="119">
        <f t="shared" si="110"/>
        <v>2.6099305046658321</v>
      </c>
      <c r="Q995" s="119">
        <f t="shared" si="111"/>
        <v>20</v>
      </c>
    </row>
    <row r="996" spans="2:17" x14ac:dyDescent="0.25">
      <c r="B996" s="173">
        <v>42961.291666666664</v>
      </c>
      <c r="C996" s="121">
        <v>163</v>
      </c>
      <c r="D996" s="121">
        <v>117.40000152587891</v>
      </c>
      <c r="E996" s="185">
        <v>12.300000190734863</v>
      </c>
      <c r="F996" s="122">
        <v>42961</v>
      </c>
      <c r="G996" s="185">
        <v>29.496994892160096</v>
      </c>
      <c r="H996" s="185">
        <v>37.114625506114074</v>
      </c>
      <c r="I996" s="185">
        <v>41.063019004088865</v>
      </c>
      <c r="J996" s="119">
        <f t="shared" si="105"/>
        <v>29.496994892160096</v>
      </c>
      <c r="K996" s="119">
        <f t="shared" si="106"/>
        <v>37.114625506114074</v>
      </c>
      <c r="L996" s="119">
        <f t="shared" si="107"/>
        <v>41.063019004088865</v>
      </c>
      <c r="M996" s="173">
        <v>43447.291666666664</v>
      </c>
      <c r="N996" s="118">
        <f t="shared" si="108"/>
        <v>163</v>
      </c>
      <c r="O996" s="118">
        <f t="shared" si="109"/>
        <v>117.40000152587891</v>
      </c>
      <c r="P996" s="119">
        <f t="shared" si="110"/>
        <v>2.6099305046658321</v>
      </c>
      <c r="Q996" s="119">
        <f t="shared" si="111"/>
        <v>20</v>
      </c>
    </row>
    <row r="997" spans="2:17" x14ac:dyDescent="0.25">
      <c r="B997" s="173">
        <v>42962.291666666664</v>
      </c>
      <c r="C997" s="121">
        <v>163</v>
      </c>
      <c r="D997" s="121">
        <v>126.80999755859375</v>
      </c>
      <c r="E997" s="185">
        <v>11.5</v>
      </c>
      <c r="F997" s="122">
        <v>42962</v>
      </c>
      <c r="G997" s="185">
        <v>46.411405492204217</v>
      </c>
      <c r="H997" s="185">
        <v>37.348615176346598</v>
      </c>
      <c r="I997" s="185">
        <v>41.020529990461121</v>
      </c>
      <c r="J997" s="119">
        <f t="shared" si="105"/>
        <v>46.411405492204217</v>
      </c>
      <c r="K997" s="119">
        <f t="shared" si="106"/>
        <v>37.348615176346598</v>
      </c>
      <c r="L997" s="119">
        <f t="shared" si="107"/>
        <v>41.020529990461121</v>
      </c>
      <c r="M997" s="173">
        <v>43448.291666666664</v>
      </c>
      <c r="N997" s="118">
        <f t="shared" si="108"/>
        <v>163</v>
      </c>
      <c r="O997" s="118">
        <f t="shared" si="109"/>
        <v>126.80999755859375</v>
      </c>
      <c r="P997" s="119">
        <f t="shared" si="110"/>
        <v>2.071346370534668</v>
      </c>
      <c r="Q997" s="119">
        <f t="shared" si="111"/>
        <v>2.071346370534668</v>
      </c>
    </row>
    <row r="998" spans="2:17" x14ac:dyDescent="0.25">
      <c r="B998" s="173">
        <v>42963.291666666664</v>
      </c>
      <c r="C998" s="121">
        <v>163</v>
      </c>
      <c r="D998" s="121">
        <v>126.80999755859375</v>
      </c>
      <c r="E998" s="185">
        <v>12.399999618530273</v>
      </c>
      <c r="F998" s="122">
        <v>42963</v>
      </c>
      <c r="G998" s="185">
        <v>43.748908951988952</v>
      </c>
      <c r="H998" s="185">
        <v>36.955507243099085</v>
      </c>
      <c r="I998" s="185">
        <v>41.946600296983021</v>
      </c>
      <c r="J998" s="119">
        <f t="shared" si="105"/>
        <v>43.748908951988952</v>
      </c>
      <c r="K998" s="119">
        <f t="shared" si="106"/>
        <v>36.955507243099085</v>
      </c>
      <c r="L998" s="119">
        <f t="shared" si="107"/>
        <v>41.946600296983021</v>
      </c>
      <c r="M998" s="173">
        <v>43449.291666666664</v>
      </c>
      <c r="N998" s="118">
        <f t="shared" si="108"/>
        <v>163</v>
      </c>
      <c r="O998" s="118">
        <f t="shared" si="109"/>
        <v>126.80999755859375</v>
      </c>
      <c r="P998" s="119">
        <f t="shared" si="110"/>
        <v>2.071346370534668</v>
      </c>
      <c r="Q998" s="119">
        <f t="shared" si="111"/>
        <v>20</v>
      </c>
    </row>
    <row r="999" spans="2:17" x14ac:dyDescent="0.25">
      <c r="B999" s="173">
        <v>42964.291666666664</v>
      </c>
      <c r="C999" s="121">
        <v>262</v>
      </c>
      <c r="D999" s="121">
        <v>113.59999847412109</v>
      </c>
      <c r="E999" s="185">
        <v>11.399999618530273</v>
      </c>
      <c r="F999" s="122">
        <v>42964</v>
      </c>
      <c r="G999" s="185">
        <v>41.305988654406008</v>
      </c>
      <c r="H999" s="185">
        <v>38.056405624416122</v>
      </c>
      <c r="I999" s="185">
        <v>41.610680319953886</v>
      </c>
      <c r="J999" s="119">
        <f t="shared" si="105"/>
        <v>41.305988654406008</v>
      </c>
      <c r="K999" s="119">
        <f t="shared" si="106"/>
        <v>38.056405624416122</v>
      </c>
      <c r="L999" s="119">
        <f t="shared" si="107"/>
        <v>41.610680319953886</v>
      </c>
      <c r="M999" s="173">
        <v>43450.291666666664</v>
      </c>
      <c r="N999" s="118">
        <f t="shared" si="108"/>
        <v>262</v>
      </c>
      <c r="O999" s="118">
        <f t="shared" si="109"/>
        <v>113.59999847412109</v>
      </c>
      <c r="P999" s="119">
        <f t="shared" si="110"/>
        <v>8.4937215753341668</v>
      </c>
      <c r="Q999" s="119">
        <f t="shared" si="111"/>
        <v>8.4937215753341668</v>
      </c>
    </row>
    <row r="1000" spans="2:17" x14ac:dyDescent="0.25">
      <c r="B1000" s="173">
        <v>42965.291666666664</v>
      </c>
      <c r="C1000" s="121">
        <v>262</v>
      </c>
      <c r="D1000" s="121">
        <v>113.59999847412109</v>
      </c>
      <c r="E1000" s="185">
        <v>11.399999618530273</v>
      </c>
      <c r="F1000" s="122">
        <v>42965</v>
      </c>
      <c r="G1000" s="185">
        <v>36.084553018587584</v>
      </c>
      <c r="H1000" s="185">
        <v>39.65572732755426</v>
      </c>
      <c r="I1000" s="185">
        <v>43.455372864449451</v>
      </c>
      <c r="J1000" s="119">
        <f t="shared" si="105"/>
        <v>36.084553018587584</v>
      </c>
      <c r="K1000" s="119">
        <f t="shared" si="106"/>
        <v>39.65572732755426</v>
      </c>
      <c r="L1000" s="119">
        <f t="shared" si="107"/>
        <v>43.455372864449451</v>
      </c>
      <c r="M1000" s="173">
        <v>43451.291666666664</v>
      </c>
      <c r="N1000" s="118">
        <f t="shared" si="108"/>
        <v>262</v>
      </c>
      <c r="O1000" s="118">
        <f t="shared" si="109"/>
        <v>113.59999847412109</v>
      </c>
      <c r="P1000" s="119">
        <f t="shared" si="110"/>
        <v>8.4937215753341668</v>
      </c>
      <c r="Q1000" s="119">
        <f t="shared" si="111"/>
        <v>20</v>
      </c>
    </row>
    <row r="1001" spans="2:17" x14ac:dyDescent="0.25">
      <c r="B1001" s="173">
        <v>42966.291666666664</v>
      </c>
      <c r="C1001" s="121">
        <v>262</v>
      </c>
      <c r="D1001" s="121">
        <v>113.59999847412109</v>
      </c>
      <c r="E1001" s="185">
        <v>11.399999618530273</v>
      </c>
      <c r="F1001" s="122">
        <v>42966</v>
      </c>
      <c r="G1001" s="185">
        <v>34.459779327092349</v>
      </c>
      <c r="H1001" s="185">
        <v>37.864279902798174</v>
      </c>
      <c r="I1001" s="185">
        <v>41.308726507027899</v>
      </c>
      <c r="J1001" s="119">
        <f t="shared" si="105"/>
        <v>34.459779327092349</v>
      </c>
      <c r="K1001" s="119">
        <f t="shared" si="106"/>
        <v>37.864279902798174</v>
      </c>
      <c r="L1001" s="119">
        <f t="shared" si="107"/>
        <v>41.308726507027899</v>
      </c>
      <c r="M1001" s="173">
        <v>43452.291666666664</v>
      </c>
      <c r="N1001" s="118">
        <f t="shared" si="108"/>
        <v>262</v>
      </c>
      <c r="O1001" s="118">
        <f t="shared" si="109"/>
        <v>113.59999847412109</v>
      </c>
      <c r="P1001" s="119">
        <f t="shared" si="110"/>
        <v>8.4937215753341668</v>
      </c>
      <c r="Q1001" s="119">
        <f t="shared" si="111"/>
        <v>20</v>
      </c>
    </row>
    <row r="1002" spans="2:17" x14ac:dyDescent="0.25">
      <c r="B1002" s="173">
        <v>42967.291666666664</v>
      </c>
      <c r="C1002" s="121">
        <v>262</v>
      </c>
      <c r="D1002" s="121">
        <v>113.59999847412109</v>
      </c>
      <c r="E1002" s="185">
        <v>11.600000381469727</v>
      </c>
      <c r="F1002" s="122">
        <v>42967</v>
      </c>
      <c r="G1002" s="185">
        <v>37.241328098950582</v>
      </c>
      <c r="H1002" s="185">
        <v>36.99857068571783</v>
      </c>
      <c r="I1002" s="185">
        <v>35.180805079362962</v>
      </c>
      <c r="J1002" s="119">
        <f t="shared" si="105"/>
        <v>37.241328098950582</v>
      </c>
      <c r="K1002" s="119">
        <f t="shared" si="106"/>
        <v>36.99857068571783</v>
      </c>
      <c r="L1002" s="119">
        <f t="shared" si="107"/>
        <v>35.180805079362962</v>
      </c>
      <c r="M1002" s="173">
        <v>43453.291666666664</v>
      </c>
      <c r="N1002" s="118">
        <f t="shared" si="108"/>
        <v>262</v>
      </c>
      <c r="O1002" s="118">
        <f t="shared" si="109"/>
        <v>113.59999847412109</v>
      </c>
      <c r="P1002" s="119">
        <f t="shared" si="110"/>
        <v>8.4937215753341668</v>
      </c>
      <c r="Q1002" s="119">
        <f t="shared" si="111"/>
        <v>20</v>
      </c>
    </row>
    <row r="1003" spans="2:17" x14ac:dyDescent="0.25">
      <c r="B1003" s="173">
        <v>42968.291666666664</v>
      </c>
      <c r="C1003" s="121">
        <v>262</v>
      </c>
      <c r="D1003" s="121">
        <v>113.59999847412109</v>
      </c>
      <c r="E1003" s="185">
        <v>11.600000381469727</v>
      </c>
      <c r="F1003" s="122">
        <v>42968</v>
      </c>
      <c r="G1003" s="185">
        <v>35.896004546704127</v>
      </c>
      <c r="H1003" s="185">
        <v>36.981332318451713</v>
      </c>
      <c r="I1003" s="185">
        <v>34.958152753203017</v>
      </c>
      <c r="J1003" s="119">
        <f t="shared" si="105"/>
        <v>35.896004546704127</v>
      </c>
      <c r="K1003" s="119">
        <f t="shared" si="106"/>
        <v>36.981332318451713</v>
      </c>
      <c r="L1003" s="119">
        <f t="shared" si="107"/>
        <v>34.958152753203017</v>
      </c>
      <c r="M1003" s="173">
        <v>43454.291666666664</v>
      </c>
      <c r="N1003" s="118">
        <f t="shared" si="108"/>
        <v>262</v>
      </c>
      <c r="O1003" s="118">
        <f t="shared" si="109"/>
        <v>113.59999847412109</v>
      </c>
      <c r="P1003" s="119">
        <f t="shared" si="110"/>
        <v>8.4937215753341668</v>
      </c>
      <c r="Q1003" s="119">
        <f t="shared" si="111"/>
        <v>20</v>
      </c>
    </row>
    <row r="1004" spans="2:17" x14ac:dyDescent="0.25">
      <c r="B1004" s="173">
        <v>42969.291666666664</v>
      </c>
      <c r="C1004" s="121">
        <v>165</v>
      </c>
      <c r="D1004" s="121">
        <v>98.379997253417969</v>
      </c>
      <c r="E1004" s="185">
        <v>11.899999618530273</v>
      </c>
      <c r="F1004" s="122">
        <v>42969</v>
      </c>
      <c r="G1004" s="185">
        <v>36.016131769727785</v>
      </c>
      <c r="H1004" s="185">
        <v>38.207064366583452</v>
      </c>
      <c r="I1004" s="185">
        <v>32.723619828135888</v>
      </c>
      <c r="J1004" s="119">
        <f t="shared" si="105"/>
        <v>36.016131769727785</v>
      </c>
      <c r="K1004" s="119">
        <f t="shared" si="106"/>
        <v>38.207064366583452</v>
      </c>
      <c r="L1004" s="119">
        <f t="shared" si="107"/>
        <v>32.723619828135888</v>
      </c>
      <c r="M1004" s="173">
        <v>43455.291666666664</v>
      </c>
      <c r="N1004" s="118">
        <f t="shared" si="108"/>
        <v>165</v>
      </c>
      <c r="O1004" s="118">
        <f t="shared" si="109"/>
        <v>98.379997253417969</v>
      </c>
      <c r="P1004" s="119">
        <f t="shared" si="110"/>
        <v>3.8130171756015012</v>
      </c>
      <c r="Q1004" s="119">
        <f t="shared" si="111"/>
        <v>3.8130171756015012</v>
      </c>
    </row>
    <row r="1005" spans="2:17" x14ac:dyDescent="0.25">
      <c r="B1005" s="173">
        <v>42970.291666666664</v>
      </c>
      <c r="C1005" s="121">
        <v>165</v>
      </c>
      <c r="D1005" s="121">
        <v>98.379997253417969</v>
      </c>
      <c r="E1005" s="185">
        <v>11.899999618530273</v>
      </c>
      <c r="F1005" s="122">
        <v>42970</v>
      </c>
      <c r="G1005" s="185">
        <v>35.208763857064405</v>
      </c>
      <c r="H1005" s="185">
        <v>37.50413114552142</v>
      </c>
      <c r="I1005" s="185">
        <v>32.327549600490769</v>
      </c>
      <c r="J1005" s="119">
        <f t="shared" si="105"/>
        <v>35.208763857064405</v>
      </c>
      <c r="K1005" s="119">
        <f t="shared" si="106"/>
        <v>37.50413114552142</v>
      </c>
      <c r="L1005" s="119">
        <f t="shared" si="107"/>
        <v>32.327549600490769</v>
      </c>
      <c r="M1005" s="173">
        <v>43456.291666666664</v>
      </c>
      <c r="N1005" s="118">
        <f t="shared" si="108"/>
        <v>165</v>
      </c>
      <c r="O1005" s="118">
        <f t="shared" si="109"/>
        <v>98.379997253417969</v>
      </c>
      <c r="P1005" s="119">
        <f t="shared" si="110"/>
        <v>3.8130171756015012</v>
      </c>
      <c r="Q1005" s="119">
        <f t="shared" si="111"/>
        <v>20</v>
      </c>
    </row>
    <row r="1006" spans="2:17" x14ac:dyDescent="0.25">
      <c r="B1006" s="173">
        <v>42971.291666666664</v>
      </c>
      <c r="C1006" s="121">
        <v>139</v>
      </c>
      <c r="D1006" s="121">
        <v>98.650001525878906</v>
      </c>
      <c r="E1006" s="185">
        <v>11.800000190734863</v>
      </c>
      <c r="F1006" s="122">
        <v>42971</v>
      </c>
      <c r="G1006" s="185">
        <v>31.692912088742968</v>
      </c>
      <c r="H1006" s="185">
        <v>37.097146056669793</v>
      </c>
      <c r="I1006" s="185">
        <v>33.786196094354011</v>
      </c>
      <c r="J1006" s="119">
        <f t="shared" si="105"/>
        <v>31.692912088742968</v>
      </c>
      <c r="K1006" s="119">
        <f t="shared" si="106"/>
        <v>37.097146056669793</v>
      </c>
      <c r="L1006" s="119">
        <f t="shared" si="107"/>
        <v>33.786196094354011</v>
      </c>
      <c r="M1006" s="173">
        <v>43457.291666666664</v>
      </c>
      <c r="N1006" s="118">
        <f t="shared" si="108"/>
        <v>139</v>
      </c>
      <c r="O1006" s="118">
        <f t="shared" si="109"/>
        <v>98.650001525878906</v>
      </c>
      <c r="P1006" s="119">
        <f t="shared" si="110"/>
        <v>2.3094450746658324</v>
      </c>
      <c r="Q1006" s="119">
        <f t="shared" si="111"/>
        <v>2.3094450746658324</v>
      </c>
    </row>
    <row r="1007" spans="2:17" x14ac:dyDescent="0.25">
      <c r="B1007" s="173">
        <v>42972.291666666664</v>
      </c>
      <c r="C1007" s="121">
        <v>139</v>
      </c>
      <c r="D1007" s="121">
        <v>98.650001525878906</v>
      </c>
      <c r="E1007" s="185">
        <v>11.899999618530273</v>
      </c>
      <c r="F1007" s="122">
        <v>42972</v>
      </c>
      <c r="G1007" s="185">
        <v>28.951285153141715</v>
      </c>
      <c r="H1007" s="185">
        <v>37.688647950622816</v>
      </c>
      <c r="I1007" s="185">
        <v>34.028560703109797</v>
      </c>
      <c r="J1007" s="119">
        <f t="shared" si="105"/>
        <v>28.951285153141715</v>
      </c>
      <c r="K1007" s="119">
        <f t="shared" si="106"/>
        <v>37.688647950622816</v>
      </c>
      <c r="L1007" s="119">
        <f t="shared" si="107"/>
        <v>34.028560703109797</v>
      </c>
      <c r="M1007" s="173">
        <v>43458.291666666664</v>
      </c>
      <c r="N1007" s="118">
        <f t="shared" si="108"/>
        <v>139</v>
      </c>
      <c r="O1007" s="118">
        <f t="shared" si="109"/>
        <v>98.650001525878906</v>
      </c>
      <c r="P1007" s="119">
        <f t="shared" si="110"/>
        <v>2.3094450746658324</v>
      </c>
      <c r="Q1007" s="119">
        <f t="shared" si="111"/>
        <v>20</v>
      </c>
    </row>
    <row r="1008" spans="2:17" x14ac:dyDescent="0.25">
      <c r="B1008" s="173">
        <v>42973.291666666664</v>
      </c>
      <c r="C1008" s="121">
        <v>139</v>
      </c>
      <c r="D1008" s="121">
        <v>98.650001525878906</v>
      </c>
      <c r="E1008" s="185">
        <v>12</v>
      </c>
      <c r="F1008" s="122">
        <v>42973</v>
      </c>
      <c r="G1008" s="185">
        <v>27.282567800680809</v>
      </c>
      <c r="H1008" s="185">
        <v>37.178287001892357</v>
      </c>
      <c r="I1008" s="185">
        <v>31.641967217745638</v>
      </c>
      <c r="J1008" s="119">
        <f t="shared" si="105"/>
        <v>27.282567800680809</v>
      </c>
      <c r="K1008" s="119">
        <f t="shared" si="106"/>
        <v>37.178287001892357</v>
      </c>
      <c r="L1008" s="119">
        <f t="shared" si="107"/>
        <v>31.641967217745638</v>
      </c>
      <c r="M1008" s="173">
        <v>43459.291666666664</v>
      </c>
      <c r="N1008" s="118">
        <f t="shared" si="108"/>
        <v>139</v>
      </c>
      <c r="O1008" s="118">
        <f t="shared" si="109"/>
        <v>98.650001525878906</v>
      </c>
      <c r="P1008" s="119">
        <f t="shared" si="110"/>
        <v>2.3094450746658324</v>
      </c>
      <c r="Q1008" s="119">
        <f t="shared" si="111"/>
        <v>20</v>
      </c>
    </row>
    <row r="1009" spans="2:17" x14ac:dyDescent="0.25">
      <c r="B1009" s="173">
        <v>42974.291666666664</v>
      </c>
      <c r="C1009" s="121">
        <v>139</v>
      </c>
      <c r="D1009" s="121">
        <v>98.650001525878906</v>
      </c>
      <c r="E1009" s="185">
        <v>11.800000190734863</v>
      </c>
      <c r="F1009" s="122">
        <v>42974</v>
      </c>
      <c r="G1009" s="185">
        <v>32.091928486846136</v>
      </c>
      <c r="H1009" s="185">
        <v>37.486609300043732</v>
      </c>
      <c r="I1009" s="185">
        <v>32.207886110235115</v>
      </c>
      <c r="J1009" s="119">
        <f t="shared" si="105"/>
        <v>32.091928486846136</v>
      </c>
      <c r="K1009" s="119">
        <f t="shared" si="106"/>
        <v>37.486609300043732</v>
      </c>
      <c r="L1009" s="119">
        <f t="shared" si="107"/>
        <v>32.207886110235115</v>
      </c>
      <c r="M1009" s="173">
        <v>43460.291666666664</v>
      </c>
      <c r="N1009" s="118">
        <f t="shared" si="108"/>
        <v>139</v>
      </c>
      <c r="O1009" s="118">
        <f t="shared" si="109"/>
        <v>98.650001525878906</v>
      </c>
      <c r="P1009" s="119">
        <f t="shared" si="110"/>
        <v>2.3094450746658324</v>
      </c>
      <c r="Q1009" s="119">
        <f t="shared" si="111"/>
        <v>20</v>
      </c>
    </row>
    <row r="1010" spans="2:17" x14ac:dyDescent="0.25">
      <c r="B1010" s="173">
        <v>42975.291666666664</v>
      </c>
      <c r="C1010" s="121">
        <v>139</v>
      </c>
      <c r="D1010" s="121">
        <v>98.650001525878906</v>
      </c>
      <c r="E1010" s="185">
        <v>12.100000381469727</v>
      </c>
      <c r="F1010" s="122">
        <v>42975</v>
      </c>
      <c r="G1010" s="185">
        <v>45.945298159519801</v>
      </c>
      <c r="H1010" s="185">
        <v>37.568559673605193</v>
      </c>
      <c r="I1010" s="185">
        <v>34.007872298713075</v>
      </c>
      <c r="J1010" s="119">
        <f t="shared" si="105"/>
        <v>45.945298159519801</v>
      </c>
      <c r="K1010" s="119">
        <f t="shared" si="106"/>
        <v>37.568559673605193</v>
      </c>
      <c r="L1010" s="119">
        <f t="shared" si="107"/>
        <v>34.007872298713075</v>
      </c>
      <c r="M1010" s="173">
        <v>43461.291666666664</v>
      </c>
      <c r="N1010" s="118">
        <f t="shared" si="108"/>
        <v>139</v>
      </c>
      <c r="O1010" s="118">
        <f t="shared" si="109"/>
        <v>98.650001525878906</v>
      </c>
      <c r="P1010" s="119">
        <f t="shared" si="110"/>
        <v>2.3094450746658324</v>
      </c>
      <c r="Q1010" s="119">
        <f t="shared" si="111"/>
        <v>20</v>
      </c>
    </row>
    <row r="1011" spans="2:17" x14ac:dyDescent="0.25">
      <c r="B1011" s="173">
        <v>42976.291666666664</v>
      </c>
      <c r="C1011" s="121">
        <v>193</v>
      </c>
      <c r="D1011" s="121">
        <v>116.34999847412109</v>
      </c>
      <c r="E1011" s="185">
        <v>11.899999618530273</v>
      </c>
      <c r="F1011" s="122">
        <v>42976</v>
      </c>
      <c r="G1011" s="185">
        <v>41.184218073774275</v>
      </c>
      <c r="H1011" s="185">
        <v>37.820535098910312</v>
      </c>
      <c r="I1011" s="185">
        <v>36.089537752778455</v>
      </c>
      <c r="J1011" s="119">
        <f t="shared" si="105"/>
        <v>41.184218073774275</v>
      </c>
      <c r="K1011" s="119">
        <f t="shared" si="106"/>
        <v>37.820535098910312</v>
      </c>
      <c r="L1011" s="119">
        <f t="shared" si="107"/>
        <v>36.089537752778455</v>
      </c>
      <c r="M1011" s="173">
        <v>43462.291666666664</v>
      </c>
      <c r="N1011" s="118">
        <f t="shared" si="108"/>
        <v>193</v>
      </c>
      <c r="O1011" s="118">
        <f t="shared" si="109"/>
        <v>116.34999847412109</v>
      </c>
      <c r="P1011" s="119">
        <f t="shared" si="110"/>
        <v>4.3870873653341675</v>
      </c>
      <c r="Q1011" s="119">
        <f t="shared" si="111"/>
        <v>4.3870873653341675</v>
      </c>
    </row>
    <row r="1012" spans="2:17" x14ac:dyDescent="0.25">
      <c r="B1012" s="173">
        <v>42977.291666666664</v>
      </c>
      <c r="C1012" s="121">
        <v>193</v>
      </c>
      <c r="D1012" s="121">
        <v>116.34999847412109</v>
      </c>
      <c r="E1012" s="185">
        <v>11.699999809265137</v>
      </c>
      <c r="F1012" s="122">
        <v>42977</v>
      </c>
      <c r="G1012" s="185">
        <v>42.435547676527939</v>
      </c>
      <c r="H1012" s="185">
        <v>37.550695694662963</v>
      </c>
      <c r="I1012" s="185">
        <v>36.733142696221691</v>
      </c>
      <c r="J1012" s="119">
        <f t="shared" si="105"/>
        <v>42.435547676527939</v>
      </c>
      <c r="K1012" s="119">
        <f t="shared" si="106"/>
        <v>37.550695694662963</v>
      </c>
      <c r="L1012" s="119">
        <f t="shared" si="107"/>
        <v>36.733142696221691</v>
      </c>
      <c r="M1012" s="173">
        <v>43463.291666666664</v>
      </c>
      <c r="N1012" s="118">
        <f t="shared" si="108"/>
        <v>193</v>
      </c>
      <c r="O1012" s="118">
        <f t="shared" si="109"/>
        <v>116.34999847412109</v>
      </c>
      <c r="P1012" s="119">
        <f t="shared" si="110"/>
        <v>4.3870873653341675</v>
      </c>
      <c r="Q1012" s="119">
        <f t="shared" si="111"/>
        <v>20</v>
      </c>
    </row>
    <row r="1013" spans="2:17" x14ac:dyDescent="0.25">
      <c r="B1013" s="173">
        <v>42978.291666666664</v>
      </c>
      <c r="C1013" s="121">
        <v>193</v>
      </c>
      <c r="D1013" s="121">
        <v>116.34999847412109</v>
      </c>
      <c r="E1013" s="185">
        <v>11.899999618530273</v>
      </c>
      <c r="F1013" s="122">
        <v>42978</v>
      </c>
      <c r="G1013" s="185">
        <v>43.145148580030138</v>
      </c>
      <c r="H1013" s="185">
        <v>38.909853998974462</v>
      </c>
      <c r="I1013" s="185">
        <v>35.579787714393042</v>
      </c>
      <c r="J1013" s="119">
        <f t="shared" si="105"/>
        <v>43.145148580030138</v>
      </c>
      <c r="K1013" s="119">
        <f t="shared" si="106"/>
        <v>38.909853998974462</v>
      </c>
      <c r="L1013" s="119">
        <f t="shared" si="107"/>
        <v>35.579787714393042</v>
      </c>
      <c r="M1013" s="173">
        <v>43464.291666666664</v>
      </c>
      <c r="N1013" s="118">
        <f t="shared" si="108"/>
        <v>193</v>
      </c>
      <c r="O1013" s="118">
        <f t="shared" si="109"/>
        <v>116.34999847412109</v>
      </c>
      <c r="P1013" s="119">
        <f t="shared" si="110"/>
        <v>4.3870873653341675</v>
      </c>
      <c r="Q1013" s="119">
        <f t="shared" si="111"/>
        <v>20</v>
      </c>
    </row>
    <row r="1014" spans="2:17" x14ac:dyDescent="0.25">
      <c r="B1014" s="173">
        <v>42979.291666666664</v>
      </c>
      <c r="C1014" s="121">
        <v>193</v>
      </c>
      <c r="D1014" s="121">
        <v>116.34999847412109</v>
      </c>
      <c r="E1014" s="185">
        <v>12.300000190734863</v>
      </c>
      <c r="F1014" s="122">
        <v>42979</v>
      </c>
      <c r="G1014" s="185">
        <v>40.263202775937572</v>
      </c>
      <c r="H1014" s="185">
        <v>37.869322544755761</v>
      </c>
      <c r="I1014" s="185">
        <v>35.755199757946841</v>
      </c>
      <c r="J1014" s="119">
        <f t="shared" si="105"/>
        <v>40.263202775937572</v>
      </c>
      <c r="K1014" s="119">
        <f t="shared" si="106"/>
        <v>37.869322544755761</v>
      </c>
      <c r="L1014" s="119">
        <f t="shared" si="107"/>
        <v>35.755199757946841</v>
      </c>
      <c r="M1014" s="173">
        <v>43465.291666666664</v>
      </c>
      <c r="N1014" s="118">
        <f t="shared" si="108"/>
        <v>193</v>
      </c>
      <c r="O1014" s="118">
        <f t="shared" si="109"/>
        <v>116.34999847412109</v>
      </c>
      <c r="P1014" s="119">
        <f t="shared" si="110"/>
        <v>4.3870873653341675</v>
      </c>
      <c r="Q1014" s="119">
        <f t="shared" si="111"/>
        <v>20</v>
      </c>
    </row>
    <row r="1015" spans="2:17" x14ac:dyDescent="0.25">
      <c r="B1015" s="173">
        <v>42980.291666666664</v>
      </c>
      <c r="C1015" s="121">
        <v>193</v>
      </c>
      <c r="D1015" s="121">
        <v>116.34999847412109</v>
      </c>
      <c r="E1015" s="185">
        <v>12.5</v>
      </c>
      <c r="F1015" s="122">
        <v>42980</v>
      </c>
      <c r="G1015" s="185">
        <v>40.764642651031416</v>
      </c>
      <c r="H1015" s="185">
        <v>37.384688503764316</v>
      </c>
      <c r="I1015" s="185">
        <v>34.991484800952463</v>
      </c>
      <c r="J1015" s="119">
        <f t="shared" si="105"/>
        <v>40.764642651031416</v>
      </c>
      <c r="K1015" s="119">
        <f t="shared" si="106"/>
        <v>37.384688503764316</v>
      </c>
      <c r="L1015" s="119">
        <f t="shared" si="107"/>
        <v>34.991484800952463</v>
      </c>
      <c r="M1015" s="173">
        <v>43466.291666666664</v>
      </c>
      <c r="N1015" s="118">
        <f t="shared" si="108"/>
        <v>193</v>
      </c>
      <c r="O1015" s="118">
        <f t="shared" si="109"/>
        <v>116.34999847412109</v>
      </c>
      <c r="P1015" s="119">
        <f t="shared" si="110"/>
        <v>4.3870873653341675</v>
      </c>
      <c r="Q1015" s="119">
        <f t="shared" si="111"/>
        <v>20</v>
      </c>
    </row>
    <row r="1016" spans="2:17" x14ac:dyDescent="0.25">
      <c r="B1016" s="173">
        <v>42981.291666666664</v>
      </c>
      <c r="C1016" s="121">
        <v>193</v>
      </c>
      <c r="D1016" s="121">
        <v>116.34999847412109</v>
      </c>
      <c r="E1016" s="185">
        <v>11.699999809265137</v>
      </c>
      <c r="F1016" s="122">
        <v>42981</v>
      </c>
      <c r="G1016" s="185">
        <v>39.976651164337419</v>
      </c>
      <c r="H1016" s="185">
        <v>37.297924367277766</v>
      </c>
      <c r="I1016" s="185">
        <v>36.149950895486086</v>
      </c>
      <c r="J1016" s="119">
        <f t="shared" si="105"/>
        <v>39.976651164337419</v>
      </c>
      <c r="K1016" s="119">
        <f t="shared" si="106"/>
        <v>37.297924367277766</v>
      </c>
      <c r="L1016" s="119">
        <f t="shared" si="107"/>
        <v>36.149950895486086</v>
      </c>
      <c r="M1016" s="173">
        <v>43467.291666666664</v>
      </c>
      <c r="N1016" s="118">
        <f t="shared" si="108"/>
        <v>193</v>
      </c>
      <c r="O1016" s="118">
        <f t="shared" si="109"/>
        <v>116.34999847412109</v>
      </c>
      <c r="P1016" s="119">
        <f t="shared" si="110"/>
        <v>4.3870873653341675</v>
      </c>
      <c r="Q1016" s="119">
        <f t="shared" si="111"/>
        <v>20</v>
      </c>
    </row>
    <row r="1017" spans="2:17" x14ac:dyDescent="0.25">
      <c r="B1017" s="173">
        <v>42982.291666666664</v>
      </c>
      <c r="C1017" s="121">
        <v>193</v>
      </c>
      <c r="D1017" s="121">
        <v>116.34999847412109</v>
      </c>
      <c r="E1017" s="185">
        <v>11.699999809265137</v>
      </c>
      <c r="F1017" s="122">
        <v>42982</v>
      </c>
      <c r="G1017" s="185">
        <v>32.12715768573463</v>
      </c>
      <c r="H1017" s="185">
        <v>36.194753467352321</v>
      </c>
      <c r="I1017" s="185">
        <v>36.794709986624966</v>
      </c>
      <c r="J1017" s="119">
        <f t="shared" si="105"/>
        <v>32.12715768573463</v>
      </c>
      <c r="K1017" s="119">
        <f t="shared" si="106"/>
        <v>36.194753467352321</v>
      </c>
      <c r="L1017" s="119">
        <f t="shared" si="107"/>
        <v>36.794709986624966</v>
      </c>
      <c r="M1017" s="173">
        <v>43468.291666666664</v>
      </c>
      <c r="N1017" s="118">
        <f t="shared" si="108"/>
        <v>193</v>
      </c>
      <c r="O1017" s="118">
        <f t="shared" si="109"/>
        <v>116.34999847412109</v>
      </c>
      <c r="P1017" s="119">
        <f t="shared" si="110"/>
        <v>4.3870873653341675</v>
      </c>
      <c r="Q1017" s="119">
        <f t="shared" si="111"/>
        <v>20</v>
      </c>
    </row>
    <row r="1018" spans="2:17" x14ac:dyDescent="0.25">
      <c r="B1018" s="173">
        <v>42983.291666666664</v>
      </c>
      <c r="C1018" s="121">
        <v>193</v>
      </c>
      <c r="D1018" s="121">
        <v>116.34999847412109</v>
      </c>
      <c r="E1018" s="185">
        <v>12.800000190734863</v>
      </c>
      <c r="F1018" s="122">
        <v>42983</v>
      </c>
      <c r="G1018" s="185">
        <v>31.297437414041234</v>
      </c>
      <c r="H1018" s="185">
        <v>36.022245344453353</v>
      </c>
      <c r="I1018" s="185">
        <v>35.994933875136915</v>
      </c>
      <c r="J1018" s="119">
        <f t="shared" si="105"/>
        <v>31.297437414041234</v>
      </c>
      <c r="K1018" s="119">
        <f t="shared" si="106"/>
        <v>36.022245344453353</v>
      </c>
      <c r="L1018" s="119">
        <f t="shared" si="107"/>
        <v>35.994933875136915</v>
      </c>
      <c r="M1018" s="173">
        <v>43469.291666666664</v>
      </c>
      <c r="N1018" s="118">
        <f t="shared" si="108"/>
        <v>193</v>
      </c>
      <c r="O1018" s="118">
        <f t="shared" si="109"/>
        <v>116.34999847412109</v>
      </c>
      <c r="P1018" s="119">
        <f t="shared" si="110"/>
        <v>4.3870873653341675</v>
      </c>
      <c r="Q1018" s="119">
        <f t="shared" si="111"/>
        <v>20</v>
      </c>
    </row>
    <row r="1019" spans="2:17" x14ac:dyDescent="0.25">
      <c r="B1019" s="173">
        <v>42984.291666666664</v>
      </c>
      <c r="C1019" s="121">
        <v>193</v>
      </c>
      <c r="D1019" s="121">
        <v>116.34999847412109</v>
      </c>
      <c r="E1019" s="185">
        <v>11.800000190734863</v>
      </c>
      <c r="F1019" s="122">
        <v>42984</v>
      </c>
      <c r="G1019" s="185">
        <v>31.591128366606085</v>
      </c>
      <c r="H1019" s="185">
        <v>35.571942660124208</v>
      </c>
      <c r="I1019" s="185">
        <v>34.044693514461876</v>
      </c>
      <c r="J1019" s="119">
        <f t="shared" si="105"/>
        <v>31.591128366606085</v>
      </c>
      <c r="K1019" s="119">
        <f t="shared" si="106"/>
        <v>35.571942660124208</v>
      </c>
      <c r="L1019" s="119">
        <f t="shared" si="107"/>
        <v>34.044693514461876</v>
      </c>
      <c r="M1019" s="173">
        <v>43470.291666666664</v>
      </c>
      <c r="N1019" s="118">
        <f t="shared" si="108"/>
        <v>193</v>
      </c>
      <c r="O1019" s="118">
        <f t="shared" si="109"/>
        <v>116.34999847412109</v>
      </c>
      <c r="P1019" s="119">
        <f t="shared" si="110"/>
        <v>4.3870873653341675</v>
      </c>
      <c r="Q1019" s="119">
        <f t="shared" si="111"/>
        <v>20</v>
      </c>
    </row>
    <row r="1020" spans="2:17" x14ac:dyDescent="0.25">
      <c r="B1020" s="173">
        <v>42985.291666666664</v>
      </c>
      <c r="C1020" s="121">
        <v>128</v>
      </c>
      <c r="D1020" s="121">
        <v>103.91999816894531</v>
      </c>
      <c r="E1020" s="185">
        <v>11.800000190734863</v>
      </c>
      <c r="F1020" s="122">
        <v>42985</v>
      </c>
      <c r="G1020" s="185">
        <v>29.269573592753328</v>
      </c>
      <c r="H1020" s="185">
        <v>37.302543766211606</v>
      </c>
      <c r="I1020" s="185">
        <v>33.890478207689753</v>
      </c>
      <c r="J1020" s="119">
        <f t="shared" si="105"/>
        <v>29.269573592753328</v>
      </c>
      <c r="K1020" s="119">
        <f t="shared" si="106"/>
        <v>37.302543766211606</v>
      </c>
      <c r="L1020" s="119">
        <f t="shared" si="107"/>
        <v>33.890478207689753</v>
      </c>
      <c r="M1020" s="173">
        <v>43471.291666666664</v>
      </c>
      <c r="N1020" s="118">
        <f t="shared" si="108"/>
        <v>128</v>
      </c>
      <c r="O1020" s="118">
        <f t="shared" si="109"/>
        <v>103.91999816894531</v>
      </c>
      <c r="P1020" s="119">
        <f t="shared" si="110"/>
        <v>1.3782266104010008</v>
      </c>
      <c r="Q1020" s="119">
        <f t="shared" si="111"/>
        <v>1.3782266104010008</v>
      </c>
    </row>
    <row r="1021" spans="2:17" x14ac:dyDescent="0.25">
      <c r="B1021" s="173">
        <v>42986.291666666664</v>
      </c>
      <c r="C1021" s="121">
        <v>128</v>
      </c>
      <c r="D1021" s="121">
        <v>103.91999816894531</v>
      </c>
      <c r="E1021" s="185">
        <v>11.699999809265137</v>
      </c>
      <c r="F1021" s="122">
        <v>42986</v>
      </c>
      <c r="G1021" s="185">
        <v>30.130185435171441</v>
      </c>
      <c r="H1021" s="185">
        <v>36.135604906059996</v>
      </c>
      <c r="I1021" s="185">
        <v>34.09307306971818</v>
      </c>
      <c r="J1021" s="119">
        <f t="shared" si="105"/>
        <v>30.130185435171441</v>
      </c>
      <c r="K1021" s="119">
        <f t="shared" si="106"/>
        <v>36.135604906059996</v>
      </c>
      <c r="L1021" s="119">
        <f t="shared" si="107"/>
        <v>34.09307306971818</v>
      </c>
      <c r="M1021" s="173">
        <v>43472.291666666664</v>
      </c>
      <c r="N1021" s="118">
        <f t="shared" si="108"/>
        <v>128</v>
      </c>
      <c r="O1021" s="118">
        <f t="shared" si="109"/>
        <v>103.91999816894531</v>
      </c>
      <c r="P1021" s="119">
        <f t="shared" si="110"/>
        <v>1.3782266104010008</v>
      </c>
      <c r="Q1021" s="119">
        <f t="shared" si="111"/>
        <v>20</v>
      </c>
    </row>
    <row r="1022" spans="2:17" x14ac:dyDescent="0.25">
      <c r="B1022" s="173">
        <v>42987.291666666664</v>
      </c>
      <c r="C1022" s="121">
        <v>128</v>
      </c>
      <c r="D1022" s="121">
        <v>103.91999816894531</v>
      </c>
      <c r="E1022" s="185">
        <v>11.800000190734863</v>
      </c>
      <c r="F1022" s="122">
        <v>42987</v>
      </c>
      <c r="G1022" s="185">
        <v>27.303381505785165</v>
      </c>
      <c r="H1022" s="185">
        <v>34.738448568141074</v>
      </c>
      <c r="I1022" s="185">
        <v>34.78035092667298</v>
      </c>
      <c r="J1022" s="119">
        <f t="shared" si="105"/>
        <v>27.303381505785165</v>
      </c>
      <c r="K1022" s="119">
        <f t="shared" si="106"/>
        <v>34.738448568141074</v>
      </c>
      <c r="L1022" s="119">
        <f t="shared" si="107"/>
        <v>34.78035092667298</v>
      </c>
      <c r="M1022" s="173">
        <v>43473.291666666664</v>
      </c>
      <c r="N1022" s="118">
        <f t="shared" si="108"/>
        <v>128</v>
      </c>
      <c r="O1022" s="118">
        <f t="shared" si="109"/>
        <v>103.91999816894531</v>
      </c>
      <c r="P1022" s="119">
        <f t="shared" si="110"/>
        <v>1.3782266104010008</v>
      </c>
      <c r="Q1022" s="119">
        <f t="shared" si="111"/>
        <v>20</v>
      </c>
    </row>
    <row r="1023" spans="2:17" x14ac:dyDescent="0.25">
      <c r="B1023" s="173">
        <v>42988.291666666664</v>
      </c>
      <c r="C1023" s="121">
        <v>128</v>
      </c>
      <c r="D1023" s="121">
        <v>103.91999816894531</v>
      </c>
      <c r="E1023" s="185">
        <v>11.899999618530273</v>
      </c>
      <c r="F1023" s="122">
        <v>42988</v>
      </c>
      <c r="G1023" s="185">
        <v>26.2219381497966</v>
      </c>
      <c r="H1023" s="185">
        <v>36.370428586226907</v>
      </c>
      <c r="I1023" s="185">
        <v>35.335039693271682</v>
      </c>
      <c r="J1023" s="119">
        <f t="shared" si="105"/>
        <v>26.2219381497966</v>
      </c>
      <c r="K1023" s="119">
        <f t="shared" si="106"/>
        <v>36.370428586226907</v>
      </c>
      <c r="L1023" s="119">
        <f t="shared" si="107"/>
        <v>35.335039693271682</v>
      </c>
      <c r="M1023" s="173">
        <v>43474.291666666664</v>
      </c>
      <c r="N1023" s="118">
        <f t="shared" si="108"/>
        <v>128</v>
      </c>
      <c r="O1023" s="118">
        <f t="shared" si="109"/>
        <v>103.91999816894531</v>
      </c>
      <c r="P1023" s="119">
        <f t="shared" si="110"/>
        <v>1.3782266104010008</v>
      </c>
      <c r="Q1023" s="119">
        <f t="shared" si="111"/>
        <v>20</v>
      </c>
    </row>
    <row r="1024" spans="2:17" x14ac:dyDescent="0.25">
      <c r="B1024" s="173">
        <v>42989.291666666664</v>
      </c>
      <c r="C1024" s="121">
        <v>128</v>
      </c>
      <c r="D1024" s="121">
        <v>103.91999816894531</v>
      </c>
      <c r="E1024" s="185">
        <v>11.699999809265137</v>
      </c>
      <c r="F1024" s="122">
        <v>42989</v>
      </c>
      <c r="G1024" s="185">
        <v>28.994524425356481</v>
      </c>
      <c r="H1024" s="185">
        <v>37.090179906796529</v>
      </c>
      <c r="I1024" s="185">
        <v>35.474878571408787</v>
      </c>
      <c r="J1024" s="119">
        <f t="shared" si="105"/>
        <v>28.994524425356481</v>
      </c>
      <c r="K1024" s="119">
        <f t="shared" si="106"/>
        <v>37.090179906796529</v>
      </c>
      <c r="L1024" s="119">
        <f t="shared" si="107"/>
        <v>35.474878571408787</v>
      </c>
      <c r="M1024" s="173">
        <v>43475.291666666664</v>
      </c>
      <c r="N1024" s="118">
        <f t="shared" si="108"/>
        <v>128</v>
      </c>
      <c r="O1024" s="118">
        <f t="shared" si="109"/>
        <v>103.91999816894531</v>
      </c>
      <c r="P1024" s="119">
        <f t="shared" si="110"/>
        <v>1.3782266104010008</v>
      </c>
      <c r="Q1024" s="119">
        <f t="shared" si="111"/>
        <v>20</v>
      </c>
    </row>
    <row r="1025" spans="2:17" x14ac:dyDescent="0.25">
      <c r="B1025" s="173">
        <v>42990.291666666664</v>
      </c>
      <c r="C1025" s="121">
        <v>451</v>
      </c>
      <c r="D1025" s="121">
        <v>103.70999908447266</v>
      </c>
      <c r="E1025" s="185">
        <v>11.800000190734863</v>
      </c>
      <c r="F1025" s="122">
        <v>42990</v>
      </c>
      <c r="G1025" s="185">
        <v>33.300224712181965</v>
      </c>
      <c r="H1025" s="185">
        <v>37.016824046218865</v>
      </c>
      <c r="I1025" s="185">
        <v>33.19525241001886</v>
      </c>
      <c r="J1025" s="119">
        <f t="shared" si="105"/>
        <v>33.300224712181965</v>
      </c>
      <c r="K1025" s="119">
        <f t="shared" si="106"/>
        <v>37.016824046218865</v>
      </c>
      <c r="L1025" s="119">
        <f t="shared" si="107"/>
        <v>33.19525241001886</v>
      </c>
      <c r="M1025" s="173">
        <v>43476.291666666664</v>
      </c>
      <c r="N1025" s="118">
        <f t="shared" si="108"/>
        <v>451</v>
      </c>
      <c r="O1025" s="118">
        <f t="shared" si="109"/>
        <v>103.70999908447266</v>
      </c>
      <c r="P1025" s="119">
        <f t="shared" si="110"/>
        <v>19.877254335200497</v>
      </c>
      <c r="Q1025" s="119">
        <f t="shared" si="111"/>
        <v>19.877254335200497</v>
      </c>
    </row>
    <row r="1026" spans="2:17" x14ac:dyDescent="0.25">
      <c r="B1026" s="173">
        <v>42991.291666666664</v>
      </c>
      <c r="C1026" s="121">
        <v>451</v>
      </c>
      <c r="D1026" s="121">
        <v>103.70999908447266</v>
      </c>
      <c r="E1026" s="185">
        <v>11.800000190734863</v>
      </c>
      <c r="F1026" s="122">
        <v>42991</v>
      </c>
      <c r="G1026" s="185">
        <v>44.563744608936467</v>
      </c>
      <c r="H1026" s="185">
        <v>35.10840776584763</v>
      </c>
      <c r="I1026" s="185">
        <v>31.132859604976801</v>
      </c>
      <c r="J1026" s="119">
        <f t="shared" si="105"/>
        <v>44.563744608936467</v>
      </c>
      <c r="K1026" s="119">
        <f t="shared" si="106"/>
        <v>35.10840776584763</v>
      </c>
      <c r="L1026" s="119">
        <f t="shared" si="107"/>
        <v>31.132859604976801</v>
      </c>
      <c r="M1026" s="173">
        <v>43477.291666666664</v>
      </c>
      <c r="N1026" s="118">
        <f t="shared" si="108"/>
        <v>451</v>
      </c>
      <c r="O1026" s="118">
        <f t="shared" si="109"/>
        <v>103.70999908447266</v>
      </c>
      <c r="P1026" s="119">
        <f t="shared" si="110"/>
        <v>19.877254335200497</v>
      </c>
      <c r="Q1026" s="119">
        <f t="shared" si="111"/>
        <v>20</v>
      </c>
    </row>
    <row r="1027" spans="2:17" x14ac:dyDescent="0.25">
      <c r="B1027" s="173">
        <v>42992.291666666664</v>
      </c>
      <c r="C1027" s="121">
        <v>152</v>
      </c>
      <c r="D1027" s="121">
        <v>101.62000274658203</v>
      </c>
      <c r="E1027" s="185">
        <v>11.800000190734863</v>
      </c>
      <c r="F1027" s="122">
        <v>42992</v>
      </c>
      <c r="G1027" s="185">
        <v>50.535573334649747</v>
      </c>
      <c r="H1027" s="185">
        <v>34.971164346734689</v>
      </c>
      <c r="I1027" s="185">
        <v>33.246614805945669</v>
      </c>
      <c r="J1027" s="119">
        <f t="shared" si="105"/>
        <v>50.535573334649747</v>
      </c>
      <c r="K1027" s="119">
        <f t="shared" si="106"/>
        <v>34.971164346734689</v>
      </c>
      <c r="L1027" s="119">
        <f t="shared" si="107"/>
        <v>33.246614805945669</v>
      </c>
      <c r="M1027" s="173">
        <v>43478.291666666664</v>
      </c>
      <c r="N1027" s="118">
        <f t="shared" si="108"/>
        <v>152</v>
      </c>
      <c r="O1027" s="118">
        <f t="shared" si="109"/>
        <v>101.62000274658203</v>
      </c>
      <c r="P1027" s="119">
        <f t="shared" si="110"/>
        <v>2.8835152643984987</v>
      </c>
      <c r="Q1027" s="119">
        <f t="shared" si="111"/>
        <v>2.8835152643984987</v>
      </c>
    </row>
    <row r="1028" spans="2:17" x14ac:dyDescent="0.25">
      <c r="B1028" s="173">
        <v>42993.291666666664</v>
      </c>
      <c r="C1028" s="121">
        <v>152</v>
      </c>
      <c r="D1028" s="121">
        <v>101.62000274658203</v>
      </c>
      <c r="E1028" s="185">
        <v>12</v>
      </c>
      <c r="F1028" s="122">
        <v>42993</v>
      </c>
      <c r="G1028" s="185">
        <v>44.485964365005515</v>
      </c>
      <c r="H1028" s="185">
        <v>34.711737287022423</v>
      </c>
      <c r="I1028" s="185">
        <v>34.99067065846036</v>
      </c>
      <c r="J1028" s="119">
        <f t="shared" si="105"/>
        <v>44.485964365005515</v>
      </c>
      <c r="K1028" s="119">
        <f t="shared" si="106"/>
        <v>34.711737287022423</v>
      </c>
      <c r="L1028" s="119">
        <f t="shared" si="107"/>
        <v>34.99067065846036</v>
      </c>
      <c r="M1028" s="173">
        <v>43479.291666666664</v>
      </c>
      <c r="N1028" s="118">
        <f t="shared" si="108"/>
        <v>152</v>
      </c>
      <c r="O1028" s="118">
        <f t="shared" si="109"/>
        <v>101.62000274658203</v>
      </c>
      <c r="P1028" s="119">
        <f t="shared" si="110"/>
        <v>2.8835152643984987</v>
      </c>
      <c r="Q1028" s="119">
        <f t="shared" si="111"/>
        <v>20</v>
      </c>
    </row>
    <row r="1029" spans="2:17" x14ac:dyDescent="0.25">
      <c r="B1029" s="173">
        <v>42994.291666666664</v>
      </c>
      <c r="C1029" s="121">
        <v>152</v>
      </c>
      <c r="D1029" s="121">
        <v>101.62000274658203</v>
      </c>
      <c r="E1029" s="185">
        <v>11.600000381469727</v>
      </c>
      <c r="F1029" s="122">
        <v>42994</v>
      </c>
      <c r="G1029" s="185">
        <v>50.621275732406893</v>
      </c>
      <c r="H1029" s="185">
        <v>33.267506326635704</v>
      </c>
      <c r="I1029" s="185">
        <v>33.753727547173142</v>
      </c>
      <c r="J1029" s="119">
        <f t="shared" si="105"/>
        <v>50.621275732406893</v>
      </c>
      <c r="K1029" s="119">
        <f t="shared" si="106"/>
        <v>33.267506326635704</v>
      </c>
      <c r="L1029" s="119">
        <f t="shared" si="107"/>
        <v>33.753727547173142</v>
      </c>
      <c r="M1029" s="173">
        <v>43480.291666666664</v>
      </c>
      <c r="N1029" s="118">
        <f t="shared" si="108"/>
        <v>152</v>
      </c>
      <c r="O1029" s="118">
        <f t="shared" si="109"/>
        <v>101.62000274658203</v>
      </c>
      <c r="P1029" s="119">
        <f t="shared" si="110"/>
        <v>2.8835152643984987</v>
      </c>
      <c r="Q1029" s="119">
        <f t="shared" si="111"/>
        <v>20</v>
      </c>
    </row>
    <row r="1030" spans="2:17" x14ac:dyDescent="0.25">
      <c r="B1030" s="173">
        <v>42995.291666666664</v>
      </c>
      <c r="C1030" s="121">
        <v>152</v>
      </c>
      <c r="D1030" s="121">
        <v>101.62000274658203</v>
      </c>
      <c r="E1030" s="185">
        <v>12.199999809265137</v>
      </c>
      <c r="F1030" s="122">
        <v>42995</v>
      </c>
      <c r="G1030" s="185">
        <v>52.230457838685453</v>
      </c>
      <c r="H1030" s="185">
        <v>35.720603471000921</v>
      </c>
      <c r="I1030" s="185">
        <v>33.806972653623035</v>
      </c>
      <c r="J1030" s="119">
        <f t="shared" si="105"/>
        <v>52.230457838685453</v>
      </c>
      <c r="K1030" s="119">
        <f t="shared" si="106"/>
        <v>35.720603471000921</v>
      </c>
      <c r="L1030" s="119">
        <f t="shared" si="107"/>
        <v>33.806972653623035</v>
      </c>
      <c r="M1030" s="173">
        <v>43481.291666666664</v>
      </c>
      <c r="N1030" s="118">
        <f t="shared" si="108"/>
        <v>152</v>
      </c>
      <c r="O1030" s="118">
        <f t="shared" si="109"/>
        <v>101.62000274658203</v>
      </c>
      <c r="P1030" s="119">
        <f t="shared" si="110"/>
        <v>2.8835152643984987</v>
      </c>
      <c r="Q1030" s="119">
        <f t="shared" si="111"/>
        <v>20</v>
      </c>
    </row>
    <row r="1031" spans="2:17" x14ac:dyDescent="0.25">
      <c r="B1031" s="173">
        <v>42996.291666666664</v>
      </c>
      <c r="C1031" s="121">
        <v>152</v>
      </c>
      <c r="D1031" s="121">
        <v>101.62000274658203</v>
      </c>
      <c r="E1031" s="185">
        <v>12.199999809265137</v>
      </c>
      <c r="F1031" s="122">
        <v>42996</v>
      </c>
      <c r="G1031" s="185">
        <v>48.111469457193692</v>
      </c>
      <c r="H1031" s="185">
        <v>35.281767199569252</v>
      </c>
      <c r="I1031" s="185">
        <v>34.596710396960923</v>
      </c>
      <c r="J1031" s="119">
        <f t="shared" si="105"/>
        <v>48.111469457193692</v>
      </c>
      <c r="K1031" s="119">
        <f t="shared" si="106"/>
        <v>35.281767199569252</v>
      </c>
      <c r="L1031" s="119">
        <f t="shared" si="107"/>
        <v>34.596710396960923</v>
      </c>
      <c r="M1031" s="173">
        <v>43482.291666666664</v>
      </c>
      <c r="N1031" s="118">
        <f t="shared" si="108"/>
        <v>152</v>
      </c>
      <c r="O1031" s="118">
        <f t="shared" si="109"/>
        <v>101.62000274658203</v>
      </c>
      <c r="P1031" s="119">
        <f t="shared" si="110"/>
        <v>2.8835152643984987</v>
      </c>
      <c r="Q1031" s="119">
        <f t="shared" si="111"/>
        <v>20</v>
      </c>
    </row>
    <row r="1032" spans="2:17" x14ac:dyDescent="0.25">
      <c r="B1032" s="173">
        <v>42997.291666666664</v>
      </c>
      <c r="C1032" s="121">
        <v>156</v>
      </c>
      <c r="D1032" s="121">
        <v>103.08000183105469</v>
      </c>
      <c r="E1032" s="185">
        <v>11.600000381469727</v>
      </c>
      <c r="F1032" s="122">
        <v>42997</v>
      </c>
      <c r="G1032" s="185">
        <v>52.249509806213538</v>
      </c>
      <c r="H1032" s="185">
        <v>35.168934874821559</v>
      </c>
      <c r="I1032" s="185">
        <v>34.220801967249983</v>
      </c>
      <c r="J1032" s="119">
        <f t="shared" si="105"/>
        <v>52.249509806213538</v>
      </c>
      <c r="K1032" s="119">
        <f t="shared" si="106"/>
        <v>35.168934874821559</v>
      </c>
      <c r="L1032" s="119">
        <f t="shared" si="107"/>
        <v>34.220801967249983</v>
      </c>
      <c r="M1032" s="173">
        <v>43483.291666666664</v>
      </c>
      <c r="N1032" s="118">
        <f t="shared" si="108"/>
        <v>156</v>
      </c>
      <c r="O1032" s="118">
        <f t="shared" si="109"/>
        <v>103.08000183105469</v>
      </c>
      <c r="P1032" s="119">
        <f t="shared" si="110"/>
        <v>3.0288930295989989</v>
      </c>
      <c r="Q1032" s="119">
        <f t="shared" si="111"/>
        <v>3.0288930295989989</v>
      </c>
    </row>
    <row r="1033" spans="2:17" x14ac:dyDescent="0.25">
      <c r="B1033" s="173">
        <v>42998.291666666664</v>
      </c>
      <c r="C1033" s="121">
        <v>156</v>
      </c>
      <c r="D1033" s="121">
        <v>103.08000183105469</v>
      </c>
      <c r="E1033" s="185">
        <v>11.800000190734863</v>
      </c>
      <c r="F1033" s="122">
        <v>42998</v>
      </c>
      <c r="G1033" s="185">
        <v>49.929091192152804</v>
      </c>
      <c r="H1033" s="185">
        <v>35.222131844317467</v>
      </c>
      <c r="I1033" s="185">
        <v>33.541366757684301</v>
      </c>
      <c r="J1033" s="119">
        <f t="shared" si="105"/>
        <v>49.929091192152804</v>
      </c>
      <c r="K1033" s="119">
        <f t="shared" si="106"/>
        <v>35.222131844317467</v>
      </c>
      <c r="L1033" s="119">
        <f t="shared" si="107"/>
        <v>33.541366757684301</v>
      </c>
      <c r="M1033" s="173">
        <v>43484.291666666664</v>
      </c>
      <c r="N1033" s="118">
        <f t="shared" si="108"/>
        <v>156</v>
      </c>
      <c r="O1033" s="118">
        <f t="shared" si="109"/>
        <v>103.08000183105469</v>
      </c>
      <c r="P1033" s="119">
        <f t="shared" si="110"/>
        <v>3.0288930295989989</v>
      </c>
      <c r="Q1033" s="119">
        <f t="shared" si="111"/>
        <v>20</v>
      </c>
    </row>
    <row r="1034" spans="2:17" x14ac:dyDescent="0.25">
      <c r="B1034" s="173">
        <v>42999.291666666664</v>
      </c>
      <c r="C1034" s="121">
        <v>158</v>
      </c>
      <c r="D1034" s="121">
        <v>112.83000183105469</v>
      </c>
      <c r="E1034" s="185">
        <v>11.800000190734863</v>
      </c>
      <c r="F1034" s="122">
        <v>42999</v>
      </c>
      <c r="G1034" s="185">
        <v>46.099435429396458</v>
      </c>
      <c r="H1034" s="185">
        <v>35.086662470455529</v>
      </c>
      <c r="I1034" s="185">
        <v>32.139956232839211</v>
      </c>
      <c r="J1034" s="119">
        <f t="shared" ref="J1034:J1097" si="112">IF(G1034&lt;0,0,G1034)</f>
        <v>46.099435429396458</v>
      </c>
      <c r="K1034" s="119">
        <f t="shared" ref="K1034:K1097" si="113">IF(H1034&lt;0,0,H1034)</f>
        <v>35.086662470455529</v>
      </c>
      <c r="L1034" s="119">
        <f t="shared" ref="L1034:L1097" si="114">IF(I1034&lt;0,0,I1034)</f>
        <v>32.139956232839211</v>
      </c>
      <c r="M1034" s="173">
        <v>43485.291666666664</v>
      </c>
      <c r="N1034" s="118">
        <f t="shared" ref="N1034:N1097" si="115">C1034</f>
        <v>158</v>
      </c>
      <c r="O1034" s="118">
        <f t="shared" ref="O1034:O1097" si="116">D1034</f>
        <v>112.83000183105469</v>
      </c>
      <c r="P1034" s="119">
        <f t="shared" ref="P1034:P1097" si="117">ABS((N1034-O1034)*(1/1000)*0.36*158.987)</f>
        <v>2.5853192995989991</v>
      </c>
      <c r="Q1034" s="119">
        <f t="shared" si="111"/>
        <v>2.5853192995989991</v>
      </c>
    </row>
    <row r="1035" spans="2:17" x14ac:dyDescent="0.25">
      <c r="B1035" s="173">
        <v>43000.291666666664</v>
      </c>
      <c r="C1035" s="121">
        <v>158</v>
      </c>
      <c r="D1035" s="121">
        <v>112.83000183105469</v>
      </c>
      <c r="E1035" s="185">
        <v>12.600000381469727</v>
      </c>
      <c r="F1035" s="122">
        <v>43000</v>
      </c>
      <c r="G1035" s="185">
        <v>46.528883696761383</v>
      </c>
      <c r="H1035" s="185">
        <v>34.662717621856295</v>
      </c>
      <c r="I1035" s="185">
        <v>33.641618776851224</v>
      </c>
      <c r="J1035" s="119">
        <f t="shared" si="112"/>
        <v>46.528883696761383</v>
      </c>
      <c r="K1035" s="119">
        <f t="shared" si="113"/>
        <v>34.662717621856295</v>
      </c>
      <c r="L1035" s="119">
        <f t="shared" si="114"/>
        <v>33.641618776851224</v>
      </c>
      <c r="M1035" s="173">
        <v>43486.291666666664</v>
      </c>
      <c r="N1035" s="118">
        <f t="shared" si="115"/>
        <v>158</v>
      </c>
      <c r="O1035" s="118">
        <f t="shared" si="116"/>
        <v>112.83000183105469</v>
      </c>
      <c r="P1035" s="119">
        <f t="shared" si="117"/>
        <v>2.5853192995989991</v>
      </c>
      <c r="Q1035" s="119">
        <f t="shared" ref="Q1035:Q1098" si="118">IF(P1035=P1034, 20, P1035)</f>
        <v>20</v>
      </c>
    </row>
    <row r="1036" spans="2:17" x14ac:dyDescent="0.25">
      <c r="B1036" s="173">
        <v>43001.291666666664</v>
      </c>
      <c r="C1036" s="121">
        <v>158</v>
      </c>
      <c r="D1036" s="121">
        <v>112.83000183105469</v>
      </c>
      <c r="E1036" s="185">
        <v>12.699999809265137</v>
      </c>
      <c r="F1036" s="122">
        <v>43001</v>
      </c>
      <c r="G1036" s="185">
        <v>43.639897125716551</v>
      </c>
      <c r="H1036" s="185">
        <v>34.337041116665873</v>
      </c>
      <c r="I1036" s="185">
        <v>33.898440375328065</v>
      </c>
      <c r="J1036" s="119">
        <f t="shared" si="112"/>
        <v>43.639897125716551</v>
      </c>
      <c r="K1036" s="119">
        <f t="shared" si="113"/>
        <v>34.337041116665873</v>
      </c>
      <c r="L1036" s="119">
        <f t="shared" si="114"/>
        <v>33.898440375328065</v>
      </c>
      <c r="M1036" s="173">
        <v>43487.291666666664</v>
      </c>
      <c r="N1036" s="118">
        <f t="shared" si="115"/>
        <v>158</v>
      </c>
      <c r="O1036" s="118">
        <f t="shared" si="116"/>
        <v>112.83000183105469</v>
      </c>
      <c r="P1036" s="119">
        <f t="shared" si="117"/>
        <v>2.5853192995989991</v>
      </c>
      <c r="Q1036" s="119">
        <f t="shared" si="118"/>
        <v>20</v>
      </c>
    </row>
    <row r="1037" spans="2:17" x14ac:dyDescent="0.25">
      <c r="B1037" s="173">
        <v>43002.291666666664</v>
      </c>
      <c r="C1037" s="121">
        <v>158</v>
      </c>
      <c r="D1037" s="121">
        <v>112.83000183105469</v>
      </c>
      <c r="E1037" s="185">
        <v>12</v>
      </c>
      <c r="F1037" s="122">
        <v>43002</v>
      </c>
      <c r="G1037" s="185">
        <v>55.809040026090727</v>
      </c>
      <c r="H1037" s="185">
        <v>35.105042231723083</v>
      </c>
      <c r="I1037" s="185">
        <v>31.577425943039081</v>
      </c>
      <c r="J1037" s="119">
        <f t="shared" si="112"/>
        <v>55.809040026090727</v>
      </c>
      <c r="K1037" s="119">
        <f t="shared" si="113"/>
        <v>35.105042231723083</v>
      </c>
      <c r="L1037" s="119">
        <f t="shared" si="114"/>
        <v>31.577425943039081</v>
      </c>
      <c r="M1037" s="173">
        <v>43488.291666666664</v>
      </c>
      <c r="N1037" s="118">
        <f t="shared" si="115"/>
        <v>158</v>
      </c>
      <c r="O1037" s="118">
        <f t="shared" si="116"/>
        <v>112.83000183105469</v>
      </c>
      <c r="P1037" s="119">
        <f t="shared" si="117"/>
        <v>2.5853192995989991</v>
      </c>
      <c r="Q1037" s="119">
        <f t="shared" si="118"/>
        <v>20</v>
      </c>
    </row>
    <row r="1038" spans="2:17" x14ac:dyDescent="0.25">
      <c r="B1038" s="173">
        <v>43003.291666666664</v>
      </c>
      <c r="C1038" s="121">
        <v>158</v>
      </c>
      <c r="D1038" s="121">
        <v>112.83000183105469</v>
      </c>
      <c r="E1038" s="185">
        <v>12</v>
      </c>
      <c r="F1038" s="122">
        <v>43003</v>
      </c>
      <c r="G1038" s="185">
        <v>53.045388163813868</v>
      </c>
      <c r="H1038" s="185">
        <v>34.14763351343295</v>
      </c>
      <c r="I1038" s="185">
        <v>35.245656260737626</v>
      </c>
      <c r="J1038" s="119">
        <f t="shared" si="112"/>
        <v>53.045388163813868</v>
      </c>
      <c r="K1038" s="119">
        <f t="shared" si="113"/>
        <v>34.14763351343295</v>
      </c>
      <c r="L1038" s="119">
        <f t="shared" si="114"/>
        <v>35.245656260737626</v>
      </c>
      <c r="M1038" s="173">
        <v>43489.291666666664</v>
      </c>
      <c r="N1038" s="118">
        <f t="shared" si="115"/>
        <v>158</v>
      </c>
      <c r="O1038" s="118">
        <f t="shared" si="116"/>
        <v>112.83000183105469</v>
      </c>
      <c r="P1038" s="119">
        <f t="shared" si="117"/>
        <v>2.5853192995989991</v>
      </c>
      <c r="Q1038" s="119">
        <f t="shared" si="118"/>
        <v>20</v>
      </c>
    </row>
    <row r="1039" spans="2:17" x14ac:dyDescent="0.25">
      <c r="B1039" s="173">
        <v>43004.291666666664</v>
      </c>
      <c r="C1039" s="121">
        <v>108</v>
      </c>
      <c r="D1039" s="121">
        <v>96.699996948242188</v>
      </c>
      <c r="E1039" s="185">
        <v>12.199999809265137</v>
      </c>
      <c r="F1039" s="122">
        <v>43004</v>
      </c>
      <c r="G1039" s="185">
        <v>51.582254542023996</v>
      </c>
      <c r="H1039" s="185">
        <v>34.317043378816706</v>
      </c>
      <c r="I1039" s="185">
        <v>33.222944904234737</v>
      </c>
      <c r="J1039" s="119">
        <f t="shared" si="112"/>
        <v>51.582254542023996</v>
      </c>
      <c r="K1039" s="119">
        <f t="shared" si="113"/>
        <v>34.317043378816706</v>
      </c>
      <c r="L1039" s="119">
        <f t="shared" si="114"/>
        <v>33.222944904234737</v>
      </c>
      <c r="M1039" s="173">
        <v>43490.291666666664</v>
      </c>
      <c r="N1039" s="118">
        <f t="shared" si="115"/>
        <v>108</v>
      </c>
      <c r="O1039" s="118">
        <f t="shared" si="116"/>
        <v>96.699996948242188</v>
      </c>
      <c r="P1039" s="119">
        <f t="shared" si="117"/>
        <v>0.64675929066833493</v>
      </c>
      <c r="Q1039" s="119">
        <f t="shared" si="118"/>
        <v>0.64675929066833493</v>
      </c>
    </row>
    <row r="1040" spans="2:17" x14ac:dyDescent="0.25">
      <c r="B1040" s="173">
        <v>43005.291666666664</v>
      </c>
      <c r="C1040" s="121">
        <v>108</v>
      </c>
      <c r="D1040" s="121">
        <v>96.699996948242188</v>
      </c>
      <c r="E1040" s="185">
        <v>12.100000381469727</v>
      </c>
      <c r="F1040" s="122">
        <v>43005</v>
      </c>
      <c r="G1040" s="185">
        <v>55.663852284241578</v>
      </c>
      <c r="H1040" s="185">
        <v>28.868558414677807</v>
      </c>
      <c r="I1040" s="185">
        <v>29.114850508372033</v>
      </c>
      <c r="J1040" s="119">
        <f t="shared" si="112"/>
        <v>55.663852284241578</v>
      </c>
      <c r="K1040" s="119">
        <f t="shared" si="113"/>
        <v>28.868558414677807</v>
      </c>
      <c r="L1040" s="119">
        <f t="shared" si="114"/>
        <v>29.114850508372033</v>
      </c>
      <c r="M1040" s="173">
        <v>43491.291666666664</v>
      </c>
      <c r="N1040" s="118">
        <f t="shared" si="115"/>
        <v>108</v>
      </c>
      <c r="O1040" s="118">
        <f t="shared" si="116"/>
        <v>96.699996948242188</v>
      </c>
      <c r="P1040" s="119">
        <f t="shared" si="117"/>
        <v>0.64675929066833493</v>
      </c>
      <c r="Q1040" s="119">
        <f t="shared" si="118"/>
        <v>20</v>
      </c>
    </row>
    <row r="1041" spans="2:17" x14ac:dyDescent="0.25">
      <c r="B1041" s="173">
        <v>43006.291666666664</v>
      </c>
      <c r="C1041" s="121">
        <v>108</v>
      </c>
      <c r="D1041" s="121">
        <v>96.699996948242188</v>
      </c>
      <c r="E1041" s="185">
        <v>12.100000381469727</v>
      </c>
      <c r="F1041" s="122">
        <v>43006</v>
      </c>
      <c r="G1041" s="185">
        <v>51.819896452161963</v>
      </c>
      <c r="H1041" s="185">
        <v>10.092086303686653</v>
      </c>
      <c r="I1041" s="185">
        <v>30.386317384839028</v>
      </c>
      <c r="J1041" s="119">
        <f t="shared" si="112"/>
        <v>51.819896452161963</v>
      </c>
      <c r="K1041" s="119">
        <f t="shared" si="113"/>
        <v>10.092086303686653</v>
      </c>
      <c r="L1041" s="119">
        <f t="shared" si="114"/>
        <v>30.386317384839028</v>
      </c>
      <c r="M1041" s="173">
        <v>43492.291666666664</v>
      </c>
      <c r="N1041" s="118">
        <f t="shared" si="115"/>
        <v>108</v>
      </c>
      <c r="O1041" s="118">
        <f t="shared" si="116"/>
        <v>96.699996948242188</v>
      </c>
      <c r="P1041" s="119">
        <f t="shared" si="117"/>
        <v>0.64675929066833493</v>
      </c>
      <c r="Q1041" s="119">
        <f t="shared" si="118"/>
        <v>20</v>
      </c>
    </row>
    <row r="1042" spans="2:17" x14ac:dyDescent="0.25">
      <c r="B1042" s="173">
        <v>43007.291666666664</v>
      </c>
      <c r="C1042" s="121">
        <v>108</v>
      </c>
      <c r="D1042" s="121">
        <v>96.699996948242188</v>
      </c>
      <c r="E1042" s="185">
        <v>12.100000381469727</v>
      </c>
      <c r="F1042" s="122">
        <v>43007</v>
      </c>
      <c r="G1042" s="185">
        <v>46.562732111568799</v>
      </c>
      <c r="H1042" s="185">
        <v>8.2207763106955429</v>
      </c>
      <c r="I1042" s="185">
        <v>30.871734978093027</v>
      </c>
      <c r="J1042" s="119">
        <f t="shared" si="112"/>
        <v>46.562732111568799</v>
      </c>
      <c r="K1042" s="119">
        <f t="shared" si="113"/>
        <v>8.2207763106955429</v>
      </c>
      <c r="L1042" s="119">
        <f t="shared" si="114"/>
        <v>30.871734978093027</v>
      </c>
      <c r="M1042" s="173">
        <v>43493.291666666664</v>
      </c>
      <c r="N1042" s="118">
        <f t="shared" si="115"/>
        <v>108</v>
      </c>
      <c r="O1042" s="118">
        <f t="shared" si="116"/>
        <v>96.699996948242188</v>
      </c>
      <c r="P1042" s="119">
        <f t="shared" si="117"/>
        <v>0.64675929066833493</v>
      </c>
      <c r="Q1042" s="119">
        <f t="shared" si="118"/>
        <v>20</v>
      </c>
    </row>
    <row r="1043" spans="2:17" x14ac:dyDescent="0.25">
      <c r="B1043" s="173">
        <v>43008.291666666664</v>
      </c>
      <c r="C1043" s="121">
        <v>108</v>
      </c>
      <c r="D1043" s="121">
        <v>96.699996948242188</v>
      </c>
      <c r="E1043" s="185">
        <v>12.100000381469727</v>
      </c>
      <c r="F1043" s="122">
        <v>43008</v>
      </c>
      <c r="G1043" s="185">
        <v>31.097148785113742</v>
      </c>
      <c r="H1043" s="185">
        <v>4.4194440841674805</v>
      </c>
      <c r="I1043" s="185">
        <v>30.595462582023067</v>
      </c>
      <c r="J1043" s="119">
        <f t="shared" si="112"/>
        <v>31.097148785113742</v>
      </c>
      <c r="K1043" s="119">
        <f t="shared" si="113"/>
        <v>4.4194440841674805</v>
      </c>
      <c r="L1043" s="119">
        <f t="shared" si="114"/>
        <v>30.595462582023067</v>
      </c>
      <c r="M1043" s="173">
        <v>43494.291666666664</v>
      </c>
      <c r="N1043" s="118">
        <f t="shared" si="115"/>
        <v>108</v>
      </c>
      <c r="O1043" s="118">
        <f t="shared" si="116"/>
        <v>96.699996948242188</v>
      </c>
      <c r="P1043" s="119">
        <f t="shared" si="117"/>
        <v>0.64675929066833493</v>
      </c>
      <c r="Q1043" s="119">
        <f t="shared" si="118"/>
        <v>20</v>
      </c>
    </row>
    <row r="1044" spans="2:17" x14ac:dyDescent="0.25">
      <c r="B1044" s="173">
        <v>43009.291666666664</v>
      </c>
      <c r="C1044" s="121">
        <v>108</v>
      </c>
      <c r="D1044" s="121">
        <v>96.699996948242188</v>
      </c>
      <c r="E1044" s="185">
        <v>12.100000381469727</v>
      </c>
      <c r="F1044" s="122">
        <v>43009</v>
      </c>
      <c r="G1044" s="185">
        <v>8.5864316650089378</v>
      </c>
      <c r="H1044" s="185">
        <v>11.049613431492144</v>
      </c>
      <c r="I1044" s="185">
        <v>30.122778262562246</v>
      </c>
      <c r="J1044" s="119">
        <f t="shared" si="112"/>
        <v>8.5864316650089378</v>
      </c>
      <c r="K1044" s="119">
        <f t="shared" si="113"/>
        <v>11.049613431492144</v>
      </c>
      <c r="L1044" s="119">
        <f t="shared" si="114"/>
        <v>30.122778262562246</v>
      </c>
      <c r="M1044" s="173">
        <v>43495.291666666664</v>
      </c>
      <c r="N1044" s="118">
        <f t="shared" si="115"/>
        <v>108</v>
      </c>
      <c r="O1044" s="118">
        <f t="shared" si="116"/>
        <v>96.699996948242188</v>
      </c>
      <c r="P1044" s="119">
        <f t="shared" si="117"/>
        <v>0.64675929066833493</v>
      </c>
      <c r="Q1044" s="119">
        <f t="shared" si="118"/>
        <v>20</v>
      </c>
    </row>
    <row r="1045" spans="2:17" x14ac:dyDescent="0.25">
      <c r="B1045" s="173">
        <v>43010.291666666664</v>
      </c>
      <c r="C1045" s="121">
        <v>108</v>
      </c>
      <c r="D1045" s="121">
        <v>96.699996948242188</v>
      </c>
      <c r="E1045" s="185">
        <v>11.399999618530273</v>
      </c>
      <c r="F1045" s="122">
        <v>43010</v>
      </c>
      <c r="G1045" s="185">
        <v>56.865844439444686</v>
      </c>
      <c r="H1045" s="185">
        <v>40.461713974939492</v>
      </c>
      <c r="I1045" s="185">
        <v>30.943891366896818</v>
      </c>
      <c r="J1045" s="119">
        <f t="shared" si="112"/>
        <v>56.865844439444686</v>
      </c>
      <c r="K1045" s="119">
        <f t="shared" si="113"/>
        <v>40.461713974939492</v>
      </c>
      <c r="L1045" s="119">
        <f t="shared" si="114"/>
        <v>30.943891366896818</v>
      </c>
      <c r="M1045" s="173">
        <v>43496.291666666664</v>
      </c>
      <c r="N1045" s="118">
        <f t="shared" si="115"/>
        <v>108</v>
      </c>
      <c r="O1045" s="118">
        <f t="shared" si="116"/>
        <v>96.699996948242188</v>
      </c>
      <c r="P1045" s="119">
        <f t="shared" si="117"/>
        <v>0.64675929066833493</v>
      </c>
      <c r="Q1045" s="119">
        <f t="shared" si="118"/>
        <v>20</v>
      </c>
    </row>
    <row r="1046" spans="2:17" x14ac:dyDescent="0.25">
      <c r="B1046" s="173">
        <v>43011.291666666664</v>
      </c>
      <c r="C1046" s="121">
        <v>285</v>
      </c>
      <c r="D1046" s="121">
        <v>97.300003051757813</v>
      </c>
      <c r="E1046" s="185">
        <v>11.5</v>
      </c>
      <c r="F1046" s="122">
        <v>43011</v>
      </c>
      <c r="G1046" s="185">
        <v>50.431353933237247</v>
      </c>
      <c r="H1046" s="185">
        <v>35.788147690075441</v>
      </c>
      <c r="I1046" s="185">
        <v>31.2998820212152</v>
      </c>
      <c r="J1046" s="119">
        <f t="shared" si="112"/>
        <v>50.431353933237247</v>
      </c>
      <c r="K1046" s="119">
        <f t="shared" si="113"/>
        <v>35.788147690075441</v>
      </c>
      <c r="L1046" s="119">
        <f t="shared" si="114"/>
        <v>31.2998820212152</v>
      </c>
      <c r="M1046" s="173">
        <v>43497.291666666664</v>
      </c>
      <c r="N1046" s="118">
        <f t="shared" si="115"/>
        <v>285</v>
      </c>
      <c r="O1046" s="118">
        <f t="shared" si="116"/>
        <v>97.300003051757813</v>
      </c>
      <c r="P1046" s="119">
        <f t="shared" si="117"/>
        <v>10.743069389331664</v>
      </c>
      <c r="Q1046" s="119">
        <f t="shared" si="118"/>
        <v>10.743069389331664</v>
      </c>
    </row>
    <row r="1047" spans="2:17" x14ac:dyDescent="0.25">
      <c r="B1047" s="173">
        <v>43012.291666666664</v>
      </c>
      <c r="C1047" s="121">
        <v>285</v>
      </c>
      <c r="D1047" s="121">
        <v>97.300003051757813</v>
      </c>
      <c r="E1047" s="185">
        <v>11.600000381469727</v>
      </c>
      <c r="F1047" s="122">
        <v>43012</v>
      </c>
      <c r="G1047" s="185">
        <v>45.835830438506839</v>
      </c>
      <c r="H1047" s="185">
        <v>35.569017367407113</v>
      </c>
      <c r="I1047" s="185">
        <v>30.883101617848453</v>
      </c>
      <c r="J1047" s="119">
        <f t="shared" si="112"/>
        <v>45.835830438506839</v>
      </c>
      <c r="K1047" s="119">
        <f t="shared" si="113"/>
        <v>35.569017367407113</v>
      </c>
      <c r="L1047" s="119">
        <f t="shared" si="114"/>
        <v>30.883101617848453</v>
      </c>
      <c r="M1047" s="173">
        <v>43498.291666666664</v>
      </c>
      <c r="N1047" s="118">
        <f t="shared" si="115"/>
        <v>285</v>
      </c>
      <c r="O1047" s="118">
        <f t="shared" si="116"/>
        <v>97.300003051757813</v>
      </c>
      <c r="P1047" s="119">
        <f t="shared" si="117"/>
        <v>10.743069389331664</v>
      </c>
      <c r="Q1047" s="119">
        <f t="shared" si="118"/>
        <v>20</v>
      </c>
    </row>
    <row r="1048" spans="2:17" x14ac:dyDescent="0.25">
      <c r="B1048" s="173">
        <v>43013.291666666664</v>
      </c>
      <c r="C1048" s="121">
        <v>238</v>
      </c>
      <c r="D1048" s="121">
        <v>103.13999938964844</v>
      </c>
      <c r="E1048" s="185">
        <v>11.699999809265137</v>
      </c>
      <c r="F1048" s="122">
        <v>43013</v>
      </c>
      <c r="G1048" s="185">
        <v>65.496890641230166</v>
      </c>
      <c r="H1048" s="185">
        <v>35.928844489278589</v>
      </c>
      <c r="I1048" s="185">
        <v>32.369680397885865</v>
      </c>
      <c r="J1048" s="119">
        <f t="shared" si="112"/>
        <v>65.496890641230166</v>
      </c>
      <c r="K1048" s="119">
        <f t="shared" si="113"/>
        <v>35.928844489278589</v>
      </c>
      <c r="L1048" s="119">
        <f t="shared" si="114"/>
        <v>32.369680397885865</v>
      </c>
      <c r="M1048" s="173">
        <v>43499.291666666664</v>
      </c>
      <c r="N1048" s="118">
        <f t="shared" si="115"/>
        <v>238</v>
      </c>
      <c r="O1048" s="118">
        <f t="shared" si="116"/>
        <v>103.13999938964844</v>
      </c>
      <c r="P1048" s="119">
        <f t="shared" si="117"/>
        <v>7.7187552901336653</v>
      </c>
      <c r="Q1048" s="119">
        <f t="shared" si="118"/>
        <v>7.7187552901336653</v>
      </c>
    </row>
    <row r="1049" spans="2:17" x14ac:dyDescent="0.25">
      <c r="B1049" s="173">
        <v>43014.291666666664</v>
      </c>
      <c r="C1049" s="121">
        <v>238</v>
      </c>
      <c r="D1049" s="121">
        <v>103.13999938964844</v>
      </c>
      <c r="E1049" s="185">
        <v>11.5</v>
      </c>
      <c r="F1049" s="122">
        <v>43014</v>
      </c>
      <c r="G1049" s="185">
        <v>63.173938070668115</v>
      </c>
      <c r="H1049" s="185">
        <v>36.007939027658161</v>
      </c>
      <c r="I1049" s="185">
        <v>31.855930035666187</v>
      </c>
      <c r="J1049" s="119">
        <f t="shared" si="112"/>
        <v>63.173938070668115</v>
      </c>
      <c r="K1049" s="119">
        <f t="shared" si="113"/>
        <v>36.007939027658161</v>
      </c>
      <c r="L1049" s="119">
        <f t="shared" si="114"/>
        <v>31.855930035666187</v>
      </c>
      <c r="M1049" s="173">
        <v>43500.291666666664</v>
      </c>
      <c r="N1049" s="118">
        <f t="shared" si="115"/>
        <v>238</v>
      </c>
      <c r="O1049" s="118">
        <f t="shared" si="116"/>
        <v>103.13999938964844</v>
      </c>
      <c r="P1049" s="119">
        <f t="shared" si="117"/>
        <v>7.7187552901336653</v>
      </c>
      <c r="Q1049" s="119">
        <f t="shared" si="118"/>
        <v>20</v>
      </c>
    </row>
    <row r="1050" spans="2:17" x14ac:dyDescent="0.25">
      <c r="B1050" s="173">
        <v>43015.291666666664</v>
      </c>
      <c r="C1050" s="121">
        <v>238</v>
      </c>
      <c r="D1050" s="121">
        <v>103.13999938964844</v>
      </c>
      <c r="E1050" s="185">
        <v>11.899999618530273</v>
      </c>
      <c r="F1050" s="122">
        <v>43015</v>
      </c>
      <c r="G1050" s="185">
        <v>59.912642157430987</v>
      </c>
      <c r="H1050" s="185">
        <v>35.967987865121309</v>
      </c>
      <c r="I1050" s="185">
        <v>32.459298923236304</v>
      </c>
      <c r="J1050" s="119">
        <f t="shared" si="112"/>
        <v>59.912642157430987</v>
      </c>
      <c r="K1050" s="119">
        <f t="shared" si="113"/>
        <v>35.967987865121309</v>
      </c>
      <c r="L1050" s="119">
        <f t="shared" si="114"/>
        <v>32.459298923236304</v>
      </c>
      <c r="M1050" s="173">
        <v>43501.291666666664</v>
      </c>
      <c r="N1050" s="118">
        <f t="shared" si="115"/>
        <v>238</v>
      </c>
      <c r="O1050" s="118">
        <f t="shared" si="116"/>
        <v>103.13999938964844</v>
      </c>
      <c r="P1050" s="119">
        <f t="shared" si="117"/>
        <v>7.7187552901336653</v>
      </c>
      <c r="Q1050" s="119">
        <f t="shared" si="118"/>
        <v>20</v>
      </c>
    </row>
    <row r="1051" spans="2:17" x14ac:dyDescent="0.25">
      <c r="B1051" s="173">
        <v>43016.291666666664</v>
      </c>
      <c r="C1051" s="121">
        <v>238</v>
      </c>
      <c r="D1051" s="121">
        <v>103.13999938964844</v>
      </c>
      <c r="E1051" s="185">
        <v>11.699999809265137</v>
      </c>
      <c r="F1051" s="122">
        <v>43016</v>
      </c>
      <c r="G1051" s="185">
        <v>55.623569223792408</v>
      </c>
      <c r="H1051" s="185">
        <v>35.785199161260216</v>
      </c>
      <c r="I1051" s="185">
        <v>32.519173321105846</v>
      </c>
      <c r="J1051" s="119">
        <f t="shared" si="112"/>
        <v>55.623569223792408</v>
      </c>
      <c r="K1051" s="119">
        <f t="shared" si="113"/>
        <v>35.785199161260216</v>
      </c>
      <c r="L1051" s="119">
        <f t="shared" si="114"/>
        <v>32.519173321105846</v>
      </c>
      <c r="M1051" s="173">
        <v>43502.291666666664</v>
      </c>
      <c r="N1051" s="118">
        <f t="shared" si="115"/>
        <v>238</v>
      </c>
      <c r="O1051" s="118">
        <f t="shared" si="116"/>
        <v>103.13999938964844</v>
      </c>
      <c r="P1051" s="119">
        <f t="shared" si="117"/>
        <v>7.7187552901336653</v>
      </c>
      <c r="Q1051" s="119">
        <f t="shared" si="118"/>
        <v>20</v>
      </c>
    </row>
    <row r="1052" spans="2:17" x14ac:dyDescent="0.25">
      <c r="B1052" s="173">
        <v>43017.291666666664</v>
      </c>
      <c r="C1052" s="121">
        <v>238</v>
      </c>
      <c r="D1052" s="121">
        <v>103.13999938964844</v>
      </c>
      <c r="E1052" s="185">
        <v>12</v>
      </c>
      <c r="F1052" s="122">
        <v>43017</v>
      </c>
      <c r="G1052" s="185">
        <v>51.727853481637105</v>
      </c>
      <c r="H1052" s="185">
        <v>35.685838380080632</v>
      </c>
      <c r="I1052" s="185">
        <v>31.792196041058595</v>
      </c>
      <c r="J1052" s="119">
        <f t="shared" si="112"/>
        <v>51.727853481637105</v>
      </c>
      <c r="K1052" s="119">
        <f t="shared" si="113"/>
        <v>35.685838380080632</v>
      </c>
      <c r="L1052" s="119">
        <f t="shared" si="114"/>
        <v>31.792196041058595</v>
      </c>
      <c r="M1052" s="173">
        <v>43503.291666666664</v>
      </c>
      <c r="N1052" s="118">
        <f t="shared" si="115"/>
        <v>238</v>
      </c>
      <c r="O1052" s="118">
        <f t="shared" si="116"/>
        <v>103.13999938964844</v>
      </c>
      <c r="P1052" s="119">
        <f t="shared" si="117"/>
        <v>7.7187552901336653</v>
      </c>
      <c r="Q1052" s="119">
        <f t="shared" si="118"/>
        <v>20</v>
      </c>
    </row>
    <row r="1053" spans="2:17" x14ac:dyDescent="0.25">
      <c r="B1053" s="173">
        <v>43018.291666666664</v>
      </c>
      <c r="C1053" s="121">
        <v>128</v>
      </c>
      <c r="D1053" s="121">
        <v>102.38999938964844</v>
      </c>
      <c r="E1053" s="185">
        <v>11.800000190734863</v>
      </c>
      <c r="F1053" s="122">
        <v>43018</v>
      </c>
      <c r="G1053" s="185">
        <v>56.337363049895643</v>
      </c>
      <c r="H1053" s="185">
        <v>35.918694322330012</v>
      </c>
      <c r="I1053" s="185">
        <v>31.73781651839063</v>
      </c>
      <c r="J1053" s="119">
        <f t="shared" si="112"/>
        <v>56.337363049895643</v>
      </c>
      <c r="K1053" s="119">
        <f t="shared" si="113"/>
        <v>35.918694322330012</v>
      </c>
      <c r="L1053" s="119">
        <f t="shared" si="114"/>
        <v>31.73781651839063</v>
      </c>
      <c r="M1053" s="173">
        <v>43504.291666666664</v>
      </c>
      <c r="N1053" s="118">
        <f t="shared" si="115"/>
        <v>128</v>
      </c>
      <c r="O1053" s="118">
        <f t="shared" si="116"/>
        <v>102.38999938964844</v>
      </c>
      <c r="P1053" s="119">
        <f t="shared" si="117"/>
        <v>1.4657965801336668</v>
      </c>
      <c r="Q1053" s="119">
        <f t="shared" si="118"/>
        <v>1.4657965801336668</v>
      </c>
    </row>
    <row r="1054" spans="2:17" x14ac:dyDescent="0.25">
      <c r="B1054" s="173">
        <v>43019.291666666664</v>
      </c>
      <c r="C1054" s="121">
        <v>128</v>
      </c>
      <c r="D1054" s="121">
        <v>102.38999938964844</v>
      </c>
      <c r="E1054" s="185">
        <v>11.399999618530273</v>
      </c>
      <c r="F1054" s="122">
        <v>43019</v>
      </c>
      <c r="G1054" s="185">
        <v>64.410621037171424</v>
      </c>
      <c r="H1054" s="185">
        <v>37.027613778092274</v>
      </c>
      <c r="I1054" s="185">
        <v>31.689067787285214</v>
      </c>
      <c r="J1054" s="119">
        <f t="shared" si="112"/>
        <v>64.410621037171424</v>
      </c>
      <c r="K1054" s="119">
        <f t="shared" si="113"/>
        <v>37.027613778092274</v>
      </c>
      <c r="L1054" s="119">
        <f t="shared" si="114"/>
        <v>31.689067787285214</v>
      </c>
      <c r="M1054" s="173">
        <v>43505.291666666664</v>
      </c>
      <c r="N1054" s="118">
        <f t="shared" si="115"/>
        <v>128</v>
      </c>
      <c r="O1054" s="118">
        <f t="shared" si="116"/>
        <v>102.38999938964844</v>
      </c>
      <c r="P1054" s="119">
        <f t="shared" si="117"/>
        <v>1.4657965801336668</v>
      </c>
      <c r="Q1054" s="119">
        <f t="shared" si="118"/>
        <v>20</v>
      </c>
    </row>
    <row r="1055" spans="2:17" x14ac:dyDescent="0.25">
      <c r="B1055" s="173">
        <v>43020.291666666664</v>
      </c>
      <c r="C1055" s="121">
        <v>212</v>
      </c>
      <c r="D1055" s="121">
        <v>104.5</v>
      </c>
      <c r="E1055" s="185">
        <v>11.5</v>
      </c>
      <c r="F1055" s="122">
        <v>43020</v>
      </c>
      <c r="G1055" s="185">
        <v>66.843170510077968</v>
      </c>
      <c r="H1055" s="185">
        <v>35.83562077244121</v>
      </c>
      <c r="I1055" s="185">
        <v>32.189039613670651</v>
      </c>
      <c r="J1055" s="119">
        <f t="shared" si="112"/>
        <v>66.843170510077968</v>
      </c>
      <c r="K1055" s="119">
        <f t="shared" si="113"/>
        <v>35.83562077244121</v>
      </c>
      <c r="L1055" s="119">
        <f t="shared" si="114"/>
        <v>32.189039613670651</v>
      </c>
      <c r="M1055" s="173">
        <v>43506.291666666664</v>
      </c>
      <c r="N1055" s="118">
        <f t="shared" si="115"/>
        <v>212</v>
      </c>
      <c r="O1055" s="118">
        <f t="shared" si="116"/>
        <v>104.5</v>
      </c>
      <c r="P1055" s="119">
        <f t="shared" si="117"/>
        <v>6.1527968999999993</v>
      </c>
      <c r="Q1055" s="119">
        <f t="shared" si="118"/>
        <v>6.1527968999999993</v>
      </c>
    </row>
    <row r="1056" spans="2:17" x14ac:dyDescent="0.25">
      <c r="B1056" s="173">
        <v>43021.291666666664</v>
      </c>
      <c r="C1056" s="121">
        <v>212</v>
      </c>
      <c r="D1056" s="121">
        <v>104.5</v>
      </c>
      <c r="E1056" s="185">
        <v>11.5</v>
      </c>
      <c r="F1056" s="122">
        <v>43021</v>
      </c>
      <c r="G1056" s="185">
        <v>67.247088749174139</v>
      </c>
      <c r="H1056" s="185">
        <v>35.390259982303327</v>
      </c>
      <c r="I1056" s="185">
        <v>33.117627391594404</v>
      </c>
      <c r="J1056" s="119">
        <f t="shared" si="112"/>
        <v>67.247088749174139</v>
      </c>
      <c r="K1056" s="119">
        <f t="shared" si="113"/>
        <v>35.390259982303327</v>
      </c>
      <c r="L1056" s="119">
        <f t="shared" si="114"/>
        <v>33.117627391594404</v>
      </c>
      <c r="M1056" s="173">
        <v>43507.291666666664</v>
      </c>
      <c r="N1056" s="118">
        <f t="shared" si="115"/>
        <v>212</v>
      </c>
      <c r="O1056" s="118">
        <f t="shared" si="116"/>
        <v>104.5</v>
      </c>
      <c r="P1056" s="119">
        <f t="shared" si="117"/>
        <v>6.1527968999999993</v>
      </c>
      <c r="Q1056" s="119">
        <f t="shared" si="118"/>
        <v>20</v>
      </c>
    </row>
    <row r="1057" spans="2:17" x14ac:dyDescent="0.25">
      <c r="B1057" s="173">
        <v>43022.291666666664</v>
      </c>
      <c r="C1057" s="121">
        <v>212</v>
      </c>
      <c r="D1057" s="121">
        <v>104.5</v>
      </c>
      <c r="E1057" s="185">
        <v>11.300000190734863</v>
      </c>
      <c r="F1057" s="122">
        <v>43022</v>
      </c>
      <c r="G1057" s="185">
        <v>65.912170470776346</v>
      </c>
      <c r="H1057" s="185">
        <v>35.212662042710491</v>
      </c>
      <c r="I1057" s="185">
        <v>32.852725273061672</v>
      </c>
      <c r="J1057" s="119">
        <f t="shared" si="112"/>
        <v>65.912170470776346</v>
      </c>
      <c r="K1057" s="119">
        <f t="shared" si="113"/>
        <v>35.212662042710491</v>
      </c>
      <c r="L1057" s="119">
        <f t="shared" si="114"/>
        <v>32.852725273061672</v>
      </c>
      <c r="M1057" s="173">
        <v>43508.291666666664</v>
      </c>
      <c r="N1057" s="118">
        <f t="shared" si="115"/>
        <v>212</v>
      </c>
      <c r="O1057" s="118">
        <f t="shared" si="116"/>
        <v>104.5</v>
      </c>
      <c r="P1057" s="119">
        <f t="shared" si="117"/>
        <v>6.1527968999999993</v>
      </c>
      <c r="Q1057" s="119">
        <f t="shared" si="118"/>
        <v>20</v>
      </c>
    </row>
    <row r="1058" spans="2:17" x14ac:dyDescent="0.25">
      <c r="B1058" s="173">
        <v>43023.291666666664</v>
      </c>
      <c r="C1058" s="121">
        <v>212</v>
      </c>
      <c r="D1058" s="121">
        <v>104.5</v>
      </c>
      <c r="E1058" s="185">
        <v>11.5</v>
      </c>
      <c r="F1058" s="122">
        <v>43023</v>
      </c>
      <c r="G1058" s="185">
        <v>63.252113527721839</v>
      </c>
      <c r="H1058" s="185">
        <v>35.938641621978192</v>
      </c>
      <c r="I1058" s="185">
        <v>31.930726901977128</v>
      </c>
      <c r="J1058" s="119">
        <f t="shared" si="112"/>
        <v>63.252113527721839</v>
      </c>
      <c r="K1058" s="119">
        <f t="shared" si="113"/>
        <v>35.938641621978192</v>
      </c>
      <c r="L1058" s="119">
        <f t="shared" si="114"/>
        <v>31.930726901977128</v>
      </c>
      <c r="M1058" s="173">
        <v>43509.291666666664</v>
      </c>
      <c r="N1058" s="118">
        <f t="shared" si="115"/>
        <v>212</v>
      </c>
      <c r="O1058" s="118">
        <f t="shared" si="116"/>
        <v>104.5</v>
      </c>
      <c r="P1058" s="119">
        <f t="shared" si="117"/>
        <v>6.1527968999999993</v>
      </c>
      <c r="Q1058" s="119">
        <f t="shared" si="118"/>
        <v>20</v>
      </c>
    </row>
    <row r="1059" spans="2:17" x14ac:dyDescent="0.25">
      <c r="B1059" s="173">
        <v>43024.291666666664</v>
      </c>
      <c r="C1059" s="121">
        <v>212</v>
      </c>
      <c r="D1059" s="121">
        <v>104.5</v>
      </c>
      <c r="E1059" s="185">
        <v>11.600000381469727</v>
      </c>
      <c r="F1059" s="122">
        <v>43024</v>
      </c>
      <c r="G1059" s="185">
        <v>59.941867741434649</v>
      </c>
      <c r="H1059" s="185">
        <v>35.976334764096457</v>
      </c>
      <c r="I1059" s="185">
        <v>32.627611825179194</v>
      </c>
      <c r="J1059" s="119">
        <f t="shared" si="112"/>
        <v>59.941867741434649</v>
      </c>
      <c r="K1059" s="119">
        <f t="shared" si="113"/>
        <v>35.976334764096457</v>
      </c>
      <c r="L1059" s="119">
        <f t="shared" si="114"/>
        <v>32.627611825179194</v>
      </c>
      <c r="M1059" s="173">
        <v>43510.291666666664</v>
      </c>
      <c r="N1059" s="118">
        <f t="shared" si="115"/>
        <v>212</v>
      </c>
      <c r="O1059" s="118">
        <f t="shared" si="116"/>
        <v>104.5</v>
      </c>
      <c r="P1059" s="119">
        <f t="shared" si="117"/>
        <v>6.1527968999999993</v>
      </c>
      <c r="Q1059" s="119">
        <f t="shared" si="118"/>
        <v>20</v>
      </c>
    </row>
    <row r="1060" spans="2:17" x14ac:dyDescent="0.25">
      <c r="B1060" s="173">
        <v>43025.291666666664</v>
      </c>
      <c r="C1060" s="121">
        <v>267</v>
      </c>
      <c r="D1060" s="121">
        <v>117.29000091552734</v>
      </c>
      <c r="E1060" s="185">
        <v>11.800000190734863</v>
      </c>
      <c r="F1060" s="122">
        <v>43025</v>
      </c>
      <c r="G1060" s="185">
        <v>54.094490828580383</v>
      </c>
      <c r="H1060" s="185">
        <v>36.080791922344133</v>
      </c>
      <c r="I1060" s="185">
        <v>34.227952733481317</v>
      </c>
      <c r="J1060" s="119">
        <f t="shared" si="112"/>
        <v>54.094490828580383</v>
      </c>
      <c r="K1060" s="119">
        <f t="shared" si="113"/>
        <v>36.080791922344133</v>
      </c>
      <c r="L1060" s="119">
        <f t="shared" si="114"/>
        <v>34.227952733481317</v>
      </c>
      <c r="M1060" s="173">
        <v>43511.291666666664</v>
      </c>
      <c r="N1060" s="118">
        <f t="shared" si="115"/>
        <v>267</v>
      </c>
      <c r="O1060" s="118">
        <f t="shared" si="116"/>
        <v>117.29000091552734</v>
      </c>
      <c r="P1060" s="119">
        <f t="shared" si="117"/>
        <v>8.5686997047994993</v>
      </c>
      <c r="Q1060" s="119">
        <f t="shared" si="118"/>
        <v>8.5686997047994993</v>
      </c>
    </row>
    <row r="1061" spans="2:17" x14ac:dyDescent="0.25">
      <c r="B1061" s="173">
        <v>43026.291666666664</v>
      </c>
      <c r="C1061" s="121">
        <v>267</v>
      </c>
      <c r="D1061" s="121">
        <v>117.29000091552734</v>
      </c>
      <c r="E1061" s="185">
        <v>11.5</v>
      </c>
      <c r="F1061" s="122">
        <v>43026</v>
      </c>
      <c r="G1061" s="185">
        <v>53.971560321869696</v>
      </c>
      <c r="H1061" s="185">
        <v>36.465995809369581</v>
      </c>
      <c r="I1061" s="185">
        <v>35.592667864737706</v>
      </c>
      <c r="J1061" s="119">
        <f t="shared" si="112"/>
        <v>53.971560321869696</v>
      </c>
      <c r="K1061" s="119">
        <f t="shared" si="113"/>
        <v>36.465995809369581</v>
      </c>
      <c r="L1061" s="119">
        <f t="shared" si="114"/>
        <v>35.592667864737706</v>
      </c>
      <c r="M1061" s="173">
        <v>43512.291666666664</v>
      </c>
      <c r="N1061" s="118">
        <f t="shared" si="115"/>
        <v>267</v>
      </c>
      <c r="O1061" s="118">
        <f t="shared" si="116"/>
        <v>117.29000091552734</v>
      </c>
      <c r="P1061" s="119">
        <f t="shared" si="117"/>
        <v>8.5686997047994993</v>
      </c>
      <c r="Q1061" s="119">
        <f t="shared" si="118"/>
        <v>20</v>
      </c>
    </row>
    <row r="1062" spans="2:17" x14ac:dyDescent="0.25">
      <c r="B1062" s="173">
        <v>43027.291666666664</v>
      </c>
      <c r="C1062" s="121">
        <v>277</v>
      </c>
      <c r="D1062" s="121">
        <v>116.41999816894531</v>
      </c>
      <c r="E1062" s="185">
        <v>12.199999809265137</v>
      </c>
      <c r="F1062" s="122">
        <v>43027</v>
      </c>
      <c r="G1062" s="185">
        <v>50.085610516998472</v>
      </c>
      <c r="H1062" s="185">
        <v>36.544568090416746</v>
      </c>
      <c r="I1062" s="185">
        <v>36.029129433013729</v>
      </c>
      <c r="J1062" s="119">
        <f t="shared" si="112"/>
        <v>50.085610516998472</v>
      </c>
      <c r="K1062" s="119">
        <f t="shared" si="113"/>
        <v>36.544568090416746</v>
      </c>
      <c r="L1062" s="119">
        <f t="shared" si="114"/>
        <v>36.029129433013729</v>
      </c>
      <c r="M1062" s="173">
        <v>43513.291666666664</v>
      </c>
      <c r="N1062" s="118">
        <f t="shared" si="115"/>
        <v>277</v>
      </c>
      <c r="O1062" s="118">
        <f t="shared" si="116"/>
        <v>116.41999816894531</v>
      </c>
      <c r="P1062" s="119">
        <f t="shared" si="117"/>
        <v>9.1908477904010013</v>
      </c>
      <c r="Q1062" s="119">
        <f t="shared" si="118"/>
        <v>9.1908477904010013</v>
      </c>
    </row>
    <row r="1063" spans="2:17" x14ac:dyDescent="0.25">
      <c r="B1063" s="173">
        <v>43028.291666666664</v>
      </c>
      <c r="C1063" s="121">
        <v>277</v>
      </c>
      <c r="D1063" s="121">
        <v>116.41999816894531</v>
      </c>
      <c r="E1063" s="185">
        <v>12.5</v>
      </c>
      <c r="F1063" s="122">
        <v>43028</v>
      </c>
      <c r="G1063" s="185">
        <v>44.552943357538297</v>
      </c>
      <c r="H1063" s="185">
        <v>36.001390635459529</v>
      </c>
      <c r="I1063" s="185">
        <v>34.226308817421952</v>
      </c>
      <c r="J1063" s="119">
        <f t="shared" si="112"/>
        <v>44.552943357538297</v>
      </c>
      <c r="K1063" s="119">
        <f t="shared" si="113"/>
        <v>36.001390635459529</v>
      </c>
      <c r="L1063" s="119">
        <f t="shared" si="114"/>
        <v>34.226308817421952</v>
      </c>
      <c r="M1063" s="173">
        <v>43514.291666666664</v>
      </c>
      <c r="N1063" s="118">
        <f t="shared" si="115"/>
        <v>277</v>
      </c>
      <c r="O1063" s="118">
        <f t="shared" si="116"/>
        <v>116.41999816894531</v>
      </c>
      <c r="P1063" s="119">
        <f t="shared" si="117"/>
        <v>9.1908477904010013</v>
      </c>
      <c r="Q1063" s="119">
        <f t="shared" si="118"/>
        <v>20</v>
      </c>
    </row>
    <row r="1064" spans="2:17" x14ac:dyDescent="0.25">
      <c r="B1064" s="173">
        <v>43029.291666666664</v>
      </c>
      <c r="C1064" s="121">
        <v>277</v>
      </c>
      <c r="D1064" s="121">
        <v>116.41999816894531</v>
      </c>
      <c r="E1064" s="185">
        <v>12.399999618530273</v>
      </c>
      <c r="F1064" s="122">
        <v>43029</v>
      </c>
      <c r="G1064" s="185">
        <v>48.480452770590745</v>
      </c>
      <c r="H1064" s="185">
        <v>35.894689757294067</v>
      </c>
      <c r="I1064" s="185">
        <v>35.10151854943345</v>
      </c>
      <c r="J1064" s="119">
        <f t="shared" si="112"/>
        <v>48.480452770590745</v>
      </c>
      <c r="K1064" s="119">
        <f t="shared" si="113"/>
        <v>35.894689757294067</v>
      </c>
      <c r="L1064" s="119">
        <f t="shared" si="114"/>
        <v>35.10151854943345</v>
      </c>
      <c r="M1064" s="173">
        <v>43515.291666666664</v>
      </c>
      <c r="N1064" s="118">
        <f t="shared" si="115"/>
        <v>277</v>
      </c>
      <c r="O1064" s="118">
        <f t="shared" si="116"/>
        <v>116.41999816894531</v>
      </c>
      <c r="P1064" s="119">
        <f t="shared" si="117"/>
        <v>9.1908477904010013</v>
      </c>
      <c r="Q1064" s="119">
        <f t="shared" si="118"/>
        <v>20</v>
      </c>
    </row>
    <row r="1065" spans="2:17" x14ac:dyDescent="0.25">
      <c r="B1065" s="173">
        <v>43030.291666666664</v>
      </c>
      <c r="C1065" s="121">
        <v>277</v>
      </c>
      <c r="D1065" s="121">
        <v>116.41999816894531</v>
      </c>
      <c r="E1065" s="185">
        <v>12.5</v>
      </c>
      <c r="F1065" s="122">
        <v>43030</v>
      </c>
      <c r="G1065" s="185">
        <v>51.530204603627887</v>
      </c>
      <c r="H1065" s="185">
        <v>36.216142461277812</v>
      </c>
      <c r="I1065" s="185">
        <v>34.486800088176018</v>
      </c>
      <c r="J1065" s="119">
        <f t="shared" si="112"/>
        <v>51.530204603627887</v>
      </c>
      <c r="K1065" s="119">
        <f t="shared" si="113"/>
        <v>36.216142461277812</v>
      </c>
      <c r="L1065" s="119">
        <f t="shared" si="114"/>
        <v>34.486800088176018</v>
      </c>
      <c r="M1065" s="173">
        <v>43516.291666666664</v>
      </c>
      <c r="N1065" s="118">
        <f t="shared" si="115"/>
        <v>277</v>
      </c>
      <c r="O1065" s="118">
        <f t="shared" si="116"/>
        <v>116.41999816894531</v>
      </c>
      <c r="P1065" s="119">
        <f t="shared" si="117"/>
        <v>9.1908477904010013</v>
      </c>
      <c r="Q1065" s="119">
        <f t="shared" si="118"/>
        <v>20</v>
      </c>
    </row>
    <row r="1066" spans="2:17" x14ac:dyDescent="0.25">
      <c r="B1066" s="173">
        <v>43031.291666666664</v>
      </c>
      <c r="C1066" s="121">
        <v>277</v>
      </c>
      <c r="D1066" s="121">
        <v>116.41999816894531</v>
      </c>
      <c r="E1066" s="185">
        <v>12.399999618530273</v>
      </c>
      <c r="F1066" s="122">
        <v>43031</v>
      </c>
      <c r="G1066" s="185">
        <v>53.592250283868282</v>
      </c>
      <c r="H1066" s="185">
        <v>36.45052297808504</v>
      </c>
      <c r="I1066" s="185">
        <v>34.614591776883159</v>
      </c>
      <c r="J1066" s="119">
        <f t="shared" si="112"/>
        <v>53.592250283868282</v>
      </c>
      <c r="K1066" s="119">
        <f t="shared" si="113"/>
        <v>36.45052297808504</v>
      </c>
      <c r="L1066" s="119">
        <f t="shared" si="114"/>
        <v>34.614591776883159</v>
      </c>
      <c r="M1066" s="173">
        <v>43517.291666666664</v>
      </c>
      <c r="N1066" s="118">
        <f t="shared" si="115"/>
        <v>277</v>
      </c>
      <c r="O1066" s="118">
        <f t="shared" si="116"/>
        <v>116.41999816894531</v>
      </c>
      <c r="P1066" s="119">
        <f t="shared" si="117"/>
        <v>9.1908477904010013</v>
      </c>
      <c r="Q1066" s="119">
        <f t="shared" si="118"/>
        <v>20</v>
      </c>
    </row>
    <row r="1067" spans="2:17" x14ac:dyDescent="0.25">
      <c r="B1067" s="173">
        <v>43032.291666666664</v>
      </c>
      <c r="C1067" s="121">
        <v>212</v>
      </c>
      <c r="D1067" s="121">
        <v>100.52999877929688</v>
      </c>
      <c r="E1067" s="185">
        <v>12.5</v>
      </c>
      <c r="F1067" s="122">
        <v>43032</v>
      </c>
      <c r="G1067" s="185">
        <v>39.816489429341409</v>
      </c>
      <c r="H1067" s="185">
        <v>37.429061710856629</v>
      </c>
      <c r="I1067" s="185">
        <v>33.906802958051323</v>
      </c>
      <c r="J1067" s="119">
        <f t="shared" si="112"/>
        <v>39.816489429341409</v>
      </c>
      <c r="K1067" s="119">
        <f t="shared" si="113"/>
        <v>37.429061710856629</v>
      </c>
      <c r="L1067" s="119">
        <f t="shared" si="114"/>
        <v>33.906802958051323</v>
      </c>
      <c r="M1067" s="173">
        <v>43518.291666666664</v>
      </c>
      <c r="N1067" s="118">
        <f t="shared" si="115"/>
        <v>212</v>
      </c>
      <c r="O1067" s="118">
        <f t="shared" si="116"/>
        <v>100.52999877929688</v>
      </c>
      <c r="P1067" s="119">
        <f t="shared" si="117"/>
        <v>6.3800211902673336</v>
      </c>
      <c r="Q1067" s="119">
        <f t="shared" si="118"/>
        <v>6.3800211902673336</v>
      </c>
    </row>
    <row r="1068" spans="2:17" x14ac:dyDescent="0.25">
      <c r="B1068" s="173">
        <v>43033.291666666664</v>
      </c>
      <c r="C1068" s="121">
        <v>212</v>
      </c>
      <c r="D1068" s="121">
        <v>100.52999877929688</v>
      </c>
      <c r="E1068" s="185">
        <v>12.199999809265137</v>
      </c>
      <c r="F1068" s="122">
        <v>43033</v>
      </c>
      <c r="G1068" s="185">
        <v>45.568166404940428</v>
      </c>
      <c r="H1068" s="185">
        <v>37.388696358093462</v>
      </c>
      <c r="I1068" s="185">
        <v>35.772347667702896</v>
      </c>
      <c r="J1068" s="119">
        <f t="shared" si="112"/>
        <v>45.568166404940428</v>
      </c>
      <c r="K1068" s="119">
        <f t="shared" si="113"/>
        <v>37.388696358093462</v>
      </c>
      <c r="L1068" s="119">
        <f t="shared" si="114"/>
        <v>35.772347667702896</v>
      </c>
      <c r="M1068" s="173">
        <v>43519.291666666664</v>
      </c>
      <c r="N1068" s="118">
        <f t="shared" si="115"/>
        <v>212</v>
      </c>
      <c r="O1068" s="118">
        <f t="shared" si="116"/>
        <v>100.52999877929688</v>
      </c>
      <c r="P1068" s="119">
        <f t="shared" si="117"/>
        <v>6.3800211902673336</v>
      </c>
      <c r="Q1068" s="119">
        <f t="shared" si="118"/>
        <v>20</v>
      </c>
    </row>
    <row r="1069" spans="2:17" x14ac:dyDescent="0.25">
      <c r="B1069" s="173">
        <v>43034.291666666664</v>
      </c>
      <c r="C1069" s="121">
        <v>300</v>
      </c>
      <c r="D1069" s="121">
        <v>108.51000213623047</v>
      </c>
      <c r="E1069" s="185">
        <v>12.300000190734863</v>
      </c>
      <c r="F1069" s="122">
        <v>43034</v>
      </c>
      <c r="G1069" s="185">
        <v>56.89907241211997</v>
      </c>
      <c r="H1069" s="185">
        <v>36.265275456750821</v>
      </c>
      <c r="I1069" s="185">
        <v>34.862278020558556</v>
      </c>
      <c r="J1069" s="119">
        <f t="shared" si="112"/>
        <v>56.89907241211997</v>
      </c>
      <c r="K1069" s="119">
        <f t="shared" si="113"/>
        <v>36.265275456750821</v>
      </c>
      <c r="L1069" s="119">
        <f t="shared" si="114"/>
        <v>34.862278020558556</v>
      </c>
      <c r="M1069" s="173">
        <v>43520.291666666664</v>
      </c>
      <c r="N1069" s="118">
        <f t="shared" si="115"/>
        <v>300</v>
      </c>
      <c r="O1069" s="118">
        <f t="shared" si="116"/>
        <v>108.51000213623047</v>
      </c>
      <c r="P1069" s="119">
        <f t="shared" si="117"/>
        <v>10.959991304532165</v>
      </c>
      <c r="Q1069" s="119">
        <f t="shared" si="118"/>
        <v>10.959991304532165</v>
      </c>
    </row>
    <row r="1070" spans="2:17" x14ac:dyDescent="0.25">
      <c r="B1070" s="173">
        <v>43035.291666666664</v>
      </c>
      <c r="C1070" s="121">
        <v>300</v>
      </c>
      <c r="D1070" s="121">
        <v>108.51000213623047</v>
      </c>
      <c r="E1070" s="185">
        <v>12.300000190734863</v>
      </c>
      <c r="F1070" s="122">
        <v>43035</v>
      </c>
      <c r="G1070" s="185">
        <v>58.866449083707963</v>
      </c>
      <c r="H1070" s="185">
        <v>37.16178879426581</v>
      </c>
      <c r="I1070" s="185">
        <v>35.41971007960813</v>
      </c>
      <c r="J1070" s="119">
        <f t="shared" si="112"/>
        <v>58.866449083707963</v>
      </c>
      <c r="K1070" s="119">
        <f t="shared" si="113"/>
        <v>37.16178879426581</v>
      </c>
      <c r="L1070" s="119">
        <f t="shared" si="114"/>
        <v>35.41971007960813</v>
      </c>
      <c r="M1070" s="173">
        <v>43521.291666666664</v>
      </c>
      <c r="N1070" s="118">
        <f t="shared" si="115"/>
        <v>300</v>
      </c>
      <c r="O1070" s="118">
        <f t="shared" si="116"/>
        <v>108.51000213623047</v>
      </c>
      <c r="P1070" s="119">
        <f t="shared" si="117"/>
        <v>10.959991304532165</v>
      </c>
      <c r="Q1070" s="119">
        <f t="shared" si="118"/>
        <v>20</v>
      </c>
    </row>
    <row r="1071" spans="2:17" x14ac:dyDescent="0.25">
      <c r="B1071" s="173">
        <v>43036.291666666664</v>
      </c>
      <c r="C1071" s="121">
        <v>300</v>
      </c>
      <c r="D1071" s="121">
        <v>108.51000213623047</v>
      </c>
      <c r="E1071" s="185">
        <v>12.399999618530273</v>
      </c>
      <c r="F1071" s="122">
        <v>43036</v>
      </c>
      <c r="G1071" s="185">
        <v>56.379747470992598</v>
      </c>
      <c r="H1071" s="185">
        <v>38.455302627903414</v>
      </c>
      <c r="I1071" s="185">
        <v>35.004305549285945</v>
      </c>
      <c r="J1071" s="119">
        <f t="shared" si="112"/>
        <v>56.379747470992598</v>
      </c>
      <c r="K1071" s="119">
        <f t="shared" si="113"/>
        <v>38.455302627903414</v>
      </c>
      <c r="L1071" s="119">
        <f t="shared" si="114"/>
        <v>35.004305549285945</v>
      </c>
      <c r="M1071" s="173">
        <v>43522.291666666664</v>
      </c>
      <c r="N1071" s="118">
        <f t="shared" si="115"/>
        <v>300</v>
      </c>
      <c r="O1071" s="118">
        <f t="shared" si="116"/>
        <v>108.51000213623047</v>
      </c>
      <c r="P1071" s="119">
        <f t="shared" si="117"/>
        <v>10.959991304532165</v>
      </c>
      <c r="Q1071" s="119">
        <f t="shared" si="118"/>
        <v>20</v>
      </c>
    </row>
    <row r="1072" spans="2:17" x14ac:dyDescent="0.25">
      <c r="B1072" s="173">
        <v>43037.291666666664</v>
      </c>
      <c r="C1072" s="121">
        <v>300</v>
      </c>
      <c r="D1072" s="121">
        <v>108.51000213623047</v>
      </c>
      <c r="E1072" s="185">
        <v>12.300000190734863</v>
      </c>
      <c r="F1072" s="122">
        <v>43037</v>
      </c>
      <c r="G1072" s="185">
        <v>49.725146334347883</v>
      </c>
      <c r="H1072" s="185">
        <v>38.026125710253382</v>
      </c>
      <c r="I1072" s="185">
        <v>35.131899852222801</v>
      </c>
      <c r="J1072" s="119">
        <f t="shared" si="112"/>
        <v>49.725146334347883</v>
      </c>
      <c r="K1072" s="119">
        <f t="shared" si="113"/>
        <v>38.026125710253382</v>
      </c>
      <c r="L1072" s="119">
        <f t="shared" si="114"/>
        <v>35.131899852222801</v>
      </c>
      <c r="M1072" s="173">
        <v>43523.291666666664</v>
      </c>
      <c r="N1072" s="118">
        <f t="shared" si="115"/>
        <v>300</v>
      </c>
      <c r="O1072" s="118">
        <f t="shared" si="116"/>
        <v>108.51000213623047</v>
      </c>
      <c r="P1072" s="119">
        <f t="shared" si="117"/>
        <v>10.959991304532165</v>
      </c>
      <c r="Q1072" s="119">
        <f t="shared" si="118"/>
        <v>20</v>
      </c>
    </row>
    <row r="1073" spans="2:17" x14ac:dyDescent="0.25">
      <c r="B1073" s="173">
        <v>43038.291666666664</v>
      </c>
      <c r="C1073" s="121">
        <v>300</v>
      </c>
      <c r="D1073" s="121">
        <v>108.51000213623047</v>
      </c>
      <c r="E1073" s="185">
        <v>12.399999618530273</v>
      </c>
      <c r="F1073" s="122">
        <v>43038</v>
      </c>
      <c r="G1073" s="185">
        <v>46.173409486037727</v>
      </c>
      <c r="H1073" s="185">
        <v>36.58191832723444</v>
      </c>
      <c r="I1073" s="185">
        <v>35.37815809607509</v>
      </c>
      <c r="J1073" s="119">
        <f t="shared" si="112"/>
        <v>46.173409486037727</v>
      </c>
      <c r="K1073" s="119">
        <f t="shared" si="113"/>
        <v>36.58191832723444</v>
      </c>
      <c r="L1073" s="119">
        <f t="shared" si="114"/>
        <v>35.37815809607509</v>
      </c>
      <c r="M1073" s="173">
        <v>43524.291666666664</v>
      </c>
      <c r="N1073" s="118">
        <f t="shared" si="115"/>
        <v>300</v>
      </c>
      <c r="O1073" s="118">
        <f t="shared" si="116"/>
        <v>108.51000213623047</v>
      </c>
      <c r="P1073" s="119">
        <f t="shared" si="117"/>
        <v>10.959991304532165</v>
      </c>
      <c r="Q1073" s="119">
        <f t="shared" si="118"/>
        <v>20</v>
      </c>
    </row>
    <row r="1074" spans="2:17" x14ac:dyDescent="0.25">
      <c r="B1074" s="173">
        <v>43039.291666666664</v>
      </c>
      <c r="C1074" s="121">
        <v>300</v>
      </c>
      <c r="D1074" s="121">
        <v>108.51000213623047</v>
      </c>
      <c r="E1074" s="185">
        <v>12.5</v>
      </c>
      <c r="F1074" s="122">
        <v>43039</v>
      </c>
      <c r="G1074" s="185">
        <v>55.430267725344144</v>
      </c>
      <c r="H1074" s="185">
        <v>37.280881784624555</v>
      </c>
      <c r="I1074" s="185">
        <v>35.902016307954433</v>
      </c>
      <c r="J1074" s="119">
        <f t="shared" si="112"/>
        <v>55.430267725344144</v>
      </c>
      <c r="K1074" s="119">
        <f t="shared" si="113"/>
        <v>37.280881784624555</v>
      </c>
      <c r="L1074" s="119">
        <f t="shared" si="114"/>
        <v>35.902016307954433</v>
      </c>
      <c r="M1074" s="173">
        <v>43525.291666666664</v>
      </c>
      <c r="N1074" s="118">
        <f t="shared" si="115"/>
        <v>300</v>
      </c>
      <c r="O1074" s="118">
        <f t="shared" si="116"/>
        <v>108.51000213623047</v>
      </c>
      <c r="P1074" s="119">
        <f t="shared" si="117"/>
        <v>10.959991304532165</v>
      </c>
      <c r="Q1074" s="119">
        <f t="shared" si="118"/>
        <v>20</v>
      </c>
    </row>
    <row r="1075" spans="2:17" x14ac:dyDescent="0.25">
      <c r="B1075" s="173">
        <v>43040.291666666664</v>
      </c>
      <c r="C1075" s="121">
        <v>300</v>
      </c>
      <c r="D1075" s="121">
        <v>108.51000213623047</v>
      </c>
      <c r="E1075" s="185">
        <v>12.199999809265137</v>
      </c>
      <c r="F1075" s="122">
        <v>43040</v>
      </c>
      <c r="G1075" s="185">
        <v>58.08066754711998</v>
      </c>
      <c r="H1075" s="185">
        <v>36.809014701048532</v>
      </c>
      <c r="I1075" s="185">
        <v>33.795640708936602</v>
      </c>
      <c r="J1075" s="119">
        <f t="shared" si="112"/>
        <v>58.08066754711998</v>
      </c>
      <c r="K1075" s="119">
        <f t="shared" si="113"/>
        <v>36.809014701048532</v>
      </c>
      <c r="L1075" s="119">
        <f t="shared" si="114"/>
        <v>33.795640708936602</v>
      </c>
      <c r="M1075" s="173">
        <v>43526.291666666664</v>
      </c>
      <c r="N1075" s="118">
        <f t="shared" si="115"/>
        <v>300</v>
      </c>
      <c r="O1075" s="118">
        <f t="shared" si="116"/>
        <v>108.51000213623047</v>
      </c>
      <c r="P1075" s="119">
        <f t="shared" si="117"/>
        <v>10.959991304532165</v>
      </c>
      <c r="Q1075" s="119">
        <f t="shared" si="118"/>
        <v>20</v>
      </c>
    </row>
    <row r="1076" spans="2:17" x14ac:dyDescent="0.25">
      <c r="B1076" s="173">
        <v>43041.291666666664</v>
      </c>
      <c r="C1076" s="121">
        <v>125</v>
      </c>
      <c r="D1076" s="121">
        <v>103.81999969482422</v>
      </c>
      <c r="E1076" s="185">
        <v>12.5</v>
      </c>
      <c r="F1076" s="122">
        <v>43041</v>
      </c>
      <c r="G1076" s="185">
        <v>55.976577806428629</v>
      </c>
      <c r="H1076" s="185">
        <v>37.799877660362782</v>
      </c>
      <c r="I1076" s="185">
        <v>31.808684147706721</v>
      </c>
      <c r="J1076" s="119">
        <f t="shared" si="112"/>
        <v>55.976577806428629</v>
      </c>
      <c r="K1076" s="119">
        <f t="shared" si="113"/>
        <v>37.799877660362782</v>
      </c>
      <c r="L1076" s="119">
        <f t="shared" si="114"/>
        <v>31.808684147706721</v>
      </c>
      <c r="M1076" s="173">
        <v>43527.291666666664</v>
      </c>
      <c r="N1076" s="118">
        <f t="shared" si="115"/>
        <v>125</v>
      </c>
      <c r="O1076" s="118">
        <f t="shared" si="116"/>
        <v>103.81999969482422</v>
      </c>
      <c r="P1076" s="119">
        <f t="shared" si="117"/>
        <v>1.2122440950668334</v>
      </c>
      <c r="Q1076" s="119">
        <f t="shared" si="118"/>
        <v>1.2122440950668334</v>
      </c>
    </row>
    <row r="1077" spans="2:17" x14ac:dyDescent="0.25">
      <c r="B1077" s="173">
        <v>43042.291666666664</v>
      </c>
      <c r="C1077" s="121">
        <v>125</v>
      </c>
      <c r="D1077" s="121">
        <v>103.81999969482422</v>
      </c>
      <c r="E1077" s="185">
        <v>12.300000190734863</v>
      </c>
      <c r="F1077" s="122">
        <v>43042</v>
      </c>
      <c r="G1077" s="185">
        <v>51.007346990969403</v>
      </c>
      <c r="H1077" s="185">
        <v>37.940754205871471</v>
      </c>
      <c r="I1077" s="185">
        <v>33.409670405321663</v>
      </c>
      <c r="J1077" s="119">
        <f t="shared" si="112"/>
        <v>51.007346990969403</v>
      </c>
      <c r="K1077" s="119">
        <f t="shared" si="113"/>
        <v>37.940754205871471</v>
      </c>
      <c r="L1077" s="119">
        <f t="shared" si="114"/>
        <v>33.409670405321663</v>
      </c>
      <c r="M1077" s="173">
        <v>43528.291666666664</v>
      </c>
      <c r="N1077" s="118">
        <f t="shared" si="115"/>
        <v>125</v>
      </c>
      <c r="O1077" s="118">
        <f t="shared" si="116"/>
        <v>103.81999969482422</v>
      </c>
      <c r="P1077" s="119">
        <f t="shared" si="117"/>
        <v>1.2122440950668334</v>
      </c>
      <c r="Q1077" s="119">
        <f t="shared" si="118"/>
        <v>20</v>
      </c>
    </row>
    <row r="1078" spans="2:17" x14ac:dyDescent="0.25">
      <c r="B1078" s="173">
        <v>43043.291666666664</v>
      </c>
      <c r="C1078" s="121">
        <v>125</v>
      </c>
      <c r="D1078" s="121">
        <v>103.81999969482422</v>
      </c>
      <c r="E1078" s="185">
        <v>12.399999618530273</v>
      </c>
      <c r="F1078" s="122">
        <v>43043</v>
      </c>
      <c r="G1078" s="185">
        <v>51.872254003860313</v>
      </c>
      <c r="H1078" s="185">
        <v>37.504763020056266</v>
      </c>
      <c r="I1078" s="185">
        <v>36.640533672394618</v>
      </c>
      <c r="J1078" s="119">
        <f t="shared" si="112"/>
        <v>51.872254003860313</v>
      </c>
      <c r="K1078" s="119">
        <f t="shared" si="113"/>
        <v>37.504763020056266</v>
      </c>
      <c r="L1078" s="119">
        <f t="shared" si="114"/>
        <v>36.640533672394618</v>
      </c>
      <c r="M1078" s="173">
        <v>43529.291666666664</v>
      </c>
      <c r="N1078" s="118">
        <f t="shared" si="115"/>
        <v>125</v>
      </c>
      <c r="O1078" s="118">
        <f t="shared" si="116"/>
        <v>103.81999969482422</v>
      </c>
      <c r="P1078" s="119">
        <f t="shared" si="117"/>
        <v>1.2122440950668334</v>
      </c>
      <c r="Q1078" s="119">
        <f t="shared" si="118"/>
        <v>20</v>
      </c>
    </row>
    <row r="1079" spans="2:17" x14ac:dyDescent="0.25">
      <c r="B1079" s="173">
        <v>43044.291666666664</v>
      </c>
      <c r="C1079" s="121">
        <v>125</v>
      </c>
      <c r="D1079" s="121">
        <v>103.81999969482422</v>
      </c>
      <c r="E1079" s="185">
        <v>12.399999618530273</v>
      </c>
      <c r="F1079" s="122">
        <v>43044</v>
      </c>
      <c r="G1079" s="185">
        <v>56.850122540306131</v>
      </c>
      <c r="H1079" s="185">
        <v>37.574688323846587</v>
      </c>
      <c r="I1079" s="185">
        <v>34.636883850826131</v>
      </c>
      <c r="J1079" s="119">
        <f t="shared" si="112"/>
        <v>56.850122540306131</v>
      </c>
      <c r="K1079" s="119">
        <f t="shared" si="113"/>
        <v>37.574688323846587</v>
      </c>
      <c r="L1079" s="119">
        <f t="shared" si="114"/>
        <v>34.636883850826131</v>
      </c>
      <c r="M1079" s="173">
        <v>43530.291666666664</v>
      </c>
      <c r="N1079" s="118">
        <f t="shared" si="115"/>
        <v>125</v>
      </c>
      <c r="O1079" s="118">
        <f t="shared" si="116"/>
        <v>103.81999969482422</v>
      </c>
      <c r="P1079" s="119">
        <f t="shared" si="117"/>
        <v>1.2122440950668334</v>
      </c>
      <c r="Q1079" s="119">
        <f t="shared" si="118"/>
        <v>20</v>
      </c>
    </row>
    <row r="1080" spans="2:17" x14ac:dyDescent="0.25">
      <c r="B1080" s="173">
        <v>43045.291666666664</v>
      </c>
      <c r="C1080" s="121">
        <v>125</v>
      </c>
      <c r="D1080" s="121">
        <v>103.81999969482422</v>
      </c>
      <c r="E1080" s="185">
        <v>12.399999618530273</v>
      </c>
      <c r="F1080" s="122">
        <v>43045</v>
      </c>
      <c r="G1080" s="185">
        <v>56.522641745849896</v>
      </c>
      <c r="H1080" s="185">
        <v>37.437305226348101</v>
      </c>
      <c r="I1080" s="185">
        <v>32.774709118472273</v>
      </c>
      <c r="J1080" s="119">
        <f t="shared" si="112"/>
        <v>56.522641745849896</v>
      </c>
      <c r="K1080" s="119">
        <f t="shared" si="113"/>
        <v>37.437305226348101</v>
      </c>
      <c r="L1080" s="119">
        <f t="shared" si="114"/>
        <v>32.774709118472273</v>
      </c>
      <c r="M1080" s="173">
        <v>43531.291666666664</v>
      </c>
      <c r="N1080" s="118">
        <f t="shared" si="115"/>
        <v>125</v>
      </c>
      <c r="O1080" s="118">
        <f t="shared" si="116"/>
        <v>103.81999969482422</v>
      </c>
      <c r="P1080" s="119">
        <f t="shared" si="117"/>
        <v>1.2122440950668334</v>
      </c>
      <c r="Q1080" s="119">
        <f t="shared" si="118"/>
        <v>20</v>
      </c>
    </row>
    <row r="1081" spans="2:17" x14ac:dyDescent="0.25">
      <c r="B1081" s="173">
        <v>43046.291666666664</v>
      </c>
      <c r="C1081" s="121">
        <v>144</v>
      </c>
      <c r="D1081" s="121">
        <v>109.13999938964844</v>
      </c>
      <c r="E1081" s="185">
        <v>12.100000381469727</v>
      </c>
      <c r="F1081" s="122">
        <v>43046</v>
      </c>
      <c r="G1081" s="185">
        <v>61.023873799310827</v>
      </c>
      <c r="H1081" s="185">
        <v>37.024540685967203</v>
      </c>
      <c r="I1081" s="185">
        <v>34.022140886540754</v>
      </c>
      <c r="J1081" s="119">
        <f t="shared" si="112"/>
        <v>61.023873799310827</v>
      </c>
      <c r="K1081" s="119">
        <f t="shared" si="113"/>
        <v>37.024540685967203</v>
      </c>
      <c r="L1081" s="119">
        <f t="shared" si="114"/>
        <v>34.022140886540754</v>
      </c>
      <c r="M1081" s="173">
        <v>43532.291666666664</v>
      </c>
      <c r="N1081" s="118">
        <f t="shared" si="115"/>
        <v>144</v>
      </c>
      <c r="O1081" s="118">
        <f t="shared" si="116"/>
        <v>109.13999938964844</v>
      </c>
      <c r="P1081" s="119">
        <f t="shared" si="117"/>
        <v>1.9952232901336668</v>
      </c>
      <c r="Q1081" s="119">
        <f t="shared" si="118"/>
        <v>1.9952232901336668</v>
      </c>
    </row>
    <row r="1082" spans="2:17" x14ac:dyDescent="0.25">
      <c r="B1082" s="173">
        <v>43047.291666666664</v>
      </c>
      <c r="C1082" s="121">
        <v>144</v>
      </c>
      <c r="D1082" s="121">
        <v>109.13999938964844</v>
      </c>
      <c r="E1082" s="185">
        <v>12.199999809265137</v>
      </c>
      <c r="F1082" s="122">
        <v>43047</v>
      </c>
      <c r="G1082" s="185">
        <v>67.333981105983241</v>
      </c>
      <c r="H1082" s="185">
        <v>37.11764917578958</v>
      </c>
      <c r="I1082" s="185">
        <v>33.958797205311242</v>
      </c>
      <c r="J1082" s="119">
        <f t="shared" si="112"/>
        <v>67.333981105983241</v>
      </c>
      <c r="K1082" s="119">
        <f t="shared" si="113"/>
        <v>37.11764917578958</v>
      </c>
      <c r="L1082" s="119">
        <f t="shared" si="114"/>
        <v>33.958797205311242</v>
      </c>
      <c r="M1082" s="173">
        <v>43533.291666666664</v>
      </c>
      <c r="N1082" s="118">
        <f t="shared" si="115"/>
        <v>144</v>
      </c>
      <c r="O1082" s="118">
        <f t="shared" si="116"/>
        <v>109.13999938964844</v>
      </c>
      <c r="P1082" s="119">
        <f t="shared" si="117"/>
        <v>1.9952232901336668</v>
      </c>
      <c r="Q1082" s="119">
        <f t="shared" si="118"/>
        <v>20</v>
      </c>
    </row>
    <row r="1083" spans="2:17" x14ac:dyDescent="0.25">
      <c r="B1083" s="173">
        <v>43048.291666666664</v>
      </c>
      <c r="C1083" s="121">
        <v>423</v>
      </c>
      <c r="D1083" s="121">
        <v>119.81999969482422</v>
      </c>
      <c r="E1083" s="185">
        <v>12.199999809265137</v>
      </c>
      <c r="F1083" s="122">
        <v>43048</v>
      </c>
      <c r="G1083" s="185">
        <v>66.70602490857803</v>
      </c>
      <c r="H1083" s="185">
        <v>37.007260841329845</v>
      </c>
      <c r="I1083" s="185">
        <v>33.406291549691502</v>
      </c>
      <c r="J1083" s="119">
        <f t="shared" si="112"/>
        <v>66.70602490857803</v>
      </c>
      <c r="K1083" s="119">
        <f t="shared" si="113"/>
        <v>37.007260841329845</v>
      </c>
      <c r="L1083" s="119">
        <f t="shared" si="114"/>
        <v>33.406291549691502</v>
      </c>
      <c r="M1083" s="173">
        <v>43534.291666666664</v>
      </c>
      <c r="N1083" s="118">
        <f t="shared" si="115"/>
        <v>423</v>
      </c>
      <c r="O1083" s="118">
        <f t="shared" si="116"/>
        <v>119.81999969482422</v>
      </c>
      <c r="P1083" s="119">
        <f t="shared" si="117"/>
        <v>17.352604335066832</v>
      </c>
      <c r="Q1083" s="119">
        <f t="shared" si="118"/>
        <v>17.352604335066832</v>
      </c>
    </row>
    <row r="1084" spans="2:17" x14ac:dyDescent="0.25">
      <c r="B1084" s="173">
        <v>43049.291666666664</v>
      </c>
      <c r="C1084" s="121">
        <v>423</v>
      </c>
      <c r="D1084" s="121">
        <v>119.81999969482422</v>
      </c>
      <c r="E1084" s="185">
        <v>12</v>
      </c>
      <c r="F1084" s="122">
        <v>43049</v>
      </c>
      <c r="G1084" s="185">
        <v>68.733649452571484</v>
      </c>
      <c r="H1084" s="185">
        <v>36.995910770694387</v>
      </c>
      <c r="I1084" s="185">
        <v>30.085794199638926</v>
      </c>
      <c r="J1084" s="119">
        <f t="shared" si="112"/>
        <v>68.733649452571484</v>
      </c>
      <c r="K1084" s="119">
        <f t="shared" si="113"/>
        <v>36.995910770694387</v>
      </c>
      <c r="L1084" s="119">
        <f t="shared" si="114"/>
        <v>30.085794199638926</v>
      </c>
      <c r="M1084" s="173">
        <v>43535.291666666664</v>
      </c>
      <c r="N1084" s="118">
        <f t="shared" si="115"/>
        <v>423</v>
      </c>
      <c r="O1084" s="118">
        <f t="shared" si="116"/>
        <v>119.81999969482422</v>
      </c>
      <c r="P1084" s="119">
        <f t="shared" si="117"/>
        <v>17.352604335066832</v>
      </c>
      <c r="Q1084" s="119">
        <f t="shared" si="118"/>
        <v>20</v>
      </c>
    </row>
    <row r="1085" spans="2:17" x14ac:dyDescent="0.25">
      <c r="B1085" s="173">
        <v>43050.291666666664</v>
      </c>
      <c r="C1085" s="121">
        <v>423</v>
      </c>
      <c r="D1085" s="121">
        <v>119.81999969482422</v>
      </c>
      <c r="E1085" s="185">
        <v>11.899999618530273</v>
      </c>
      <c r="F1085" s="122">
        <v>43050</v>
      </c>
      <c r="G1085" s="185">
        <v>64.348807259003308</v>
      </c>
      <c r="H1085" s="185">
        <v>37.280106922056923</v>
      </c>
      <c r="I1085" s="185">
        <v>31.855776557017261</v>
      </c>
      <c r="J1085" s="119">
        <f t="shared" si="112"/>
        <v>64.348807259003308</v>
      </c>
      <c r="K1085" s="119">
        <f t="shared" si="113"/>
        <v>37.280106922056923</v>
      </c>
      <c r="L1085" s="119">
        <f t="shared" si="114"/>
        <v>31.855776557017261</v>
      </c>
      <c r="M1085" s="173">
        <v>43536.291666666664</v>
      </c>
      <c r="N1085" s="118">
        <f t="shared" si="115"/>
        <v>423</v>
      </c>
      <c r="O1085" s="118">
        <f t="shared" si="116"/>
        <v>119.81999969482422</v>
      </c>
      <c r="P1085" s="119">
        <f t="shared" si="117"/>
        <v>17.352604335066832</v>
      </c>
      <c r="Q1085" s="119">
        <f t="shared" si="118"/>
        <v>20</v>
      </c>
    </row>
    <row r="1086" spans="2:17" x14ac:dyDescent="0.25">
      <c r="B1086" s="173">
        <v>43051.291666666664</v>
      </c>
      <c r="C1086" s="121">
        <v>423</v>
      </c>
      <c r="D1086" s="121">
        <v>119.81999969482422</v>
      </c>
      <c r="E1086" s="185">
        <v>11.899999618530273</v>
      </c>
      <c r="F1086" s="122">
        <v>43051</v>
      </c>
      <c r="G1086" s="185">
        <v>59.537757538910299</v>
      </c>
      <c r="H1086" s="185">
        <v>37.012764257987342</v>
      </c>
      <c r="I1086" s="185">
        <v>33.3096258694817</v>
      </c>
      <c r="J1086" s="119">
        <f t="shared" si="112"/>
        <v>59.537757538910299</v>
      </c>
      <c r="K1086" s="119">
        <f t="shared" si="113"/>
        <v>37.012764257987342</v>
      </c>
      <c r="L1086" s="119">
        <f t="shared" si="114"/>
        <v>33.3096258694817</v>
      </c>
      <c r="M1086" s="173">
        <v>43537.291666666664</v>
      </c>
      <c r="N1086" s="118">
        <f t="shared" si="115"/>
        <v>423</v>
      </c>
      <c r="O1086" s="118">
        <f t="shared" si="116"/>
        <v>119.81999969482422</v>
      </c>
      <c r="P1086" s="119">
        <f t="shared" si="117"/>
        <v>17.352604335066832</v>
      </c>
      <c r="Q1086" s="119">
        <f t="shared" si="118"/>
        <v>20</v>
      </c>
    </row>
    <row r="1087" spans="2:17" x14ac:dyDescent="0.25">
      <c r="B1087" s="173">
        <v>43052.291666666664</v>
      </c>
      <c r="C1087" s="121">
        <v>423</v>
      </c>
      <c r="D1087" s="121">
        <v>119.81999969482422</v>
      </c>
      <c r="E1087" s="185">
        <v>12</v>
      </c>
      <c r="F1087" s="122">
        <v>43052</v>
      </c>
      <c r="G1087" s="185">
        <v>55.956047441164678</v>
      </c>
      <c r="H1087" s="185">
        <v>37.00135588105077</v>
      </c>
      <c r="I1087" s="185">
        <v>33.027678124551393</v>
      </c>
      <c r="J1087" s="119">
        <f t="shared" si="112"/>
        <v>55.956047441164678</v>
      </c>
      <c r="K1087" s="119">
        <f t="shared" si="113"/>
        <v>37.00135588105077</v>
      </c>
      <c r="L1087" s="119">
        <f t="shared" si="114"/>
        <v>33.027678124551393</v>
      </c>
      <c r="M1087" s="173">
        <v>43538.291666666664</v>
      </c>
      <c r="N1087" s="118">
        <f t="shared" si="115"/>
        <v>423</v>
      </c>
      <c r="O1087" s="118">
        <f t="shared" si="116"/>
        <v>119.81999969482422</v>
      </c>
      <c r="P1087" s="119">
        <f t="shared" si="117"/>
        <v>17.352604335066832</v>
      </c>
      <c r="Q1087" s="119">
        <f t="shared" si="118"/>
        <v>20</v>
      </c>
    </row>
    <row r="1088" spans="2:17" x14ac:dyDescent="0.25">
      <c r="B1088" s="173">
        <v>43053.291666666664</v>
      </c>
      <c r="C1088" s="121">
        <v>423</v>
      </c>
      <c r="D1088" s="121">
        <v>119.81999969482422</v>
      </c>
      <c r="E1088" s="185">
        <v>12</v>
      </c>
      <c r="F1088" s="122">
        <v>43053</v>
      </c>
      <c r="G1088" s="185">
        <v>57.414708038855494</v>
      </c>
      <c r="H1088" s="185">
        <v>37.106722938440505</v>
      </c>
      <c r="I1088" s="185">
        <v>32.716322968624247</v>
      </c>
      <c r="J1088" s="119">
        <f t="shared" si="112"/>
        <v>57.414708038855494</v>
      </c>
      <c r="K1088" s="119">
        <f t="shared" si="113"/>
        <v>37.106722938440505</v>
      </c>
      <c r="L1088" s="119">
        <f t="shared" si="114"/>
        <v>32.716322968624247</v>
      </c>
      <c r="M1088" s="173">
        <v>43539.291666666664</v>
      </c>
      <c r="N1088" s="118">
        <f t="shared" si="115"/>
        <v>423</v>
      </c>
      <c r="O1088" s="118">
        <f t="shared" si="116"/>
        <v>119.81999969482422</v>
      </c>
      <c r="P1088" s="119">
        <f t="shared" si="117"/>
        <v>17.352604335066832</v>
      </c>
      <c r="Q1088" s="119">
        <f t="shared" si="118"/>
        <v>20</v>
      </c>
    </row>
    <row r="1089" spans="2:17" x14ac:dyDescent="0.25">
      <c r="B1089" s="173">
        <v>43054.291666666664</v>
      </c>
      <c r="C1089" s="121">
        <v>423</v>
      </c>
      <c r="D1089" s="121">
        <v>119.81999969482422</v>
      </c>
      <c r="E1089" s="185">
        <v>12.100000381469727</v>
      </c>
      <c r="F1089" s="122">
        <v>43054</v>
      </c>
      <c r="G1089" s="185">
        <v>63.51676204498726</v>
      </c>
      <c r="H1089" s="185">
        <v>37.237704665351778</v>
      </c>
      <c r="I1089" s="185">
        <v>33.179085820670501</v>
      </c>
      <c r="J1089" s="119">
        <f t="shared" si="112"/>
        <v>63.51676204498726</v>
      </c>
      <c r="K1089" s="119">
        <f t="shared" si="113"/>
        <v>37.237704665351778</v>
      </c>
      <c r="L1089" s="119">
        <f t="shared" si="114"/>
        <v>33.179085820670501</v>
      </c>
      <c r="M1089" s="173">
        <v>43540.291666666664</v>
      </c>
      <c r="N1089" s="118">
        <f t="shared" si="115"/>
        <v>423</v>
      </c>
      <c r="O1089" s="118">
        <f t="shared" si="116"/>
        <v>119.81999969482422</v>
      </c>
      <c r="P1089" s="119">
        <f t="shared" si="117"/>
        <v>17.352604335066832</v>
      </c>
      <c r="Q1089" s="119">
        <f t="shared" si="118"/>
        <v>20</v>
      </c>
    </row>
    <row r="1090" spans="2:17" x14ac:dyDescent="0.25">
      <c r="B1090" s="173">
        <v>43055.291666666664</v>
      </c>
      <c r="C1090" s="121">
        <v>111</v>
      </c>
      <c r="D1090" s="121">
        <v>96.699996948242188</v>
      </c>
      <c r="E1090" s="185">
        <v>11.699999809265137</v>
      </c>
      <c r="F1090" s="122">
        <v>43055</v>
      </c>
      <c r="G1090" s="185">
        <v>55.26250508180371</v>
      </c>
      <c r="H1090" s="185">
        <v>37.530321003971288</v>
      </c>
      <c r="I1090" s="185">
        <v>33.801101795081721</v>
      </c>
      <c r="J1090" s="119">
        <f t="shared" si="112"/>
        <v>55.26250508180371</v>
      </c>
      <c r="K1090" s="119">
        <f t="shared" si="113"/>
        <v>37.530321003971288</v>
      </c>
      <c r="L1090" s="119">
        <f t="shared" si="114"/>
        <v>33.801101795081721</v>
      </c>
      <c r="M1090" s="173">
        <v>43541.291666666664</v>
      </c>
      <c r="N1090" s="118">
        <f t="shared" si="115"/>
        <v>111</v>
      </c>
      <c r="O1090" s="118">
        <f t="shared" si="116"/>
        <v>96.699996948242188</v>
      </c>
      <c r="P1090" s="119">
        <f t="shared" si="117"/>
        <v>0.81846525066833486</v>
      </c>
      <c r="Q1090" s="119">
        <f t="shared" si="118"/>
        <v>0.81846525066833486</v>
      </c>
    </row>
    <row r="1091" spans="2:17" x14ac:dyDescent="0.25">
      <c r="B1091" s="173">
        <v>43056.291666666664</v>
      </c>
      <c r="C1091" s="121">
        <v>111</v>
      </c>
      <c r="D1091" s="121">
        <v>96.699996948242188</v>
      </c>
      <c r="E1091" s="185">
        <v>11.699999809265137</v>
      </c>
      <c r="F1091" s="122">
        <v>43056</v>
      </c>
      <c r="G1091" s="185">
        <v>55.065290498777721</v>
      </c>
      <c r="H1091" s="185">
        <v>37.302245882970311</v>
      </c>
      <c r="I1091" s="185">
        <v>32.590241244015907</v>
      </c>
      <c r="J1091" s="119">
        <f t="shared" si="112"/>
        <v>55.065290498777721</v>
      </c>
      <c r="K1091" s="119">
        <f t="shared" si="113"/>
        <v>37.302245882970311</v>
      </c>
      <c r="L1091" s="119">
        <f t="shared" si="114"/>
        <v>32.590241244015907</v>
      </c>
      <c r="M1091" s="173">
        <v>43542.291666666664</v>
      </c>
      <c r="N1091" s="118">
        <f t="shared" si="115"/>
        <v>111</v>
      </c>
      <c r="O1091" s="118">
        <f t="shared" si="116"/>
        <v>96.699996948242188</v>
      </c>
      <c r="P1091" s="119">
        <f t="shared" si="117"/>
        <v>0.81846525066833486</v>
      </c>
      <c r="Q1091" s="119">
        <f t="shared" si="118"/>
        <v>20</v>
      </c>
    </row>
    <row r="1092" spans="2:17" x14ac:dyDescent="0.25">
      <c r="B1092" s="173">
        <v>43057.291666666664</v>
      </c>
      <c r="C1092" s="121">
        <v>111</v>
      </c>
      <c r="D1092" s="121">
        <v>96.699996948242188</v>
      </c>
      <c r="E1092" s="185">
        <v>11.800000190734863</v>
      </c>
      <c r="F1092" s="122">
        <v>43057</v>
      </c>
      <c r="G1092" s="185">
        <v>57.619922615444153</v>
      </c>
      <c r="H1092" s="185">
        <v>37.449732383003926</v>
      </c>
      <c r="I1092" s="185">
        <v>32.052838198366018</v>
      </c>
      <c r="J1092" s="119">
        <f t="shared" si="112"/>
        <v>57.619922615444153</v>
      </c>
      <c r="K1092" s="119">
        <f t="shared" si="113"/>
        <v>37.449732383003926</v>
      </c>
      <c r="L1092" s="119">
        <f t="shared" si="114"/>
        <v>32.052838198366018</v>
      </c>
      <c r="M1092" s="173">
        <v>43543.291666666664</v>
      </c>
      <c r="N1092" s="118">
        <f t="shared" si="115"/>
        <v>111</v>
      </c>
      <c r="O1092" s="118">
        <f t="shared" si="116"/>
        <v>96.699996948242188</v>
      </c>
      <c r="P1092" s="119">
        <f t="shared" si="117"/>
        <v>0.81846525066833486</v>
      </c>
      <c r="Q1092" s="119">
        <f t="shared" si="118"/>
        <v>20</v>
      </c>
    </row>
    <row r="1093" spans="2:17" x14ac:dyDescent="0.25">
      <c r="B1093" s="173">
        <v>43058.291666666664</v>
      </c>
      <c r="C1093" s="121">
        <v>111</v>
      </c>
      <c r="D1093" s="121">
        <v>96.699996948242188</v>
      </c>
      <c r="E1093" s="185">
        <v>11.800000190734863</v>
      </c>
      <c r="F1093" s="122">
        <v>43058</v>
      </c>
      <c r="G1093" s="185">
        <v>57.417638165884568</v>
      </c>
      <c r="H1093" s="185">
        <v>37.479992449526442</v>
      </c>
      <c r="I1093" s="185">
        <v>34.436776309101667</v>
      </c>
      <c r="J1093" s="119">
        <f t="shared" si="112"/>
        <v>57.417638165884568</v>
      </c>
      <c r="K1093" s="119">
        <f t="shared" si="113"/>
        <v>37.479992449526442</v>
      </c>
      <c r="L1093" s="119">
        <f t="shared" si="114"/>
        <v>34.436776309101667</v>
      </c>
      <c r="M1093" s="173">
        <v>43544.291666666664</v>
      </c>
      <c r="N1093" s="118">
        <f t="shared" si="115"/>
        <v>111</v>
      </c>
      <c r="O1093" s="118">
        <f t="shared" si="116"/>
        <v>96.699996948242188</v>
      </c>
      <c r="P1093" s="119">
        <f t="shared" si="117"/>
        <v>0.81846525066833486</v>
      </c>
      <c r="Q1093" s="119">
        <f t="shared" si="118"/>
        <v>20</v>
      </c>
    </row>
    <row r="1094" spans="2:17" x14ac:dyDescent="0.25">
      <c r="B1094" s="173">
        <v>43059.291666666664</v>
      </c>
      <c r="C1094" s="121">
        <v>111</v>
      </c>
      <c r="D1094" s="121">
        <v>96.699996948242188</v>
      </c>
      <c r="E1094" s="185">
        <v>12.5</v>
      </c>
      <c r="F1094" s="122">
        <v>43059</v>
      </c>
      <c r="G1094" s="185">
        <v>54.978744755641216</v>
      </c>
      <c r="H1094" s="185">
        <v>37.549940546574476</v>
      </c>
      <c r="I1094" s="185">
        <v>35.233903926566803</v>
      </c>
      <c r="J1094" s="119">
        <f t="shared" si="112"/>
        <v>54.978744755641216</v>
      </c>
      <c r="K1094" s="119">
        <f t="shared" si="113"/>
        <v>37.549940546574476</v>
      </c>
      <c r="L1094" s="119">
        <f t="shared" si="114"/>
        <v>35.233903926566803</v>
      </c>
      <c r="M1094" s="173">
        <v>43545.291666666664</v>
      </c>
      <c r="N1094" s="118">
        <f t="shared" si="115"/>
        <v>111</v>
      </c>
      <c r="O1094" s="118">
        <f t="shared" si="116"/>
        <v>96.699996948242188</v>
      </c>
      <c r="P1094" s="119">
        <f t="shared" si="117"/>
        <v>0.81846525066833486</v>
      </c>
      <c r="Q1094" s="119">
        <f t="shared" si="118"/>
        <v>20</v>
      </c>
    </row>
    <row r="1095" spans="2:17" x14ac:dyDescent="0.25">
      <c r="B1095" s="173">
        <v>43060.291666666664</v>
      </c>
      <c r="C1095" s="121">
        <v>186</v>
      </c>
      <c r="D1095" s="121">
        <v>124.62999725341797</v>
      </c>
      <c r="E1095" s="185">
        <v>11.899999618530273</v>
      </c>
      <c r="F1095" s="122">
        <v>43060</v>
      </c>
      <c r="G1095" s="185">
        <v>49.249016075840601</v>
      </c>
      <c r="H1095" s="185">
        <v>37.568010472677358</v>
      </c>
      <c r="I1095" s="185">
        <v>34.073349689576325</v>
      </c>
      <c r="J1095" s="119">
        <f t="shared" si="112"/>
        <v>49.249016075840601</v>
      </c>
      <c r="K1095" s="119">
        <f t="shared" si="113"/>
        <v>37.568010472677358</v>
      </c>
      <c r="L1095" s="119">
        <f t="shared" si="114"/>
        <v>34.073349689576325</v>
      </c>
      <c r="M1095" s="173">
        <v>43546.291666666664</v>
      </c>
      <c r="N1095" s="118">
        <f t="shared" si="115"/>
        <v>186</v>
      </c>
      <c r="O1095" s="118">
        <f t="shared" si="116"/>
        <v>124.62999725341797</v>
      </c>
      <c r="P1095" s="119">
        <f t="shared" si="117"/>
        <v>3.5125317456015015</v>
      </c>
      <c r="Q1095" s="119">
        <f t="shared" si="118"/>
        <v>3.5125317456015015</v>
      </c>
    </row>
    <row r="1096" spans="2:17" x14ac:dyDescent="0.25">
      <c r="B1096" s="173">
        <v>43061.291666666664</v>
      </c>
      <c r="C1096" s="121">
        <v>186</v>
      </c>
      <c r="D1096" s="121">
        <v>124.62999725341797</v>
      </c>
      <c r="E1096" s="185">
        <v>12.100000381469727</v>
      </c>
      <c r="F1096" s="122">
        <v>43061</v>
      </c>
      <c r="G1096" s="185">
        <v>48.476977313381617</v>
      </c>
      <c r="H1096" s="185">
        <v>37.584506015733396</v>
      </c>
      <c r="I1096" s="185">
        <v>33.715229524484435</v>
      </c>
      <c r="J1096" s="119">
        <f t="shared" si="112"/>
        <v>48.476977313381617</v>
      </c>
      <c r="K1096" s="119">
        <f t="shared" si="113"/>
        <v>37.584506015733396</v>
      </c>
      <c r="L1096" s="119">
        <f t="shared" si="114"/>
        <v>33.715229524484435</v>
      </c>
      <c r="M1096" s="173">
        <v>43547.291666666664</v>
      </c>
      <c r="N1096" s="118">
        <f t="shared" si="115"/>
        <v>186</v>
      </c>
      <c r="O1096" s="118">
        <f t="shared" si="116"/>
        <v>124.62999725341797</v>
      </c>
      <c r="P1096" s="119">
        <f t="shared" si="117"/>
        <v>3.5125317456015015</v>
      </c>
      <c r="Q1096" s="119">
        <f t="shared" si="118"/>
        <v>20</v>
      </c>
    </row>
    <row r="1097" spans="2:17" x14ac:dyDescent="0.25">
      <c r="B1097" s="173">
        <v>43062.291666666664</v>
      </c>
      <c r="C1097" s="121">
        <v>140</v>
      </c>
      <c r="D1097" s="121">
        <v>112.40000152587891</v>
      </c>
      <c r="E1097" s="185">
        <v>12</v>
      </c>
      <c r="F1097" s="122">
        <v>43062</v>
      </c>
      <c r="G1097" s="185">
        <v>57.58187960741698</v>
      </c>
      <c r="H1097" s="185">
        <v>37.155659721118433</v>
      </c>
      <c r="I1097" s="185">
        <v>33.957490548778495</v>
      </c>
      <c r="J1097" s="119">
        <f t="shared" si="112"/>
        <v>57.58187960741698</v>
      </c>
      <c r="K1097" s="119">
        <f t="shared" si="113"/>
        <v>37.155659721118433</v>
      </c>
      <c r="L1097" s="119">
        <f t="shared" si="114"/>
        <v>33.957490548778495</v>
      </c>
      <c r="M1097" s="173">
        <v>43548.291666666664</v>
      </c>
      <c r="N1097" s="118">
        <f t="shared" si="115"/>
        <v>140</v>
      </c>
      <c r="O1097" s="118">
        <f t="shared" si="116"/>
        <v>112.40000152587891</v>
      </c>
      <c r="P1097" s="119">
        <f t="shared" si="117"/>
        <v>1.5796947446658325</v>
      </c>
      <c r="Q1097" s="119">
        <f t="shared" si="118"/>
        <v>1.5796947446658325</v>
      </c>
    </row>
    <row r="1098" spans="2:17" x14ac:dyDescent="0.25">
      <c r="B1098" s="173">
        <v>43063.291666666664</v>
      </c>
      <c r="C1098" s="121">
        <v>140</v>
      </c>
      <c r="D1098" s="121">
        <v>112.40000152587891</v>
      </c>
      <c r="E1098" s="185">
        <v>12.100000381469727</v>
      </c>
      <c r="F1098" s="122">
        <v>43063</v>
      </c>
      <c r="G1098" s="185">
        <v>57.879775781830183</v>
      </c>
      <c r="H1098" s="185">
        <v>36.587776546257516</v>
      </c>
      <c r="I1098" s="185">
        <v>34.916008645362297</v>
      </c>
      <c r="J1098" s="119">
        <f t="shared" ref="J1098:J1161" si="119">IF(G1098&lt;0,0,G1098)</f>
        <v>57.879775781830183</v>
      </c>
      <c r="K1098" s="119">
        <f t="shared" ref="K1098:K1161" si="120">IF(H1098&lt;0,0,H1098)</f>
        <v>36.587776546257516</v>
      </c>
      <c r="L1098" s="119">
        <f t="shared" ref="L1098:L1161" si="121">IF(I1098&lt;0,0,I1098)</f>
        <v>34.916008645362297</v>
      </c>
      <c r="M1098" s="173">
        <v>43549.291666666664</v>
      </c>
      <c r="N1098" s="118">
        <f t="shared" ref="N1098:N1161" si="122">C1098</f>
        <v>140</v>
      </c>
      <c r="O1098" s="118">
        <f t="shared" ref="O1098:O1161" si="123">D1098</f>
        <v>112.40000152587891</v>
      </c>
      <c r="P1098" s="119">
        <f t="shared" ref="P1098:P1161" si="124">ABS((N1098-O1098)*(1/1000)*0.36*158.987)</f>
        <v>1.5796947446658325</v>
      </c>
      <c r="Q1098" s="119">
        <f t="shared" si="118"/>
        <v>20</v>
      </c>
    </row>
    <row r="1099" spans="2:17" x14ac:dyDescent="0.25">
      <c r="B1099" s="173">
        <v>43064.291666666664</v>
      </c>
      <c r="C1099" s="121">
        <v>140</v>
      </c>
      <c r="D1099" s="121">
        <v>112.40000152587891</v>
      </c>
      <c r="E1099" s="185">
        <v>11.899999618530273</v>
      </c>
      <c r="F1099" s="122">
        <v>43064</v>
      </c>
      <c r="G1099" s="185">
        <v>57.529775526037859</v>
      </c>
      <c r="H1099" s="185">
        <v>36.673628154065881</v>
      </c>
      <c r="I1099" s="185">
        <v>32.997144815281565</v>
      </c>
      <c r="J1099" s="119">
        <f t="shared" si="119"/>
        <v>57.529775526037859</v>
      </c>
      <c r="K1099" s="119">
        <f t="shared" si="120"/>
        <v>36.673628154065881</v>
      </c>
      <c r="L1099" s="119">
        <f t="shared" si="121"/>
        <v>32.997144815281565</v>
      </c>
      <c r="M1099" s="173">
        <v>43550.291666666664</v>
      </c>
      <c r="N1099" s="118">
        <f t="shared" si="122"/>
        <v>140</v>
      </c>
      <c r="O1099" s="118">
        <f t="shared" si="123"/>
        <v>112.40000152587891</v>
      </c>
      <c r="P1099" s="119">
        <f t="shared" si="124"/>
        <v>1.5796947446658325</v>
      </c>
      <c r="Q1099" s="119">
        <f t="shared" ref="Q1099:Q1162" si="125">IF(P1099=P1098, 20, P1099)</f>
        <v>20</v>
      </c>
    </row>
    <row r="1100" spans="2:17" x14ac:dyDescent="0.25">
      <c r="B1100" s="173">
        <v>43065.291666666664</v>
      </c>
      <c r="C1100" s="121">
        <v>140</v>
      </c>
      <c r="D1100" s="121">
        <v>112.40000152587891</v>
      </c>
      <c r="E1100" s="185">
        <v>12</v>
      </c>
      <c r="F1100" s="122">
        <v>43065</v>
      </c>
      <c r="G1100" s="185">
        <v>52.116608889897726</v>
      </c>
      <c r="H1100" s="185">
        <v>37.565860783347382</v>
      </c>
      <c r="I1100" s="185">
        <v>32.404518302149285</v>
      </c>
      <c r="J1100" s="119">
        <f t="shared" si="119"/>
        <v>52.116608889897726</v>
      </c>
      <c r="K1100" s="119">
        <f t="shared" si="120"/>
        <v>37.565860783347382</v>
      </c>
      <c r="L1100" s="119">
        <f t="shared" si="121"/>
        <v>32.404518302149285</v>
      </c>
      <c r="M1100" s="173">
        <v>43551.291666666664</v>
      </c>
      <c r="N1100" s="118">
        <f t="shared" si="122"/>
        <v>140</v>
      </c>
      <c r="O1100" s="118">
        <f t="shared" si="123"/>
        <v>112.40000152587891</v>
      </c>
      <c r="P1100" s="119">
        <f t="shared" si="124"/>
        <v>1.5796947446658325</v>
      </c>
      <c r="Q1100" s="119">
        <f t="shared" si="125"/>
        <v>20</v>
      </c>
    </row>
    <row r="1101" spans="2:17" x14ac:dyDescent="0.25">
      <c r="B1101" s="173">
        <v>43066.291666666664</v>
      </c>
      <c r="C1101" s="121">
        <v>140</v>
      </c>
      <c r="D1101" s="121">
        <v>112.40000152587891</v>
      </c>
      <c r="E1101" s="185">
        <v>12.100000381469727</v>
      </c>
      <c r="F1101" s="122">
        <v>43066</v>
      </c>
      <c r="G1101" s="185">
        <v>49.148694148497121</v>
      </c>
      <c r="H1101" s="185">
        <v>37.723289512351705</v>
      </c>
      <c r="I1101" s="185">
        <v>34.200005385875698</v>
      </c>
      <c r="J1101" s="119">
        <f t="shared" si="119"/>
        <v>49.148694148497121</v>
      </c>
      <c r="K1101" s="119">
        <f t="shared" si="120"/>
        <v>37.723289512351705</v>
      </c>
      <c r="L1101" s="119">
        <f t="shared" si="121"/>
        <v>34.200005385875698</v>
      </c>
      <c r="M1101" s="173">
        <v>43552.291666666664</v>
      </c>
      <c r="N1101" s="118">
        <f t="shared" si="122"/>
        <v>140</v>
      </c>
      <c r="O1101" s="118">
        <f t="shared" si="123"/>
        <v>112.40000152587891</v>
      </c>
      <c r="P1101" s="119">
        <f t="shared" si="124"/>
        <v>1.5796947446658325</v>
      </c>
      <c r="Q1101" s="119">
        <f t="shared" si="125"/>
        <v>20</v>
      </c>
    </row>
    <row r="1102" spans="2:17" x14ac:dyDescent="0.25">
      <c r="B1102" s="173">
        <v>43067.291666666664</v>
      </c>
      <c r="C1102" s="121">
        <v>123</v>
      </c>
      <c r="D1102" s="121">
        <v>112.51999664306641</v>
      </c>
      <c r="E1102" s="185">
        <v>11.899999618530273</v>
      </c>
      <c r="F1102" s="122">
        <v>43067</v>
      </c>
      <c r="G1102" s="185">
        <v>52.036134275217357</v>
      </c>
      <c r="H1102" s="185">
        <v>37.652458516558021</v>
      </c>
      <c r="I1102" s="185">
        <v>34.534385911182142</v>
      </c>
      <c r="J1102" s="119">
        <f t="shared" si="119"/>
        <v>52.036134275217357</v>
      </c>
      <c r="K1102" s="119">
        <f t="shared" si="120"/>
        <v>37.652458516558021</v>
      </c>
      <c r="L1102" s="119">
        <f t="shared" si="121"/>
        <v>34.534385911182142</v>
      </c>
      <c r="M1102" s="173">
        <v>43553.291666666664</v>
      </c>
      <c r="N1102" s="118">
        <f t="shared" si="122"/>
        <v>123</v>
      </c>
      <c r="O1102" s="118">
        <f t="shared" si="123"/>
        <v>112.51999664306641</v>
      </c>
      <c r="P1102" s="119">
        <f t="shared" si="124"/>
        <v>0.59982634573516846</v>
      </c>
      <c r="Q1102" s="119">
        <f t="shared" si="125"/>
        <v>0.59982634573516846</v>
      </c>
    </row>
    <row r="1103" spans="2:17" x14ac:dyDescent="0.25">
      <c r="B1103" s="173">
        <v>43068.291666666664</v>
      </c>
      <c r="C1103" s="121">
        <v>123</v>
      </c>
      <c r="D1103" s="121">
        <v>112.51999664306641</v>
      </c>
      <c r="E1103" s="185">
        <v>11.899999618530273</v>
      </c>
      <c r="F1103" s="122">
        <v>43068</v>
      </c>
      <c r="G1103" s="185">
        <v>54.17694971883742</v>
      </c>
      <c r="H1103" s="185">
        <v>37.357092341780735</v>
      </c>
      <c r="I1103" s="185">
        <v>34.389231352607432</v>
      </c>
      <c r="J1103" s="119">
        <f t="shared" si="119"/>
        <v>54.17694971883742</v>
      </c>
      <c r="K1103" s="119">
        <f t="shared" si="120"/>
        <v>37.357092341780735</v>
      </c>
      <c r="L1103" s="119">
        <f t="shared" si="121"/>
        <v>34.389231352607432</v>
      </c>
      <c r="M1103" s="173">
        <v>43554.291666666664</v>
      </c>
      <c r="N1103" s="118">
        <f t="shared" si="122"/>
        <v>123</v>
      </c>
      <c r="O1103" s="118">
        <f t="shared" si="123"/>
        <v>112.51999664306641</v>
      </c>
      <c r="P1103" s="119">
        <f t="shared" si="124"/>
        <v>0.59982634573516846</v>
      </c>
      <c r="Q1103" s="119">
        <f t="shared" si="125"/>
        <v>20</v>
      </c>
    </row>
    <row r="1104" spans="2:17" x14ac:dyDescent="0.25">
      <c r="B1104" s="173">
        <v>43069.291666666664</v>
      </c>
      <c r="C1104" s="121">
        <v>734</v>
      </c>
      <c r="D1104" s="121">
        <v>115.08999633789063</v>
      </c>
      <c r="E1104" s="185">
        <v>11.800000190734863</v>
      </c>
      <c r="F1104" s="122">
        <v>43069</v>
      </c>
      <c r="G1104" s="185">
        <v>48.649100669578225</v>
      </c>
      <c r="H1104" s="185">
        <v>37.5493250303577</v>
      </c>
      <c r="I1104" s="185">
        <v>34.954263525494873</v>
      </c>
      <c r="J1104" s="119">
        <f t="shared" si="119"/>
        <v>48.649100669578225</v>
      </c>
      <c r="K1104" s="119">
        <f t="shared" si="120"/>
        <v>37.5493250303577</v>
      </c>
      <c r="L1104" s="119">
        <f t="shared" si="121"/>
        <v>34.954263525494873</v>
      </c>
      <c r="M1104" s="173">
        <v>43555.291666666664</v>
      </c>
      <c r="N1104" s="118">
        <f t="shared" si="122"/>
        <v>734</v>
      </c>
      <c r="O1104" s="118">
        <f t="shared" si="123"/>
        <v>115.08999633789063</v>
      </c>
      <c r="P1104" s="119">
        <f t="shared" si="124"/>
        <v>35.423512110802001</v>
      </c>
      <c r="Q1104" s="119">
        <f t="shared" si="125"/>
        <v>35.423512110802001</v>
      </c>
    </row>
    <row r="1105" spans="2:17" x14ac:dyDescent="0.25">
      <c r="B1105" s="173">
        <v>43070.291666666664</v>
      </c>
      <c r="C1105" s="121">
        <v>734</v>
      </c>
      <c r="D1105" s="121">
        <v>115.08999633789063</v>
      </c>
      <c r="E1105" s="185">
        <v>12</v>
      </c>
      <c r="F1105" s="122">
        <v>43070</v>
      </c>
      <c r="G1105" s="185">
        <v>38.785575110382524</v>
      </c>
      <c r="H1105" s="185">
        <v>37.81777788681012</v>
      </c>
      <c r="I1105" s="185">
        <v>33.76010865807531</v>
      </c>
      <c r="J1105" s="119">
        <f t="shared" si="119"/>
        <v>38.785575110382524</v>
      </c>
      <c r="K1105" s="119">
        <f t="shared" si="120"/>
        <v>37.81777788681012</v>
      </c>
      <c r="L1105" s="119">
        <f t="shared" si="121"/>
        <v>33.76010865807531</v>
      </c>
      <c r="M1105" s="173">
        <v>43556.291666666664</v>
      </c>
      <c r="N1105" s="118">
        <f t="shared" si="122"/>
        <v>734</v>
      </c>
      <c r="O1105" s="118">
        <f t="shared" si="123"/>
        <v>115.08999633789063</v>
      </c>
      <c r="P1105" s="119">
        <f t="shared" si="124"/>
        <v>35.423512110802001</v>
      </c>
      <c r="Q1105" s="119">
        <f t="shared" si="125"/>
        <v>20</v>
      </c>
    </row>
    <row r="1106" spans="2:17" x14ac:dyDescent="0.25">
      <c r="B1106" s="173">
        <v>43071.291666666664</v>
      </c>
      <c r="C1106" s="121">
        <v>734</v>
      </c>
      <c r="D1106" s="121">
        <v>115.08999633789063</v>
      </c>
      <c r="E1106" s="185">
        <v>12</v>
      </c>
      <c r="F1106" s="122">
        <v>43071</v>
      </c>
      <c r="G1106" s="185">
        <v>41.338033385809382</v>
      </c>
      <c r="H1106" s="185">
        <v>37.874386523984079</v>
      </c>
      <c r="I1106" s="185">
        <v>34.314213827693933</v>
      </c>
      <c r="J1106" s="119">
        <f t="shared" si="119"/>
        <v>41.338033385809382</v>
      </c>
      <c r="K1106" s="119">
        <f t="shared" si="120"/>
        <v>37.874386523984079</v>
      </c>
      <c r="L1106" s="119">
        <f t="shared" si="121"/>
        <v>34.314213827693933</v>
      </c>
      <c r="M1106" s="173">
        <v>43557.291666666664</v>
      </c>
      <c r="N1106" s="118">
        <f t="shared" si="122"/>
        <v>734</v>
      </c>
      <c r="O1106" s="118">
        <f t="shared" si="123"/>
        <v>115.08999633789063</v>
      </c>
      <c r="P1106" s="119">
        <f t="shared" si="124"/>
        <v>35.423512110802001</v>
      </c>
      <c r="Q1106" s="119">
        <f t="shared" si="125"/>
        <v>20</v>
      </c>
    </row>
    <row r="1107" spans="2:17" x14ac:dyDescent="0.25">
      <c r="B1107" s="173">
        <v>43072.291666666664</v>
      </c>
      <c r="C1107" s="121">
        <v>734</v>
      </c>
      <c r="D1107" s="121">
        <v>115.08999633789063</v>
      </c>
      <c r="E1107" s="185">
        <v>11.699999809265137</v>
      </c>
      <c r="F1107" s="122">
        <v>43072</v>
      </c>
      <c r="G1107" s="185">
        <v>56.709666581387069</v>
      </c>
      <c r="H1107" s="185">
        <v>37.387348263683151</v>
      </c>
      <c r="I1107" s="185">
        <v>34.595057185336401</v>
      </c>
      <c r="J1107" s="119">
        <f t="shared" si="119"/>
        <v>56.709666581387069</v>
      </c>
      <c r="K1107" s="119">
        <f t="shared" si="120"/>
        <v>37.387348263683151</v>
      </c>
      <c r="L1107" s="119">
        <f t="shared" si="121"/>
        <v>34.595057185336401</v>
      </c>
      <c r="M1107" s="173">
        <v>43558.291666666664</v>
      </c>
      <c r="N1107" s="118">
        <f t="shared" si="122"/>
        <v>734</v>
      </c>
      <c r="O1107" s="118">
        <f t="shared" si="123"/>
        <v>115.08999633789063</v>
      </c>
      <c r="P1107" s="119">
        <f t="shared" si="124"/>
        <v>35.423512110802001</v>
      </c>
      <c r="Q1107" s="119">
        <f t="shared" si="125"/>
        <v>20</v>
      </c>
    </row>
    <row r="1108" spans="2:17" x14ac:dyDescent="0.25">
      <c r="B1108" s="173">
        <v>43073.291666666664</v>
      </c>
      <c r="C1108" s="121">
        <v>734</v>
      </c>
      <c r="D1108" s="121">
        <v>115.08999633789063</v>
      </c>
      <c r="E1108" s="185">
        <v>11.699999809265137</v>
      </c>
      <c r="F1108" s="122">
        <v>43073</v>
      </c>
      <c r="G1108" s="185">
        <v>55.813909659716806</v>
      </c>
      <c r="H1108" s="185">
        <v>36.832990738241747</v>
      </c>
      <c r="I1108" s="185">
        <v>34.973404660224851</v>
      </c>
      <c r="J1108" s="119">
        <f t="shared" si="119"/>
        <v>55.813909659716806</v>
      </c>
      <c r="K1108" s="119">
        <f t="shared" si="120"/>
        <v>36.832990738241747</v>
      </c>
      <c r="L1108" s="119">
        <f t="shared" si="121"/>
        <v>34.973404660224851</v>
      </c>
      <c r="M1108" s="173">
        <v>43559.291666666664</v>
      </c>
      <c r="N1108" s="118">
        <f t="shared" si="122"/>
        <v>734</v>
      </c>
      <c r="O1108" s="118">
        <f t="shared" si="123"/>
        <v>115.08999633789063</v>
      </c>
      <c r="P1108" s="119">
        <f t="shared" si="124"/>
        <v>35.423512110802001</v>
      </c>
      <c r="Q1108" s="119">
        <f t="shared" si="125"/>
        <v>20</v>
      </c>
    </row>
    <row r="1109" spans="2:17" x14ac:dyDescent="0.25">
      <c r="B1109" s="173">
        <v>43074.291666666664</v>
      </c>
      <c r="C1109" s="121">
        <v>114</v>
      </c>
      <c r="D1109" s="121">
        <v>109.87000274658203</v>
      </c>
      <c r="E1109" s="185">
        <v>12</v>
      </c>
      <c r="F1109" s="122">
        <v>43074</v>
      </c>
      <c r="G1109" s="185">
        <v>56.067322037352419</v>
      </c>
      <c r="H1109" s="185">
        <v>36.88905267512358</v>
      </c>
      <c r="I1109" s="185">
        <v>39.365172231285634</v>
      </c>
      <c r="J1109" s="119">
        <f t="shared" si="119"/>
        <v>56.067322037352419</v>
      </c>
      <c r="K1109" s="119">
        <f t="shared" si="120"/>
        <v>36.88905267512358</v>
      </c>
      <c r="L1109" s="119">
        <f t="shared" si="121"/>
        <v>39.365172231285634</v>
      </c>
      <c r="M1109" s="173">
        <v>43560.291666666664</v>
      </c>
      <c r="N1109" s="118">
        <f t="shared" si="122"/>
        <v>114</v>
      </c>
      <c r="O1109" s="118">
        <f t="shared" si="123"/>
        <v>109.87000274658203</v>
      </c>
      <c r="P1109" s="119">
        <f t="shared" si="124"/>
        <v>0.2363817143984985</v>
      </c>
      <c r="Q1109" s="119">
        <f t="shared" si="125"/>
        <v>0.2363817143984985</v>
      </c>
    </row>
    <row r="1110" spans="2:17" x14ac:dyDescent="0.25">
      <c r="B1110" s="173">
        <v>43075.291666666664</v>
      </c>
      <c r="C1110" s="121">
        <v>114</v>
      </c>
      <c r="D1110" s="121">
        <v>109.87000274658203</v>
      </c>
      <c r="E1110" s="185">
        <v>12.100000381469727</v>
      </c>
      <c r="F1110" s="122">
        <v>43075</v>
      </c>
      <c r="G1110" s="185">
        <v>56.577787329466183</v>
      </c>
      <c r="H1110" s="185">
        <v>37.072603128486243</v>
      </c>
      <c r="I1110" s="185">
        <v>39.322166911672696</v>
      </c>
      <c r="J1110" s="119">
        <f t="shared" si="119"/>
        <v>56.577787329466183</v>
      </c>
      <c r="K1110" s="119">
        <f t="shared" si="120"/>
        <v>37.072603128486243</v>
      </c>
      <c r="L1110" s="119">
        <f t="shared" si="121"/>
        <v>39.322166911672696</v>
      </c>
      <c r="M1110" s="173">
        <v>43561.291666666664</v>
      </c>
      <c r="N1110" s="118">
        <f t="shared" si="122"/>
        <v>114</v>
      </c>
      <c r="O1110" s="118">
        <f t="shared" si="123"/>
        <v>109.87000274658203</v>
      </c>
      <c r="P1110" s="119">
        <f t="shared" si="124"/>
        <v>0.2363817143984985</v>
      </c>
      <c r="Q1110" s="119">
        <f t="shared" si="125"/>
        <v>20</v>
      </c>
    </row>
    <row r="1111" spans="2:17" x14ac:dyDescent="0.25">
      <c r="B1111" s="173">
        <v>43076.291666666664</v>
      </c>
      <c r="C1111" s="121">
        <v>114</v>
      </c>
      <c r="D1111" s="121">
        <v>109.87000274658203</v>
      </c>
      <c r="E1111" s="185">
        <v>12.100000381469727</v>
      </c>
      <c r="F1111" s="122">
        <v>43076</v>
      </c>
      <c r="G1111" s="185">
        <v>56.210437203667823</v>
      </c>
      <c r="H1111" s="185">
        <v>37.635194466290706</v>
      </c>
      <c r="I1111" s="185">
        <v>39.61342401548665</v>
      </c>
      <c r="J1111" s="119">
        <f t="shared" si="119"/>
        <v>56.210437203667823</v>
      </c>
      <c r="K1111" s="119">
        <f t="shared" si="120"/>
        <v>37.635194466290706</v>
      </c>
      <c r="L1111" s="119">
        <f t="shared" si="121"/>
        <v>39.61342401548665</v>
      </c>
      <c r="M1111" s="173">
        <v>43562.291666666664</v>
      </c>
      <c r="N1111" s="118">
        <f t="shared" si="122"/>
        <v>114</v>
      </c>
      <c r="O1111" s="118">
        <f t="shared" si="123"/>
        <v>109.87000274658203</v>
      </c>
      <c r="P1111" s="119">
        <f t="shared" si="124"/>
        <v>0.2363817143984985</v>
      </c>
      <c r="Q1111" s="119">
        <f t="shared" si="125"/>
        <v>20</v>
      </c>
    </row>
    <row r="1112" spans="2:17" x14ac:dyDescent="0.25">
      <c r="B1112" s="173">
        <v>43077.291666666664</v>
      </c>
      <c r="C1112" s="121">
        <v>114</v>
      </c>
      <c r="D1112" s="121">
        <v>109.87000274658203</v>
      </c>
      <c r="E1112" s="185">
        <v>12.100000381469727</v>
      </c>
      <c r="F1112" s="122">
        <v>43077</v>
      </c>
      <c r="G1112" s="185">
        <v>58.245765543138504</v>
      </c>
      <c r="H1112" s="185">
        <v>37.390251315191868</v>
      </c>
      <c r="I1112" s="185">
        <v>38.811519667484134</v>
      </c>
      <c r="J1112" s="119">
        <f t="shared" si="119"/>
        <v>58.245765543138504</v>
      </c>
      <c r="K1112" s="119">
        <f t="shared" si="120"/>
        <v>37.390251315191868</v>
      </c>
      <c r="L1112" s="119">
        <f t="shared" si="121"/>
        <v>38.811519667484134</v>
      </c>
      <c r="M1112" s="173">
        <v>43563.291666666664</v>
      </c>
      <c r="N1112" s="118">
        <f t="shared" si="122"/>
        <v>114</v>
      </c>
      <c r="O1112" s="118">
        <f t="shared" si="123"/>
        <v>109.87000274658203</v>
      </c>
      <c r="P1112" s="119">
        <f t="shared" si="124"/>
        <v>0.2363817143984985</v>
      </c>
      <c r="Q1112" s="119">
        <f t="shared" si="125"/>
        <v>20</v>
      </c>
    </row>
    <row r="1113" spans="2:17" x14ac:dyDescent="0.25">
      <c r="B1113" s="173">
        <v>43078.291666666664</v>
      </c>
      <c r="C1113" s="121">
        <v>114</v>
      </c>
      <c r="D1113" s="121">
        <v>109.87000274658203</v>
      </c>
      <c r="E1113" s="185">
        <v>12</v>
      </c>
      <c r="F1113" s="122">
        <v>43078</v>
      </c>
      <c r="G1113" s="185">
        <v>57.492020217268553</v>
      </c>
      <c r="H1113" s="185">
        <v>36.714671281200836</v>
      </c>
      <c r="I1113" s="185">
        <v>34.926442870254931</v>
      </c>
      <c r="J1113" s="119">
        <f t="shared" si="119"/>
        <v>57.492020217268553</v>
      </c>
      <c r="K1113" s="119">
        <f t="shared" si="120"/>
        <v>36.714671281200836</v>
      </c>
      <c r="L1113" s="119">
        <f t="shared" si="121"/>
        <v>34.926442870254931</v>
      </c>
      <c r="M1113" s="173">
        <v>43564.291666666664</v>
      </c>
      <c r="N1113" s="118">
        <f t="shared" si="122"/>
        <v>114</v>
      </c>
      <c r="O1113" s="118">
        <f t="shared" si="123"/>
        <v>109.87000274658203</v>
      </c>
      <c r="P1113" s="119">
        <f t="shared" si="124"/>
        <v>0.2363817143984985</v>
      </c>
      <c r="Q1113" s="119">
        <f t="shared" si="125"/>
        <v>20</v>
      </c>
    </row>
    <row r="1114" spans="2:17" x14ac:dyDescent="0.25">
      <c r="B1114" s="173">
        <v>43079.291666666664</v>
      </c>
      <c r="C1114" s="121">
        <v>114</v>
      </c>
      <c r="D1114" s="121">
        <v>109.87000274658203</v>
      </c>
      <c r="E1114" s="185">
        <v>11.800000190734863</v>
      </c>
      <c r="F1114" s="122">
        <v>43079</v>
      </c>
      <c r="G1114" s="185">
        <v>54.733750900604058</v>
      </c>
      <c r="H1114" s="185">
        <v>36.624887904215733</v>
      </c>
      <c r="I1114" s="185">
        <v>37.592692383218647</v>
      </c>
      <c r="J1114" s="119">
        <f t="shared" si="119"/>
        <v>54.733750900604058</v>
      </c>
      <c r="K1114" s="119">
        <f t="shared" si="120"/>
        <v>36.624887904215733</v>
      </c>
      <c r="L1114" s="119">
        <f t="shared" si="121"/>
        <v>37.592692383218647</v>
      </c>
      <c r="M1114" s="173">
        <v>43565.291666666664</v>
      </c>
      <c r="N1114" s="118">
        <f t="shared" si="122"/>
        <v>114</v>
      </c>
      <c r="O1114" s="118">
        <f t="shared" si="123"/>
        <v>109.87000274658203</v>
      </c>
      <c r="P1114" s="119">
        <f t="shared" si="124"/>
        <v>0.2363817143984985</v>
      </c>
      <c r="Q1114" s="119">
        <f t="shared" si="125"/>
        <v>20</v>
      </c>
    </row>
    <row r="1115" spans="2:17" x14ac:dyDescent="0.25">
      <c r="B1115" s="173">
        <v>43080.291666666664</v>
      </c>
      <c r="C1115" s="121">
        <v>114</v>
      </c>
      <c r="D1115" s="121">
        <v>109.87000274658203</v>
      </c>
      <c r="E1115" s="185">
        <v>11.600000381469727</v>
      </c>
      <c r="F1115" s="122">
        <v>43080</v>
      </c>
      <c r="G1115" s="185">
        <v>57.679511969983551</v>
      </c>
      <c r="H1115" s="185">
        <v>37.434857351183929</v>
      </c>
      <c r="I1115" s="185">
        <v>36.525851505774042</v>
      </c>
      <c r="J1115" s="119">
        <f t="shared" si="119"/>
        <v>57.679511969983551</v>
      </c>
      <c r="K1115" s="119">
        <f t="shared" si="120"/>
        <v>37.434857351183929</v>
      </c>
      <c r="L1115" s="119">
        <f t="shared" si="121"/>
        <v>36.525851505774042</v>
      </c>
      <c r="M1115" s="173">
        <v>43566.291666666664</v>
      </c>
      <c r="N1115" s="118">
        <f t="shared" si="122"/>
        <v>114</v>
      </c>
      <c r="O1115" s="118">
        <f t="shared" si="123"/>
        <v>109.87000274658203</v>
      </c>
      <c r="P1115" s="119">
        <f t="shared" si="124"/>
        <v>0.2363817143984985</v>
      </c>
      <c r="Q1115" s="119">
        <f t="shared" si="125"/>
        <v>20</v>
      </c>
    </row>
    <row r="1116" spans="2:17" x14ac:dyDescent="0.25">
      <c r="B1116" s="173">
        <v>43081.291666666664</v>
      </c>
      <c r="C1116" s="121">
        <v>162</v>
      </c>
      <c r="D1116" s="121">
        <v>103.98999786376953</v>
      </c>
      <c r="E1116" s="185">
        <v>11.800000190734863</v>
      </c>
      <c r="F1116" s="122">
        <v>43081</v>
      </c>
      <c r="G1116" s="185">
        <v>57.570619380407884</v>
      </c>
      <c r="H1116" s="185">
        <v>36.879288698346564</v>
      </c>
      <c r="I1116" s="185">
        <v>35.778379922575354</v>
      </c>
      <c r="J1116" s="119">
        <f t="shared" si="119"/>
        <v>57.570619380407884</v>
      </c>
      <c r="K1116" s="119">
        <f t="shared" si="120"/>
        <v>36.879288698346564</v>
      </c>
      <c r="L1116" s="119">
        <f t="shared" si="121"/>
        <v>35.778379922575354</v>
      </c>
      <c r="M1116" s="173">
        <v>43567.291666666664</v>
      </c>
      <c r="N1116" s="118">
        <f t="shared" si="122"/>
        <v>162</v>
      </c>
      <c r="O1116" s="118">
        <f t="shared" si="123"/>
        <v>103.98999786376953</v>
      </c>
      <c r="P1116" s="119">
        <f t="shared" si="124"/>
        <v>3.3202210354678341</v>
      </c>
      <c r="Q1116" s="119">
        <f t="shared" si="125"/>
        <v>3.3202210354678341</v>
      </c>
    </row>
    <row r="1117" spans="2:17" x14ac:dyDescent="0.25">
      <c r="B1117" s="173">
        <v>43082.291666666664</v>
      </c>
      <c r="C1117" s="121">
        <v>162</v>
      </c>
      <c r="D1117" s="121">
        <v>103.98999786376953</v>
      </c>
      <c r="E1117" s="185">
        <v>11.5</v>
      </c>
      <c r="F1117" s="122">
        <v>43082</v>
      </c>
      <c r="G1117" s="185">
        <v>57.029455206294884</v>
      </c>
      <c r="H1117" s="185">
        <v>37.210258063122076</v>
      </c>
      <c r="I1117" s="185">
        <v>35.826460612283803</v>
      </c>
      <c r="J1117" s="119">
        <f t="shared" si="119"/>
        <v>57.029455206294884</v>
      </c>
      <c r="K1117" s="119">
        <f t="shared" si="120"/>
        <v>37.210258063122076</v>
      </c>
      <c r="L1117" s="119">
        <f t="shared" si="121"/>
        <v>35.826460612283803</v>
      </c>
      <c r="M1117" s="173">
        <v>43568.291666666664</v>
      </c>
      <c r="N1117" s="118">
        <f t="shared" si="122"/>
        <v>162</v>
      </c>
      <c r="O1117" s="118">
        <f t="shared" si="123"/>
        <v>103.98999786376953</v>
      </c>
      <c r="P1117" s="119">
        <f t="shared" si="124"/>
        <v>3.3202210354678341</v>
      </c>
      <c r="Q1117" s="119">
        <f t="shared" si="125"/>
        <v>20</v>
      </c>
    </row>
    <row r="1118" spans="2:17" x14ac:dyDescent="0.25">
      <c r="B1118" s="173">
        <v>43083.291666666664</v>
      </c>
      <c r="C1118" s="121">
        <v>156</v>
      </c>
      <c r="D1118" s="121">
        <v>109.69999694824219</v>
      </c>
      <c r="E1118" s="185">
        <v>11.699999809265137</v>
      </c>
      <c r="F1118" s="122">
        <v>43083</v>
      </c>
      <c r="G1118" s="185">
        <v>58.331795773064641</v>
      </c>
      <c r="H1118" s="185">
        <v>37.189104122983096</v>
      </c>
      <c r="I1118" s="185">
        <v>35.942673069680204</v>
      </c>
      <c r="J1118" s="119">
        <f t="shared" si="119"/>
        <v>58.331795773064641</v>
      </c>
      <c r="K1118" s="119">
        <f t="shared" si="120"/>
        <v>37.189104122983096</v>
      </c>
      <c r="L1118" s="119">
        <f t="shared" si="121"/>
        <v>35.942673069680204</v>
      </c>
      <c r="M1118" s="173">
        <v>43569.291666666664</v>
      </c>
      <c r="N1118" s="118">
        <f t="shared" si="122"/>
        <v>156</v>
      </c>
      <c r="O1118" s="118">
        <f t="shared" si="123"/>
        <v>109.69999694824219</v>
      </c>
      <c r="P1118" s="119">
        <f t="shared" si="124"/>
        <v>2.649995490668335</v>
      </c>
      <c r="Q1118" s="119">
        <f t="shared" si="125"/>
        <v>2.649995490668335</v>
      </c>
    </row>
    <row r="1119" spans="2:17" x14ac:dyDescent="0.25">
      <c r="B1119" s="173">
        <v>43084.291666666664</v>
      </c>
      <c r="C1119" s="121">
        <v>156</v>
      </c>
      <c r="D1119" s="121">
        <v>109.69999694824219</v>
      </c>
      <c r="E1119" s="185">
        <v>11.300000190734863</v>
      </c>
      <c r="F1119" s="122">
        <v>43084</v>
      </c>
      <c r="G1119" s="185">
        <v>56.265474495115036</v>
      </c>
      <c r="H1119" s="185">
        <v>36.596515600968281</v>
      </c>
      <c r="I1119" s="185">
        <v>35.824263354981383</v>
      </c>
      <c r="J1119" s="119">
        <f t="shared" si="119"/>
        <v>56.265474495115036</v>
      </c>
      <c r="K1119" s="119">
        <f t="shared" si="120"/>
        <v>36.596515600968281</v>
      </c>
      <c r="L1119" s="119">
        <f t="shared" si="121"/>
        <v>35.824263354981383</v>
      </c>
      <c r="M1119" s="173">
        <v>43570.291666666664</v>
      </c>
      <c r="N1119" s="118">
        <f t="shared" si="122"/>
        <v>156</v>
      </c>
      <c r="O1119" s="118">
        <f t="shared" si="123"/>
        <v>109.69999694824219</v>
      </c>
      <c r="P1119" s="119">
        <f t="shared" si="124"/>
        <v>2.649995490668335</v>
      </c>
      <c r="Q1119" s="119">
        <f t="shared" si="125"/>
        <v>20</v>
      </c>
    </row>
    <row r="1120" spans="2:17" x14ac:dyDescent="0.25">
      <c r="B1120" s="173">
        <v>43085.291666666664</v>
      </c>
      <c r="C1120" s="121">
        <v>156</v>
      </c>
      <c r="D1120" s="121">
        <v>109.69999694824219</v>
      </c>
      <c r="E1120" s="185">
        <v>11.699999809265137</v>
      </c>
      <c r="F1120" s="122">
        <v>43085</v>
      </c>
      <c r="G1120" s="185">
        <v>52.394100733862984</v>
      </c>
      <c r="H1120" s="185">
        <v>37.177670958284942</v>
      </c>
      <c r="I1120" s="185">
        <v>34.691899442076689</v>
      </c>
      <c r="J1120" s="119">
        <f t="shared" si="119"/>
        <v>52.394100733862984</v>
      </c>
      <c r="K1120" s="119">
        <f t="shared" si="120"/>
        <v>37.177670958284942</v>
      </c>
      <c r="L1120" s="119">
        <f t="shared" si="121"/>
        <v>34.691899442076689</v>
      </c>
      <c r="M1120" s="173">
        <v>43571.291666666664</v>
      </c>
      <c r="N1120" s="118">
        <f t="shared" si="122"/>
        <v>156</v>
      </c>
      <c r="O1120" s="118">
        <f t="shared" si="123"/>
        <v>109.69999694824219</v>
      </c>
      <c r="P1120" s="119">
        <f t="shared" si="124"/>
        <v>2.649995490668335</v>
      </c>
      <c r="Q1120" s="119">
        <f t="shared" si="125"/>
        <v>20</v>
      </c>
    </row>
    <row r="1121" spans="2:17" x14ac:dyDescent="0.25">
      <c r="B1121" s="173">
        <v>43086.291666666664</v>
      </c>
      <c r="C1121" s="121">
        <v>156</v>
      </c>
      <c r="D1121" s="121">
        <v>109.69999694824219</v>
      </c>
      <c r="E1121" s="185">
        <v>11.800000190734863</v>
      </c>
      <c r="F1121" s="122">
        <v>43086</v>
      </c>
      <c r="G1121" s="185">
        <v>51.345147854597499</v>
      </c>
      <c r="H1121" s="185">
        <v>37.633021547220366</v>
      </c>
      <c r="I1121" s="185">
        <v>33.807691903864864</v>
      </c>
      <c r="J1121" s="119">
        <f t="shared" si="119"/>
        <v>51.345147854597499</v>
      </c>
      <c r="K1121" s="119">
        <f t="shared" si="120"/>
        <v>37.633021547220366</v>
      </c>
      <c r="L1121" s="119">
        <f t="shared" si="121"/>
        <v>33.807691903864864</v>
      </c>
      <c r="M1121" s="173">
        <v>43572.291666666664</v>
      </c>
      <c r="N1121" s="118">
        <f t="shared" si="122"/>
        <v>156</v>
      </c>
      <c r="O1121" s="118">
        <f t="shared" si="123"/>
        <v>109.69999694824219</v>
      </c>
      <c r="P1121" s="119">
        <f t="shared" si="124"/>
        <v>2.649995490668335</v>
      </c>
      <c r="Q1121" s="119">
        <f t="shared" si="125"/>
        <v>20</v>
      </c>
    </row>
    <row r="1122" spans="2:17" x14ac:dyDescent="0.25">
      <c r="B1122" s="173">
        <v>43087.291666666664</v>
      </c>
      <c r="C1122" s="121">
        <v>156</v>
      </c>
      <c r="D1122" s="121">
        <v>109.69999694824219</v>
      </c>
      <c r="E1122" s="185">
        <v>12</v>
      </c>
      <c r="F1122" s="122">
        <v>43087</v>
      </c>
      <c r="G1122" s="185">
        <v>57.283759592153423</v>
      </c>
      <c r="H1122" s="185">
        <v>37.149949073151326</v>
      </c>
      <c r="I1122" s="185">
        <v>35.302678485667251</v>
      </c>
      <c r="J1122" s="119">
        <f t="shared" si="119"/>
        <v>57.283759592153423</v>
      </c>
      <c r="K1122" s="119">
        <f t="shared" si="120"/>
        <v>37.149949073151326</v>
      </c>
      <c r="L1122" s="119">
        <f t="shared" si="121"/>
        <v>35.302678485667251</v>
      </c>
      <c r="M1122" s="173">
        <v>43573.291666666664</v>
      </c>
      <c r="N1122" s="118">
        <f t="shared" si="122"/>
        <v>156</v>
      </c>
      <c r="O1122" s="118">
        <f t="shared" si="123"/>
        <v>109.69999694824219</v>
      </c>
      <c r="P1122" s="119">
        <f t="shared" si="124"/>
        <v>2.649995490668335</v>
      </c>
      <c r="Q1122" s="119">
        <f t="shared" si="125"/>
        <v>20</v>
      </c>
    </row>
    <row r="1123" spans="2:17" x14ac:dyDescent="0.25">
      <c r="B1123" s="173">
        <v>43088.291666666664</v>
      </c>
      <c r="C1123" s="121">
        <v>299</v>
      </c>
      <c r="D1123" s="121">
        <v>108.5</v>
      </c>
      <c r="E1123" s="185">
        <v>12.199999809265137</v>
      </c>
      <c r="F1123" s="122">
        <v>43088</v>
      </c>
      <c r="G1123" s="185">
        <v>59.075653894830594</v>
      </c>
      <c r="H1123" s="185">
        <v>37.606983355857729</v>
      </c>
      <c r="I1123" s="185">
        <v>33.775363434641513</v>
      </c>
      <c r="J1123" s="119">
        <f t="shared" si="119"/>
        <v>59.075653894830594</v>
      </c>
      <c r="K1123" s="119">
        <f t="shared" si="120"/>
        <v>37.606983355857729</v>
      </c>
      <c r="L1123" s="119">
        <f t="shared" si="121"/>
        <v>33.775363434641513</v>
      </c>
      <c r="M1123" s="173">
        <v>43574.291666666664</v>
      </c>
      <c r="N1123" s="118">
        <f t="shared" si="122"/>
        <v>299</v>
      </c>
      <c r="O1123" s="118">
        <f t="shared" si="123"/>
        <v>108.5</v>
      </c>
      <c r="P1123" s="119">
        <f t="shared" si="124"/>
        <v>10.903328459999999</v>
      </c>
      <c r="Q1123" s="119">
        <f t="shared" si="125"/>
        <v>10.903328459999999</v>
      </c>
    </row>
    <row r="1124" spans="2:17" x14ac:dyDescent="0.25">
      <c r="B1124" s="173">
        <v>43089.291666666664</v>
      </c>
      <c r="C1124" s="121">
        <v>299</v>
      </c>
      <c r="D1124" s="121">
        <v>108.5</v>
      </c>
      <c r="E1124" s="185">
        <v>12.100000381469727</v>
      </c>
      <c r="F1124" s="122">
        <v>43089</v>
      </c>
      <c r="G1124" s="185">
        <v>53.09308784944043</v>
      </c>
      <c r="H1124" s="185">
        <v>37.372517172694209</v>
      </c>
      <c r="I1124" s="185">
        <v>36.470895105202992</v>
      </c>
      <c r="J1124" s="119">
        <f t="shared" si="119"/>
        <v>53.09308784944043</v>
      </c>
      <c r="K1124" s="119">
        <f t="shared" si="120"/>
        <v>37.372517172694209</v>
      </c>
      <c r="L1124" s="119">
        <f t="shared" si="121"/>
        <v>36.470895105202992</v>
      </c>
      <c r="M1124" s="173">
        <v>43575.291666666664</v>
      </c>
      <c r="N1124" s="118">
        <f t="shared" si="122"/>
        <v>299</v>
      </c>
      <c r="O1124" s="118">
        <f t="shared" si="123"/>
        <v>108.5</v>
      </c>
      <c r="P1124" s="119">
        <f t="shared" si="124"/>
        <v>10.903328459999999</v>
      </c>
      <c r="Q1124" s="119">
        <f t="shared" si="125"/>
        <v>20</v>
      </c>
    </row>
    <row r="1125" spans="2:17" x14ac:dyDescent="0.25">
      <c r="B1125" s="173">
        <v>43090.291666666664</v>
      </c>
      <c r="C1125" s="121">
        <v>444</v>
      </c>
      <c r="D1125" s="121">
        <v>104.08999633789063</v>
      </c>
      <c r="E1125" s="185">
        <v>12.199999809265137</v>
      </c>
      <c r="F1125" s="122">
        <v>43090</v>
      </c>
      <c r="G1125" s="185">
        <v>39.229778754644911</v>
      </c>
      <c r="H1125" s="185">
        <v>37.567782206160032</v>
      </c>
      <c r="I1125" s="185">
        <v>38.080514887703799</v>
      </c>
      <c r="J1125" s="119">
        <f t="shared" si="119"/>
        <v>39.229778754644911</v>
      </c>
      <c r="K1125" s="119">
        <f t="shared" si="120"/>
        <v>37.567782206160032</v>
      </c>
      <c r="L1125" s="119">
        <f t="shared" si="121"/>
        <v>38.080514887703799</v>
      </c>
      <c r="M1125" s="173">
        <v>43576.291666666664</v>
      </c>
      <c r="N1125" s="118">
        <f t="shared" si="122"/>
        <v>444</v>
      </c>
      <c r="O1125" s="118">
        <f t="shared" si="123"/>
        <v>104.08999633789063</v>
      </c>
      <c r="P1125" s="119">
        <f t="shared" si="124"/>
        <v>19.454857830802002</v>
      </c>
      <c r="Q1125" s="119">
        <f t="shared" si="125"/>
        <v>19.454857830802002</v>
      </c>
    </row>
    <row r="1126" spans="2:17" x14ac:dyDescent="0.25">
      <c r="B1126" s="173">
        <v>43091.291666666664</v>
      </c>
      <c r="C1126" s="121">
        <v>444</v>
      </c>
      <c r="D1126" s="121">
        <v>104.08999633789063</v>
      </c>
      <c r="E1126" s="185">
        <v>12.199999809265137</v>
      </c>
      <c r="F1126" s="122">
        <v>43091</v>
      </c>
      <c r="G1126" s="185">
        <v>48.984629303090024</v>
      </c>
      <c r="H1126" s="185">
        <v>37.715935586867523</v>
      </c>
      <c r="I1126" s="185">
        <v>37.816478942191189</v>
      </c>
      <c r="J1126" s="119">
        <f t="shared" si="119"/>
        <v>48.984629303090024</v>
      </c>
      <c r="K1126" s="119">
        <f t="shared" si="120"/>
        <v>37.715935586867523</v>
      </c>
      <c r="L1126" s="119">
        <f t="shared" si="121"/>
        <v>37.816478942191189</v>
      </c>
      <c r="M1126" s="173">
        <v>43577.291666666664</v>
      </c>
      <c r="N1126" s="118">
        <f t="shared" si="122"/>
        <v>444</v>
      </c>
      <c r="O1126" s="118">
        <f t="shared" si="123"/>
        <v>104.08999633789063</v>
      </c>
      <c r="P1126" s="119">
        <f t="shared" si="124"/>
        <v>19.454857830802002</v>
      </c>
      <c r="Q1126" s="119">
        <f t="shared" si="125"/>
        <v>20</v>
      </c>
    </row>
    <row r="1127" spans="2:17" x14ac:dyDescent="0.25">
      <c r="B1127" s="173">
        <v>43092.291666666664</v>
      </c>
      <c r="C1127" s="121">
        <v>444</v>
      </c>
      <c r="D1127" s="121">
        <v>104.08999633789063</v>
      </c>
      <c r="E1127" s="185">
        <v>12.100000381469727</v>
      </c>
      <c r="F1127" s="122">
        <v>43092</v>
      </c>
      <c r="G1127" s="185">
        <v>46.353910072789468</v>
      </c>
      <c r="H1127" s="185">
        <v>37.823043230617543</v>
      </c>
      <c r="I1127" s="185">
        <v>36.908141003273137</v>
      </c>
      <c r="J1127" s="119">
        <f t="shared" si="119"/>
        <v>46.353910072789468</v>
      </c>
      <c r="K1127" s="119">
        <f t="shared" si="120"/>
        <v>37.823043230617543</v>
      </c>
      <c r="L1127" s="119">
        <f t="shared" si="121"/>
        <v>36.908141003273137</v>
      </c>
      <c r="M1127" s="173">
        <v>43578.291666666664</v>
      </c>
      <c r="N1127" s="118">
        <f t="shared" si="122"/>
        <v>444</v>
      </c>
      <c r="O1127" s="118">
        <f t="shared" si="123"/>
        <v>104.08999633789063</v>
      </c>
      <c r="P1127" s="119">
        <f t="shared" si="124"/>
        <v>19.454857830802002</v>
      </c>
      <c r="Q1127" s="119">
        <f t="shared" si="125"/>
        <v>20</v>
      </c>
    </row>
    <row r="1128" spans="2:17" x14ac:dyDescent="0.25">
      <c r="B1128" s="173">
        <v>43093.291666666664</v>
      </c>
      <c r="C1128" s="121">
        <v>444</v>
      </c>
      <c r="D1128" s="121">
        <v>104.08999633789063</v>
      </c>
      <c r="E1128" s="185">
        <v>12.100000381469727</v>
      </c>
      <c r="F1128" s="122">
        <v>43093</v>
      </c>
      <c r="G1128" s="185">
        <v>48.505113378012624</v>
      </c>
      <c r="H1128" s="185">
        <v>36.905802843791392</v>
      </c>
      <c r="I1128" s="185">
        <v>36.545757671506315</v>
      </c>
      <c r="J1128" s="119">
        <f t="shared" si="119"/>
        <v>48.505113378012624</v>
      </c>
      <c r="K1128" s="119">
        <f t="shared" si="120"/>
        <v>36.905802843791392</v>
      </c>
      <c r="L1128" s="119">
        <f t="shared" si="121"/>
        <v>36.545757671506315</v>
      </c>
      <c r="M1128" s="173">
        <v>43579.291666666664</v>
      </c>
      <c r="N1128" s="118">
        <f t="shared" si="122"/>
        <v>444</v>
      </c>
      <c r="O1128" s="118">
        <f t="shared" si="123"/>
        <v>104.08999633789063</v>
      </c>
      <c r="P1128" s="119">
        <f t="shared" si="124"/>
        <v>19.454857830802002</v>
      </c>
      <c r="Q1128" s="119">
        <f t="shared" si="125"/>
        <v>20</v>
      </c>
    </row>
    <row r="1129" spans="2:17" x14ac:dyDescent="0.25">
      <c r="B1129" s="173">
        <v>43094.291666666664</v>
      </c>
      <c r="C1129" s="121">
        <v>444</v>
      </c>
      <c r="D1129" s="121">
        <v>104.08999633789063</v>
      </c>
      <c r="E1129" s="185">
        <v>12.100000381469727</v>
      </c>
      <c r="F1129" s="122">
        <v>43094</v>
      </c>
      <c r="G1129" s="185">
        <v>51.301159116893508</v>
      </c>
      <c r="H1129" s="185">
        <v>37.749025519070827</v>
      </c>
      <c r="I1129" s="185">
        <v>38.892069327919543</v>
      </c>
      <c r="J1129" s="119">
        <f t="shared" si="119"/>
        <v>51.301159116893508</v>
      </c>
      <c r="K1129" s="119">
        <f t="shared" si="120"/>
        <v>37.749025519070827</v>
      </c>
      <c r="L1129" s="119">
        <f t="shared" si="121"/>
        <v>38.892069327919543</v>
      </c>
      <c r="M1129" s="173">
        <v>43580.291666666664</v>
      </c>
      <c r="N1129" s="118">
        <f t="shared" si="122"/>
        <v>444</v>
      </c>
      <c r="O1129" s="118">
        <f t="shared" si="123"/>
        <v>104.08999633789063</v>
      </c>
      <c r="P1129" s="119">
        <f t="shared" si="124"/>
        <v>19.454857830802002</v>
      </c>
      <c r="Q1129" s="119">
        <f t="shared" si="125"/>
        <v>20</v>
      </c>
    </row>
    <row r="1130" spans="2:17" x14ac:dyDescent="0.25">
      <c r="B1130" s="173">
        <v>43095.291666666664</v>
      </c>
      <c r="C1130" s="121">
        <v>300</v>
      </c>
      <c r="D1130" s="121">
        <v>198.44000244140625</v>
      </c>
      <c r="E1130" s="185">
        <v>12</v>
      </c>
      <c r="F1130" s="122">
        <v>43095</v>
      </c>
      <c r="G1130" s="185">
        <v>47.232199499297998</v>
      </c>
      <c r="H1130" s="185">
        <v>37.531807409657397</v>
      </c>
      <c r="I1130" s="185">
        <v>39.094487533392694</v>
      </c>
      <c r="J1130" s="119">
        <f t="shared" si="119"/>
        <v>47.232199499297998</v>
      </c>
      <c r="K1130" s="119">
        <f t="shared" si="120"/>
        <v>37.531807409657397</v>
      </c>
      <c r="L1130" s="119">
        <f t="shared" si="121"/>
        <v>39.094487533392694</v>
      </c>
      <c r="M1130" s="173">
        <v>43581.291666666664</v>
      </c>
      <c r="N1130" s="118">
        <f t="shared" si="122"/>
        <v>300</v>
      </c>
      <c r="O1130" s="118">
        <f t="shared" si="123"/>
        <v>198.44000244140625</v>
      </c>
      <c r="P1130" s="119">
        <f t="shared" si="124"/>
        <v>5.8128189594653321</v>
      </c>
      <c r="Q1130" s="119">
        <f t="shared" si="125"/>
        <v>5.8128189594653321</v>
      </c>
    </row>
    <row r="1131" spans="2:17" x14ac:dyDescent="0.25">
      <c r="B1131" s="173">
        <v>43096.291666666664</v>
      </c>
      <c r="C1131" s="121">
        <v>300</v>
      </c>
      <c r="D1131" s="121">
        <v>198.44000244140625</v>
      </c>
      <c r="E1131" s="185">
        <v>12.199999809265137</v>
      </c>
      <c r="F1131" s="122">
        <v>43096</v>
      </c>
      <c r="G1131" s="185">
        <v>51.739591830483221</v>
      </c>
      <c r="H1131" s="185">
        <v>37.196959600514852</v>
      </c>
      <c r="I1131" s="185">
        <v>38.593657619511653</v>
      </c>
      <c r="J1131" s="119">
        <f t="shared" si="119"/>
        <v>51.739591830483221</v>
      </c>
      <c r="K1131" s="119">
        <f t="shared" si="120"/>
        <v>37.196959600514852</v>
      </c>
      <c r="L1131" s="119">
        <f t="shared" si="121"/>
        <v>38.593657619511653</v>
      </c>
      <c r="M1131" s="173">
        <v>43582.291666666664</v>
      </c>
      <c r="N1131" s="118">
        <f t="shared" si="122"/>
        <v>300</v>
      </c>
      <c r="O1131" s="118">
        <f t="shared" si="123"/>
        <v>198.44000244140625</v>
      </c>
      <c r="P1131" s="119">
        <f t="shared" si="124"/>
        <v>5.8128189594653321</v>
      </c>
      <c r="Q1131" s="119">
        <f t="shared" si="125"/>
        <v>20</v>
      </c>
    </row>
    <row r="1132" spans="2:17" x14ac:dyDescent="0.25">
      <c r="B1132" s="173">
        <v>43097.291666666664</v>
      </c>
      <c r="C1132" s="121">
        <v>157</v>
      </c>
      <c r="D1132" s="121">
        <v>118.12999725341797</v>
      </c>
      <c r="E1132" s="185">
        <v>12.199999809265137</v>
      </c>
      <c r="F1132" s="122">
        <v>43097</v>
      </c>
      <c r="G1132" s="185">
        <v>55.525673633239883</v>
      </c>
      <c r="H1132" s="185">
        <v>37.800855338529317</v>
      </c>
      <c r="I1132" s="185">
        <v>37.424665933847336</v>
      </c>
      <c r="J1132" s="119">
        <f t="shared" si="119"/>
        <v>55.525673633239883</v>
      </c>
      <c r="K1132" s="119">
        <f t="shared" si="120"/>
        <v>37.800855338529317</v>
      </c>
      <c r="L1132" s="119">
        <f t="shared" si="121"/>
        <v>37.424665933847336</v>
      </c>
      <c r="M1132" s="173">
        <v>43583.291666666664</v>
      </c>
      <c r="N1132" s="118">
        <f t="shared" si="122"/>
        <v>157</v>
      </c>
      <c r="O1132" s="118">
        <f t="shared" si="123"/>
        <v>118.12999725341797</v>
      </c>
      <c r="P1132" s="119">
        <f t="shared" si="124"/>
        <v>2.2247370456015014</v>
      </c>
      <c r="Q1132" s="119">
        <f t="shared" si="125"/>
        <v>2.2247370456015014</v>
      </c>
    </row>
    <row r="1133" spans="2:17" x14ac:dyDescent="0.25">
      <c r="B1133" s="173">
        <v>43098.291666666664</v>
      </c>
      <c r="C1133" s="121">
        <v>157</v>
      </c>
      <c r="D1133" s="121">
        <v>118.12999725341797</v>
      </c>
      <c r="E1133" s="185">
        <v>12</v>
      </c>
      <c r="F1133" s="122">
        <v>43098</v>
      </c>
      <c r="G1133" s="185">
        <v>55.629395269089336</v>
      </c>
      <c r="H1133" s="185">
        <v>37.737311034401252</v>
      </c>
      <c r="I1133" s="185">
        <v>37.641134576311806</v>
      </c>
      <c r="J1133" s="119">
        <f t="shared" si="119"/>
        <v>55.629395269089336</v>
      </c>
      <c r="K1133" s="119">
        <f t="shared" si="120"/>
        <v>37.737311034401252</v>
      </c>
      <c r="L1133" s="119">
        <f t="shared" si="121"/>
        <v>37.641134576311806</v>
      </c>
      <c r="M1133" s="173">
        <v>43584.291666666664</v>
      </c>
      <c r="N1133" s="118">
        <f t="shared" si="122"/>
        <v>157</v>
      </c>
      <c r="O1133" s="118">
        <f t="shared" si="123"/>
        <v>118.12999725341797</v>
      </c>
      <c r="P1133" s="119">
        <f t="shared" si="124"/>
        <v>2.2247370456015014</v>
      </c>
      <c r="Q1133" s="119">
        <f t="shared" si="125"/>
        <v>20</v>
      </c>
    </row>
    <row r="1134" spans="2:17" x14ac:dyDescent="0.25">
      <c r="B1134" s="173">
        <v>43099.291666666664</v>
      </c>
      <c r="C1134" s="121">
        <v>157</v>
      </c>
      <c r="D1134" s="121">
        <v>118.12999725341797</v>
      </c>
      <c r="E1134" s="185">
        <v>12</v>
      </c>
      <c r="F1134" s="122">
        <v>43099</v>
      </c>
      <c r="G1134" s="185">
        <v>57.013384632313709</v>
      </c>
      <c r="H1134" s="185">
        <v>37.927564329571219</v>
      </c>
      <c r="I1134" s="185">
        <v>36.922670832474992</v>
      </c>
      <c r="J1134" s="119">
        <f t="shared" si="119"/>
        <v>57.013384632313709</v>
      </c>
      <c r="K1134" s="119">
        <f t="shared" si="120"/>
        <v>37.927564329571219</v>
      </c>
      <c r="L1134" s="119">
        <f t="shared" si="121"/>
        <v>36.922670832474992</v>
      </c>
      <c r="M1134" s="173">
        <v>43585.291666666664</v>
      </c>
      <c r="N1134" s="118">
        <f t="shared" si="122"/>
        <v>157</v>
      </c>
      <c r="O1134" s="118">
        <f t="shared" si="123"/>
        <v>118.12999725341797</v>
      </c>
      <c r="P1134" s="119">
        <f t="shared" si="124"/>
        <v>2.2247370456015014</v>
      </c>
      <c r="Q1134" s="119">
        <f t="shared" si="125"/>
        <v>20</v>
      </c>
    </row>
    <row r="1135" spans="2:17" x14ac:dyDescent="0.25">
      <c r="B1135" s="173">
        <v>43100.291666666664</v>
      </c>
      <c r="C1135" s="121">
        <v>157</v>
      </c>
      <c r="D1135" s="121">
        <v>118.12999725341797</v>
      </c>
      <c r="E1135" s="185">
        <v>11.899999618530273</v>
      </c>
      <c r="F1135" s="122">
        <v>43100</v>
      </c>
      <c r="G1135" s="185">
        <v>57.880557811759751</v>
      </c>
      <c r="H1135" s="185">
        <v>37.459246209109281</v>
      </c>
      <c r="I1135" s="185">
        <v>35.770379662072187</v>
      </c>
      <c r="J1135" s="119">
        <f t="shared" si="119"/>
        <v>57.880557811759751</v>
      </c>
      <c r="K1135" s="119">
        <f t="shared" si="120"/>
        <v>37.459246209109281</v>
      </c>
      <c r="L1135" s="119">
        <f t="shared" si="121"/>
        <v>35.770379662072187</v>
      </c>
      <c r="M1135" s="173">
        <v>43586.291666666664</v>
      </c>
      <c r="N1135" s="118">
        <f t="shared" si="122"/>
        <v>157</v>
      </c>
      <c r="O1135" s="118">
        <f t="shared" si="123"/>
        <v>118.12999725341797</v>
      </c>
      <c r="P1135" s="119">
        <f t="shared" si="124"/>
        <v>2.2247370456015014</v>
      </c>
      <c r="Q1135" s="119">
        <f t="shared" si="125"/>
        <v>20</v>
      </c>
    </row>
    <row r="1136" spans="2:17" x14ac:dyDescent="0.25">
      <c r="B1136" s="173">
        <v>43101.291666666664</v>
      </c>
      <c r="C1136" s="121">
        <v>157</v>
      </c>
      <c r="D1136" s="121">
        <v>118.12999725341797</v>
      </c>
      <c r="E1136" s="185">
        <v>11.800000190734863</v>
      </c>
      <c r="F1136" s="122">
        <v>43101</v>
      </c>
      <c r="G1136" s="185">
        <v>57.26529990883185</v>
      </c>
      <c r="H1136" s="185">
        <v>37.494448236271211</v>
      </c>
      <c r="I1136" s="185">
        <v>35.165386770522161</v>
      </c>
      <c r="J1136" s="119">
        <f t="shared" si="119"/>
        <v>57.26529990883185</v>
      </c>
      <c r="K1136" s="119">
        <f t="shared" si="120"/>
        <v>37.494448236271211</v>
      </c>
      <c r="L1136" s="119">
        <f t="shared" si="121"/>
        <v>35.165386770522161</v>
      </c>
      <c r="M1136" s="173">
        <v>43587.291666666664</v>
      </c>
      <c r="N1136" s="118">
        <f t="shared" si="122"/>
        <v>157</v>
      </c>
      <c r="O1136" s="118">
        <f t="shared" si="123"/>
        <v>118.12999725341797</v>
      </c>
      <c r="P1136" s="119">
        <f t="shared" si="124"/>
        <v>2.2247370456015014</v>
      </c>
      <c r="Q1136" s="119">
        <f t="shared" si="125"/>
        <v>20</v>
      </c>
    </row>
    <row r="1137" spans="2:17" x14ac:dyDescent="0.25">
      <c r="B1137" s="173">
        <v>43102.291666666664</v>
      </c>
      <c r="C1137" s="121">
        <v>228</v>
      </c>
      <c r="D1137" s="121">
        <v>111.02999877929688</v>
      </c>
      <c r="E1137" s="185">
        <v>11.600000381469727</v>
      </c>
      <c r="F1137" s="122">
        <v>43102</v>
      </c>
      <c r="G1137" s="185">
        <v>56.928569587678822</v>
      </c>
      <c r="H1137" s="185">
        <v>37.490975051191079</v>
      </c>
      <c r="I1137" s="185">
        <v>35.410678083808314</v>
      </c>
      <c r="J1137" s="119">
        <f t="shared" si="119"/>
        <v>56.928569587678822</v>
      </c>
      <c r="K1137" s="119">
        <f t="shared" si="120"/>
        <v>37.490975051191079</v>
      </c>
      <c r="L1137" s="119">
        <f t="shared" si="121"/>
        <v>35.410678083808314</v>
      </c>
      <c r="M1137" s="173">
        <v>43588.291666666664</v>
      </c>
      <c r="N1137" s="118">
        <f t="shared" si="122"/>
        <v>228</v>
      </c>
      <c r="O1137" s="118">
        <f t="shared" si="123"/>
        <v>111.02999877929688</v>
      </c>
      <c r="P1137" s="119">
        <f t="shared" si="124"/>
        <v>6.6948154502673338</v>
      </c>
      <c r="Q1137" s="119">
        <f t="shared" si="125"/>
        <v>6.6948154502673338</v>
      </c>
    </row>
    <row r="1138" spans="2:17" x14ac:dyDescent="0.25">
      <c r="B1138" s="173">
        <v>43103.291666666664</v>
      </c>
      <c r="C1138" s="121">
        <v>228</v>
      </c>
      <c r="D1138" s="121">
        <v>111.02999877929688</v>
      </c>
      <c r="E1138" s="185">
        <v>11.800000190734863</v>
      </c>
      <c r="F1138" s="122">
        <v>43103</v>
      </c>
      <c r="G1138" s="185">
        <v>57.107276054444085</v>
      </c>
      <c r="H1138" s="185">
        <v>37.750323482707707</v>
      </c>
      <c r="I1138" s="185">
        <v>36.113588611108334</v>
      </c>
      <c r="J1138" s="119">
        <f t="shared" si="119"/>
        <v>57.107276054444085</v>
      </c>
      <c r="K1138" s="119">
        <f t="shared" si="120"/>
        <v>37.750323482707707</v>
      </c>
      <c r="L1138" s="119">
        <f t="shared" si="121"/>
        <v>36.113588611108334</v>
      </c>
      <c r="M1138" s="173">
        <v>43589.291666666664</v>
      </c>
      <c r="N1138" s="118">
        <f t="shared" si="122"/>
        <v>228</v>
      </c>
      <c r="O1138" s="118">
        <f t="shared" si="123"/>
        <v>111.02999877929688</v>
      </c>
      <c r="P1138" s="119">
        <f t="shared" si="124"/>
        <v>6.6948154502673338</v>
      </c>
      <c r="Q1138" s="119">
        <f t="shared" si="125"/>
        <v>20</v>
      </c>
    </row>
    <row r="1139" spans="2:17" x14ac:dyDescent="0.25">
      <c r="B1139" s="173">
        <v>43104.291666666664</v>
      </c>
      <c r="C1139" s="121">
        <v>117</v>
      </c>
      <c r="D1139" s="121">
        <v>117.98999786376953</v>
      </c>
      <c r="E1139" s="185">
        <v>11.800000190734863</v>
      </c>
      <c r="F1139" s="122">
        <v>43104</v>
      </c>
      <c r="G1139" s="185">
        <v>55.513166915840614</v>
      </c>
      <c r="H1139" s="185">
        <v>37.396462188429311</v>
      </c>
      <c r="I1139" s="185">
        <v>36.399583074472496</v>
      </c>
      <c r="J1139" s="119">
        <f t="shared" si="119"/>
        <v>55.513166915840614</v>
      </c>
      <c r="K1139" s="119">
        <f t="shared" si="120"/>
        <v>37.396462188429311</v>
      </c>
      <c r="L1139" s="119">
        <f t="shared" si="121"/>
        <v>36.399583074472496</v>
      </c>
      <c r="M1139" s="173">
        <v>43590.291666666664</v>
      </c>
      <c r="N1139" s="118">
        <f t="shared" si="122"/>
        <v>117</v>
      </c>
      <c r="O1139" s="118">
        <f t="shared" si="123"/>
        <v>117.98999786376953</v>
      </c>
      <c r="P1139" s="119">
        <f t="shared" si="124"/>
        <v>5.6662844532165524E-2</v>
      </c>
      <c r="Q1139" s="119">
        <f t="shared" si="125"/>
        <v>5.6662844532165524E-2</v>
      </c>
    </row>
    <row r="1140" spans="2:17" x14ac:dyDescent="0.25">
      <c r="B1140" s="173">
        <v>43105.291666666664</v>
      </c>
      <c r="C1140" s="121">
        <v>117</v>
      </c>
      <c r="D1140" s="121">
        <v>117.98999786376953</v>
      </c>
      <c r="E1140" s="185">
        <v>11.800000190734863</v>
      </c>
      <c r="F1140" s="122">
        <v>43105</v>
      </c>
      <c r="G1140" s="185">
        <v>57.965897559501492</v>
      </c>
      <c r="H1140" s="185">
        <v>36.456606635363066</v>
      </c>
      <c r="I1140" s="185">
        <v>34.132646347328432</v>
      </c>
      <c r="J1140" s="119">
        <f t="shared" si="119"/>
        <v>57.965897559501492</v>
      </c>
      <c r="K1140" s="119">
        <f t="shared" si="120"/>
        <v>36.456606635363066</v>
      </c>
      <c r="L1140" s="119">
        <f t="shared" si="121"/>
        <v>34.132646347328432</v>
      </c>
      <c r="M1140" s="173">
        <v>43591.291666666664</v>
      </c>
      <c r="N1140" s="118">
        <f t="shared" si="122"/>
        <v>117</v>
      </c>
      <c r="O1140" s="118">
        <f t="shared" si="123"/>
        <v>117.98999786376953</v>
      </c>
      <c r="P1140" s="119">
        <f t="shared" si="124"/>
        <v>5.6662844532165524E-2</v>
      </c>
      <c r="Q1140" s="119">
        <f t="shared" si="125"/>
        <v>20</v>
      </c>
    </row>
    <row r="1141" spans="2:17" x14ac:dyDescent="0.25">
      <c r="B1141" s="173">
        <v>43106.291666666664</v>
      </c>
      <c r="C1141" s="121">
        <v>117</v>
      </c>
      <c r="D1141" s="121">
        <v>117.98999786376953</v>
      </c>
      <c r="E1141" s="185">
        <v>12</v>
      </c>
      <c r="F1141" s="122">
        <v>43106</v>
      </c>
      <c r="G1141" s="185">
        <v>57.945308130885671</v>
      </c>
      <c r="H1141" s="185">
        <v>36.443781871508655</v>
      </c>
      <c r="I1141" s="185">
        <v>34.607568856720498</v>
      </c>
      <c r="J1141" s="119">
        <f t="shared" si="119"/>
        <v>57.945308130885671</v>
      </c>
      <c r="K1141" s="119">
        <f t="shared" si="120"/>
        <v>36.443781871508655</v>
      </c>
      <c r="L1141" s="119">
        <f t="shared" si="121"/>
        <v>34.607568856720498</v>
      </c>
      <c r="M1141" s="173">
        <v>43592.291666666664</v>
      </c>
      <c r="N1141" s="118">
        <f t="shared" si="122"/>
        <v>117</v>
      </c>
      <c r="O1141" s="118">
        <f t="shared" si="123"/>
        <v>117.98999786376953</v>
      </c>
      <c r="P1141" s="119">
        <f t="shared" si="124"/>
        <v>5.6662844532165524E-2</v>
      </c>
      <c r="Q1141" s="119">
        <f t="shared" si="125"/>
        <v>20</v>
      </c>
    </row>
    <row r="1142" spans="2:17" x14ac:dyDescent="0.25">
      <c r="B1142" s="173">
        <v>43107.291666666664</v>
      </c>
      <c r="C1142" s="121">
        <v>117</v>
      </c>
      <c r="D1142" s="121">
        <v>117.98999786376953</v>
      </c>
      <c r="E1142" s="185">
        <v>12</v>
      </c>
      <c r="F1142" s="122">
        <v>43107</v>
      </c>
      <c r="G1142" s="185">
        <v>58.359726941099829</v>
      </c>
      <c r="H1142" s="185">
        <v>35.780281675656617</v>
      </c>
      <c r="I1142" s="185">
        <v>35.201250367561975</v>
      </c>
      <c r="J1142" s="119">
        <f t="shared" si="119"/>
        <v>58.359726941099829</v>
      </c>
      <c r="K1142" s="119">
        <f t="shared" si="120"/>
        <v>35.780281675656617</v>
      </c>
      <c r="L1142" s="119">
        <f t="shared" si="121"/>
        <v>35.201250367561975</v>
      </c>
      <c r="M1142" s="173">
        <v>43593.291666666664</v>
      </c>
      <c r="N1142" s="118">
        <f t="shared" si="122"/>
        <v>117</v>
      </c>
      <c r="O1142" s="118">
        <f t="shared" si="123"/>
        <v>117.98999786376953</v>
      </c>
      <c r="P1142" s="119">
        <f t="shared" si="124"/>
        <v>5.6662844532165524E-2</v>
      </c>
      <c r="Q1142" s="119">
        <f t="shared" si="125"/>
        <v>20</v>
      </c>
    </row>
    <row r="1143" spans="2:17" x14ac:dyDescent="0.25">
      <c r="B1143" s="173">
        <v>43108.291666666664</v>
      </c>
      <c r="C1143" s="121">
        <v>117</v>
      </c>
      <c r="D1143" s="121">
        <v>117.98999786376953</v>
      </c>
      <c r="E1143" s="185">
        <v>11.600000381469727</v>
      </c>
      <c r="F1143" s="122">
        <v>43108</v>
      </c>
      <c r="G1143" s="185">
        <v>56.540494105506767</v>
      </c>
      <c r="H1143" s="185">
        <v>36.559050588166279</v>
      </c>
      <c r="I1143" s="185">
        <v>35.225457347984637</v>
      </c>
      <c r="J1143" s="119">
        <f t="shared" si="119"/>
        <v>56.540494105506767</v>
      </c>
      <c r="K1143" s="119">
        <f t="shared" si="120"/>
        <v>36.559050588166279</v>
      </c>
      <c r="L1143" s="119">
        <f t="shared" si="121"/>
        <v>35.225457347984637</v>
      </c>
      <c r="M1143" s="173">
        <v>43594.291666666664</v>
      </c>
      <c r="N1143" s="118">
        <f t="shared" si="122"/>
        <v>117</v>
      </c>
      <c r="O1143" s="118">
        <f t="shared" si="123"/>
        <v>117.98999786376953</v>
      </c>
      <c r="P1143" s="119">
        <f t="shared" si="124"/>
        <v>5.6662844532165524E-2</v>
      </c>
      <c r="Q1143" s="119">
        <f t="shared" si="125"/>
        <v>20</v>
      </c>
    </row>
    <row r="1144" spans="2:17" x14ac:dyDescent="0.25">
      <c r="B1144" s="173">
        <v>43109.291666666664</v>
      </c>
      <c r="C1144" s="121">
        <v>204</v>
      </c>
      <c r="D1144" s="121">
        <v>106.18000030517578</v>
      </c>
      <c r="E1144" s="185">
        <v>11.800000190734863</v>
      </c>
      <c r="F1144" s="122">
        <v>43109</v>
      </c>
      <c r="G1144" s="185">
        <v>58.198325324235178</v>
      </c>
      <c r="H1144" s="185">
        <v>36.358300076414046</v>
      </c>
      <c r="I1144" s="185">
        <v>36.028200707788841</v>
      </c>
      <c r="J1144" s="119">
        <f t="shared" si="119"/>
        <v>58.198325324235178</v>
      </c>
      <c r="K1144" s="119">
        <f t="shared" si="120"/>
        <v>36.358300076414046</v>
      </c>
      <c r="L1144" s="119">
        <f t="shared" si="121"/>
        <v>36.028200707788841</v>
      </c>
      <c r="M1144" s="173">
        <v>43595.291666666664</v>
      </c>
      <c r="N1144" s="118">
        <f t="shared" si="122"/>
        <v>204</v>
      </c>
      <c r="O1144" s="118">
        <f t="shared" si="123"/>
        <v>106.18000030517578</v>
      </c>
      <c r="P1144" s="119">
        <f t="shared" si="124"/>
        <v>5.5987589849331663</v>
      </c>
      <c r="Q1144" s="119">
        <f t="shared" si="125"/>
        <v>5.5987589849331663</v>
      </c>
    </row>
    <row r="1145" spans="2:17" x14ac:dyDescent="0.25">
      <c r="B1145" s="173">
        <v>43110.291666666664</v>
      </c>
      <c r="C1145" s="121">
        <v>204</v>
      </c>
      <c r="D1145" s="121">
        <v>106.18000030517578</v>
      </c>
      <c r="E1145" s="185">
        <v>11.899999618530273</v>
      </c>
      <c r="F1145" s="122">
        <v>43110</v>
      </c>
      <c r="G1145" s="185">
        <v>54.960814419896451</v>
      </c>
      <c r="H1145" s="185">
        <v>35.792617573826419</v>
      </c>
      <c r="I1145" s="185">
        <v>36.970114473457713</v>
      </c>
      <c r="J1145" s="119">
        <f t="shared" si="119"/>
        <v>54.960814419896451</v>
      </c>
      <c r="K1145" s="119">
        <f t="shared" si="120"/>
        <v>35.792617573826419</v>
      </c>
      <c r="L1145" s="119">
        <f t="shared" si="121"/>
        <v>36.970114473457713</v>
      </c>
      <c r="M1145" s="173">
        <v>43596.291666666664</v>
      </c>
      <c r="N1145" s="118">
        <f t="shared" si="122"/>
        <v>204</v>
      </c>
      <c r="O1145" s="118">
        <f t="shared" si="123"/>
        <v>106.18000030517578</v>
      </c>
      <c r="P1145" s="119">
        <f t="shared" si="124"/>
        <v>5.5987589849331663</v>
      </c>
      <c r="Q1145" s="119">
        <f t="shared" si="125"/>
        <v>20</v>
      </c>
    </row>
    <row r="1146" spans="2:17" x14ac:dyDescent="0.25">
      <c r="B1146" s="173">
        <v>43111.291666666664</v>
      </c>
      <c r="C1146" s="121">
        <v>138</v>
      </c>
      <c r="D1146" s="121">
        <v>102.01999664306641</v>
      </c>
      <c r="E1146" s="185">
        <v>11.899999618530273</v>
      </c>
      <c r="F1146" s="122">
        <v>43111</v>
      </c>
      <c r="G1146" s="185">
        <v>50.176244787595948</v>
      </c>
      <c r="H1146" s="185">
        <v>35.712835226787469</v>
      </c>
      <c r="I1146" s="185">
        <v>36.75774874643043</v>
      </c>
      <c r="J1146" s="119">
        <f t="shared" si="119"/>
        <v>50.176244787595948</v>
      </c>
      <c r="K1146" s="119">
        <f t="shared" si="120"/>
        <v>35.712835226787469</v>
      </c>
      <c r="L1146" s="119">
        <f t="shared" si="121"/>
        <v>36.75774874643043</v>
      </c>
      <c r="M1146" s="173">
        <v>43597.291666666664</v>
      </c>
      <c r="N1146" s="118">
        <f t="shared" si="122"/>
        <v>138</v>
      </c>
      <c r="O1146" s="118">
        <f t="shared" si="123"/>
        <v>102.01999664306641</v>
      </c>
      <c r="P1146" s="119">
        <f t="shared" si="124"/>
        <v>2.0593270057351685</v>
      </c>
      <c r="Q1146" s="119">
        <f t="shared" si="125"/>
        <v>2.0593270057351685</v>
      </c>
    </row>
    <row r="1147" spans="2:17" x14ac:dyDescent="0.25">
      <c r="B1147" s="173">
        <v>43112.291666666664</v>
      </c>
      <c r="C1147" s="121">
        <v>138</v>
      </c>
      <c r="D1147" s="121">
        <v>102.01999664306641</v>
      </c>
      <c r="E1147" s="185">
        <v>12.100000381469727</v>
      </c>
      <c r="F1147" s="122">
        <v>43112</v>
      </c>
      <c r="G1147" s="185">
        <v>55.787580326572886</v>
      </c>
      <c r="H1147" s="185">
        <v>36.072266600109941</v>
      </c>
      <c r="I1147" s="185">
        <v>35.113903052674424</v>
      </c>
      <c r="J1147" s="119">
        <f t="shared" si="119"/>
        <v>55.787580326572886</v>
      </c>
      <c r="K1147" s="119">
        <f t="shared" si="120"/>
        <v>36.072266600109941</v>
      </c>
      <c r="L1147" s="119">
        <f t="shared" si="121"/>
        <v>35.113903052674424</v>
      </c>
      <c r="M1147" s="173">
        <v>43598.291666666664</v>
      </c>
      <c r="N1147" s="118">
        <f t="shared" si="122"/>
        <v>138</v>
      </c>
      <c r="O1147" s="118">
        <f t="shared" si="123"/>
        <v>102.01999664306641</v>
      </c>
      <c r="P1147" s="119">
        <f t="shared" si="124"/>
        <v>2.0593270057351685</v>
      </c>
      <c r="Q1147" s="119">
        <f t="shared" si="125"/>
        <v>20</v>
      </c>
    </row>
    <row r="1148" spans="2:17" x14ac:dyDescent="0.25">
      <c r="B1148" s="173">
        <v>43113.291666666664</v>
      </c>
      <c r="C1148" s="121">
        <v>138</v>
      </c>
      <c r="D1148" s="121">
        <v>102.01999664306641</v>
      </c>
      <c r="E1148" s="185">
        <v>11.899999618530273</v>
      </c>
      <c r="F1148" s="122">
        <v>43113</v>
      </c>
      <c r="G1148" s="185">
        <v>62.954305991728965</v>
      </c>
      <c r="H1148" s="185">
        <v>35.746572276949898</v>
      </c>
      <c r="I1148" s="185">
        <v>32.482159180111317</v>
      </c>
      <c r="J1148" s="119">
        <f t="shared" si="119"/>
        <v>62.954305991728965</v>
      </c>
      <c r="K1148" s="119">
        <f t="shared" si="120"/>
        <v>35.746572276949898</v>
      </c>
      <c r="L1148" s="119">
        <f t="shared" si="121"/>
        <v>32.482159180111317</v>
      </c>
      <c r="M1148" s="173">
        <v>43599.291666666664</v>
      </c>
      <c r="N1148" s="118">
        <f t="shared" si="122"/>
        <v>138</v>
      </c>
      <c r="O1148" s="118">
        <f t="shared" si="123"/>
        <v>102.01999664306641</v>
      </c>
      <c r="P1148" s="119">
        <f t="shared" si="124"/>
        <v>2.0593270057351685</v>
      </c>
      <c r="Q1148" s="119">
        <f t="shared" si="125"/>
        <v>20</v>
      </c>
    </row>
    <row r="1149" spans="2:17" x14ac:dyDescent="0.25">
      <c r="B1149" s="173">
        <v>43114.291666666664</v>
      </c>
      <c r="C1149" s="121">
        <v>138</v>
      </c>
      <c r="D1149" s="121">
        <v>102.01999664306641</v>
      </c>
      <c r="E1149" s="185">
        <v>11.699999809265137</v>
      </c>
      <c r="F1149" s="122">
        <v>43114</v>
      </c>
      <c r="G1149" s="185">
        <v>57.282718177901387</v>
      </c>
      <c r="H1149" s="185">
        <v>35.891438735635212</v>
      </c>
      <c r="I1149" s="185">
        <v>32.458394369438842</v>
      </c>
      <c r="J1149" s="119">
        <f t="shared" si="119"/>
        <v>57.282718177901387</v>
      </c>
      <c r="K1149" s="119">
        <f t="shared" si="120"/>
        <v>35.891438735635212</v>
      </c>
      <c r="L1149" s="119">
        <f t="shared" si="121"/>
        <v>32.458394369438842</v>
      </c>
      <c r="M1149" s="173">
        <v>43600.291666666664</v>
      </c>
      <c r="N1149" s="118">
        <f t="shared" si="122"/>
        <v>138</v>
      </c>
      <c r="O1149" s="118">
        <f t="shared" si="123"/>
        <v>102.01999664306641</v>
      </c>
      <c r="P1149" s="119">
        <f t="shared" si="124"/>
        <v>2.0593270057351685</v>
      </c>
      <c r="Q1149" s="119">
        <f t="shared" si="125"/>
        <v>20</v>
      </c>
    </row>
    <row r="1150" spans="2:17" x14ac:dyDescent="0.25">
      <c r="B1150" s="173">
        <v>43115.291666666664</v>
      </c>
      <c r="C1150" s="121">
        <v>138</v>
      </c>
      <c r="D1150" s="121">
        <v>102.01999664306641</v>
      </c>
      <c r="E1150" s="185">
        <v>11.800000190734863</v>
      </c>
      <c r="F1150" s="122">
        <v>43115</v>
      </c>
      <c r="G1150" s="185">
        <v>53.286026644265256</v>
      </c>
      <c r="H1150" s="185">
        <v>36.022735645925565</v>
      </c>
      <c r="I1150" s="185">
        <v>33.073797159813076</v>
      </c>
      <c r="J1150" s="119">
        <f t="shared" si="119"/>
        <v>53.286026644265256</v>
      </c>
      <c r="K1150" s="119">
        <f t="shared" si="120"/>
        <v>36.022735645925565</v>
      </c>
      <c r="L1150" s="119">
        <f t="shared" si="121"/>
        <v>33.073797159813076</v>
      </c>
      <c r="M1150" s="173">
        <v>43601.291666666664</v>
      </c>
      <c r="N1150" s="118">
        <f t="shared" si="122"/>
        <v>138</v>
      </c>
      <c r="O1150" s="118">
        <f t="shared" si="123"/>
        <v>102.01999664306641</v>
      </c>
      <c r="P1150" s="119">
        <f t="shared" si="124"/>
        <v>2.0593270057351685</v>
      </c>
      <c r="Q1150" s="119">
        <f t="shared" si="125"/>
        <v>20</v>
      </c>
    </row>
    <row r="1151" spans="2:17" x14ac:dyDescent="0.25">
      <c r="B1151" s="173">
        <v>43116.291666666664</v>
      </c>
      <c r="C1151" s="121">
        <v>175</v>
      </c>
      <c r="D1151" s="121">
        <v>103.83999633789063</v>
      </c>
      <c r="E1151" s="185">
        <v>12.100000381469727</v>
      </c>
      <c r="F1151" s="122">
        <v>43116</v>
      </c>
      <c r="G1151" s="185">
        <v>53.119305451622736</v>
      </c>
      <c r="H1151" s="185">
        <v>36.205939202308592</v>
      </c>
      <c r="I1151" s="185">
        <v>34.154738367111598</v>
      </c>
      <c r="J1151" s="119">
        <f t="shared" si="119"/>
        <v>53.119305451622736</v>
      </c>
      <c r="K1151" s="119">
        <f t="shared" si="120"/>
        <v>36.205939202308592</v>
      </c>
      <c r="L1151" s="119">
        <f t="shared" si="121"/>
        <v>34.154738367111598</v>
      </c>
      <c r="M1151" s="173">
        <v>43602.291666666664</v>
      </c>
      <c r="N1151" s="118">
        <f t="shared" si="122"/>
        <v>175</v>
      </c>
      <c r="O1151" s="118">
        <f t="shared" si="123"/>
        <v>103.83999633789063</v>
      </c>
      <c r="P1151" s="119">
        <f t="shared" si="124"/>
        <v>4.0728655808020022</v>
      </c>
      <c r="Q1151" s="119">
        <f t="shared" si="125"/>
        <v>4.0728655808020022</v>
      </c>
    </row>
    <row r="1152" spans="2:17" x14ac:dyDescent="0.25">
      <c r="B1152" s="173">
        <v>43117.291666666664</v>
      </c>
      <c r="C1152" s="121">
        <v>175</v>
      </c>
      <c r="D1152" s="121">
        <v>103.83999633789063</v>
      </c>
      <c r="E1152" s="185">
        <v>12.100000381469727</v>
      </c>
      <c r="F1152" s="122">
        <v>43117</v>
      </c>
      <c r="G1152" s="185">
        <v>53.877567787832682</v>
      </c>
      <c r="H1152" s="185">
        <v>36.034317971865413</v>
      </c>
      <c r="I1152" s="185">
        <v>34.246492479620137</v>
      </c>
      <c r="J1152" s="119">
        <f t="shared" si="119"/>
        <v>53.877567787832682</v>
      </c>
      <c r="K1152" s="119">
        <f t="shared" si="120"/>
        <v>36.034317971865413</v>
      </c>
      <c r="L1152" s="119">
        <f t="shared" si="121"/>
        <v>34.246492479620137</v>
      </c>
      <c r="M1152" s="173">
        <v>43603.291666666664</v>
      </c>
      <c r="N1152" s="118">
        <f t="shared" si="122"/>
        <v>175</v>
      </c>
      <c r="O1152" s="118">
        <f t="shared" si="123"/>
        <v>103.83999633789063</v>
      </c>
      <c r="P1152" s="119">
        <f t="shared" si="124"/>
        <v>4.0728655808020022</v>
      </c>
      <c r="Q1152" s="119">
        <f t="shared" si="125"/>
        <v>20</v>
      </c>
    </row>
    <row r="1153" spans="2:17" x14ac:dyDescent="0.25">
      <c r="B1153" s="173">
        <v>43118.291666666664</v>
      </c>
      <c r="C1153" s="121">
        <v>142</v>
      </c>
      <c r="D1153" s="121">
        <v>104.01999664306641</v>
      </c>
      <c r="E1153" s="185">
        <v>12.199999809265137</v>
      </c>
      <c r="F1153" s="122">
        <v>43118</v>
      </c>
      <c r="G1153" s="185">
        <v>55.444595111829273</v>
      </c>
      <c r="H1153" s="185">
        <v>35.720043328801729</v>
      </c>
      <c r="I1153" s="185">
        <v>32.562495293109514</v>
      </c>
      <c r="J1153" s="119">
        <f t="shared" si="119"/>
        <v>55.444595111829273</v>
      </c>
      <c r="K1153" s="119">
        <f t="shared" si="120"/>
        <v>35.720043328801729</v>
      </c>
      <c r="L1153" s="119">
        <f t="shared" si="121"/>
        <v>32.562495293109514</v>
      </c>
      <c r="M1153" s="173">
        <v>43604.291666666664</v>
      </c>
      <c r="N1153" s="118">
        <f t="shared" si="122"/>
        <v>142</v>
      </c>
      <c r="O1153" s="118">
        <f t="shared" si="123"/>
        <v>104.01999664306641</v>
      </c>
      <c r="P1153" s="119">
        <f t="shared" si="124"/>
        <v>2.173797645735168</v>
      </c>
      <c r="Q1153" s="119">
        <f t="shared" si="125"/>
        <v>2.173797645735168</v>
      </c>
    </row>
    <row r="1154" spans="2:17" x14ac:dyDescent="0.25">
      <c r="B1154" s="173">
        <v>43119.291666666664</v>
      </c>
      <c r="C1154" s="121">
        <v>142</v>
      </c>
      <c r="D1154" s="121">
        <v>104.01999664306641</v>
      </c>
      <c r="E1154" s="185">
        <v>12.100000381469727</v>
      </c>
      <c r="F1154" s="122">
        <v>43119</v>
      </c>
      <c r="G1154" s="185">
        <v>57.212252937864342</v>
      </c>
      <c r="H1154" s="185">
        <v>35.818946719611127</v>
      </c>
      <c r="I1154" s="185">
        <v>34.221564660800802</v>
      </c>
      <c r="J1154" s="119">
        <f t="shared" si="119"/>
        <v>57.212252937864342</v>
      </c>
      <c r="K1154" s="119">
        <f t="shared" si="120"/>
        <v>35.818946719611127</v>
      </c>
      <c r="L1154" s="119">
        <f t="shared" si="121"/>
        <v>34.221564660800802</v>
      </c>
      <c r="M1154" s="173">
        <v>43605.291666666664</v>
      </c>
      <c r="N1154" s="118">
        <f t="shared" si="122"/>
        <v>142</v>
      </c>
      <c r="O1154" s="118">
        <f t="shared" si="123"/>
        <v>104.01999664306641</v>
      </c>
      <c r="P1154" s="119">
        <f t="shared" si="124"/>
        <v>2.173797645735168</v>
      </c>
      <c r="Q1154" s="119">
        <f t="shared" si="125"/>
        <v>20</v>
      </c>
    </row>
    <row r="1155" spans="2:17" x14ac:dyDescent="0.25">
      <c r="B1155" s="173">
        <v>43120.291666666664</v>
      </c>
      <c r="C1155" s="121">
        <v>142</v>
      </c>
      <c r="D1155" s="121">
        <v>104.01999664306641</v>
      </c>
      <c r="E1155" s="185">
        <v>12.300000190734863</v>
      </c>
      <c r="F1155" s="122">
        <v>43120</v>
      </c>
      <c r="G1155" s="185">
        <v>54.707464949201658</v>
      </c>
      <c r="H1155" s="185">
        <v>36.072300992563946</v>
      </c>
      <c r="I1155" s="185">
        <v>35.262551021885002</v>
      </c>
      <c r="J1155" s="119">
        <f t="shared" si="119"/>
        <v>54.707464949201658</v>
      </c>
      <c r="K1155" s="119">
        <f t="shared" si="120"/>
        <v>36.072300992563946</v>
      </c>
      <c r="L1155" s="119">
        <f t="shared" si="121"/>
        <v>35.262551021885002</v>
      </c>
      <c r="M1155" s="173">
        <v>43606.291666666664</v>
      </c>
      <c r="N1155" s="118">
        <f t="shared" si="122"/>
        <v>142</v>
      </c>
      <c r="O1155" s="118">
        <f t="shared" si="123"/>
        <v>104.01999664306641</v>
      </c>
      <c r="P1155" s="119">
        <f t="shared" si="124"/>
        <v>2.173797645735168</v>
      </c>
      <c r="Q1155" s="119">
        <f t="shared" si="125"/>
        <v>20</v>
      </c>
    </row>
    <row r="1156" spans="2:17" x14ac:dyDescent="0.25">
      <c r="B1156" s="173">
        <v>43121.291666666664</v>
      </c>
      <c r="C1156" s="121">
        <v>142</v>
      </c>
      <c r="D1156" s="121">
        <v>104.01999664306641</v>
      </c>
      <c r="E1156" s="185">
        <v>12.5</v>
      </c>
      <c r="F1156" s="122">
        <v>43121</v>
      </c>
      <c r="G1156" s="185">
        <v>53.768286423087133</v>
      </c>
      <c r="H1156" s="185">
        <v>36.222623159664622</v>
      </c>
      <c r="I1156" s="185">
        <v>35.345784757004843</v>
      </c>
      <c r="J1156" s="119">
        <f t="shared" si="119"/>
        <v>53.768286423087133</v>
      </c>
      <c r="K1156" s="119">
        <f t="shared" si="120"/>
        <v>36.222623159664622</v>
      </c>
      <c r="L1156" s="119">
        <f t="shared" si="121"/>
        <v>35.345784757004843</v>
      </c>
      <c r="M1156" s="173">
        <v>43607.291666666664</v>
      </c>
      <c r="N1156" s="118">
        <f t="shared" si="122"/>
        <v>142</v>
      </c>
      <c r="O1156" s="118">
        <f t="shared" si="123"/>
        <v>104.01999664306641</v>
      </c>
      <c r="P1156" s="119">
        <f t="shared" si="124"/>
        <v>2.173797645735168</v>
      </c>
      <c r="Q1156" s="119">
        <f t="shared" si="125"/>
        <v>20</v>
      </c>
    </row>
    <row r="1157" spans="2:17" x14ac:dyDescent="0.25">
      <c r="B1157" s="173">
        <v>43122.291666666664</v>
      </c>
      <c r="C1157" s="121">
        <v>142</v>
      </c>
      <c r="D1157" s="121">
        <v>104.01999664306641</v>
      </c>
      <c r="E1157" s="185">
        <v>12.100000381469727</v>
      </c>
      <c r="F1157" s="122">
        <v>43122</v>
      </c>
      <c r="G1157" s="185">
        <v>53.404512785319881</v>
      </c>
      <c r="H1157" s="185">
        <v>36.185592463259376</v>
      </c>
      <c r="I1157" s="185">
        <v>35.82791751442128</v>
      </c>
      <c r="J1157" s="119">
        <f t="shared" si="119"/>
        <v>53.404512785319881</v>
      </c>
      <c r="K1157" s="119">
        <f t="shared" si="120"/>
        <v>36.185592463259376</v>
      </c>
      <c r="L1157" s="119">
        <f t="shared" si="121"/>
        <v>35.82791751442128</v>
      </c>
      <c r="M1157" s="173">
        <v>43608.291666666664</v>
      </c>
      <c r="N1157" s="118">
        <f t="shared" si="122"/>
        <v>142</v>
      </c>
      <c r="O1157" s="118">
        <f t="shared" si="123"/>
        <v>104.01999664306641</v>
      </c>
      <c r="P1157" s="119">
        <f t="shared" si="124"/>
        <v>2.173797645735168</v>
      </c>
      <c r="Q1157" s="119">
        <f t="shared" si="125"/>
        <v>20</v>
      </c>
    </row>
    <row r="1158" spans="2:17" x14ac:dyDescent="0.25">
      <c r="B1158" s="173">
        <v>43123.291666666664</v>
      </c>
      <c r="C1158" s="121">
        <v>235</v>
      </c>
      <c r="D1158" s="121">
        <v>102.04000091552734</v>
      </c>
      <c r="E1158" s="185">
        <v>12.100000381469727</v>
      </c>
      <c r="F1158" s="122">
        <v>43123</v>
      </c>
      <c r="G1158" s="185">
        <v>53.782850689534797</v>
      </c>
      <c r="H1158" s="185">
        <v>36.272047592291152</v>
      </c>
      <c r="I1158" s="185">
        <v>36.578486410600178</v>
      </c>
      <c r="J1158" s="119">
        <f t="shared" si="119"/>
        <v>53.782850689534797</v>
      </c>
      <c r="K1158" s="119">
        <f t="shared" si="120"/>
        <v>36.272047592291152</v>
      </c>
      <c r="L1158" s="119">
        <f t="shared" si="121"/>
        <v>36.578486410600178</v>
      </c>
      <c r="M1158" s="173">
        <v>43609.291666666664</v>
      </c>
      <c r="N1158" s="118">
        <f t="shared" si="122"/>
        <v>235</v>
      </c>
      <c r="O1158" s="118">
        <f t="shared" si="123"/>
        <v>102.04000091552734</v>
      </c>
      <c r="P1158" s="119">
        <f t="shared" si="124"/>
        <v>7.6100080947994986</v>
      </c>
      <c r="Q1158" s="119">
        <f t="shared" si="125"/>
        <v>7.6100080947994986</v>
      </c>
    </row>
    <row r="1159" spans="2:17" x14ac:dyDescent="0.25">
      <c r="B1159" s="173">
        <v>43124.291666666664</v>
      </c>
      <c r="C1159" s="121">
        <v>235</v>
      </c>
      <c r="D1159" s="121">
        <v>102.04000091552734</v>
      </c>
      <c r="E1159" s="185">
        <v>12.199999809265137</v>
      </c>
      <c r="F1159" s="122">
        <v>43124</v>
      </c>
      <c r="G1159" s="185">
        <v>53.088693408414109</v>
      </c>
      <c r="H1159" s="185">
        <v>36.62234786373601</v>
      </c>
      <c r="I1159" s="185">
        <v>37.53141045879434</v>
      </c>
      <c r="J1159" s="119">
        <f t="shared" si="119"/>
        <v>53.088693408414109</v>
      </c>
      <c r="K1159" s="119">
        <f t="shared" si="120"/>
        <v>36.62234786373601</v>
      </c>
      <c r="L1159" s="119">
        <f t="shared" si="121"/>
        <v>37.53141045879434</v>
      </c>
      <c r="M1159" s="173">
        <v>43610.291666666664</v>
      </c>
      <c r="N1159" s="118">
        <f t="shared" si="122"/>
        <v>235</v>
      </c>
      <c r="O1159" s="118">
        <f t="shared" si="123"/>
        <v>102.04000091552734</v>
      </c>
      <c r="P1159" s="119">
        <f t="shared" si="124"/>
        <v>7.6100080947994986</v>
      </c>
      <c r="Q1159" s="119">
        <f t="shared" si="125"/>
        <v>20</v>
      </c>
    </row>
    <row r="1160" spans="2:17" x14ac:dyDescent="0.25">
      <c r="B1160" s="173">
        <v>43125.291666666664</v>
      </c>
      <c r="C1160" s="121">
        <v>235</v>
      </c>
      <c r="D1160" s="121">
        <v>102.04000091552734</v>
      </c>
      <c r="E1160" s="185">
        <v>12.199999809265137</v>
      </c>
      <c r="F1160" s="122">
        <v>43125</v>
      </c>
      <c r="G1160" s="185">
        <v>52.872375016757431</v>
      </c>
      <c r="H1160" s="185">
        <v>36.378845486685094</v>
      </c>
      <c r="I1160" s="185">
        <v>35.965488254626578</v>
      </c>
      <c r="J1160" s="119">
        <f t="shared" si="119"/>
        <v>52.872375016757431</v>
      </c>
      <c r="K1160" s="119">
        <f t="shared" si="120"/>
        <v>36.378845486685094</v>
      </c>
      <c r="L1160" s="119">
        <f t="shared" si="121"/>
        <v>35.965488254626578</v>
      </c>
      <c r="M1160" s="173">
        <v>43611.291666666664</v>
      </c>
      <c r="N1160" s="118">
        <f t="shared" si="122"/>
        <v>235</v>
      </c>
      <c r="O1160" s="118">
        <f t="shared" si="123"/>
        <v>102.04000091552734</v>
      </c>
      <c r="P1160" s="119">
        <f t="shared" si="124"/>
        <v>7.6100080947994986</v>
      </c>
      <c r="Q1160" s="119">
        <f t="shared" si="125"/>
        <v>20</v>
      </c>
    </row>
    <row r="1161" spans="2:17" x14ac:dyDescent="0.25">
      <c r="B1161" s="173">
        <v>43126.291666666664</v>
      </c>
      <c r="C1161" s="121">
        <v>235</v>
      </c>
      <c r="D1161" s="121">
        <v>102.04000091552734</v>
      </c>
      <c r="E1161" s="185">
        <v>12</v>
      </c>
      <c r="F1161" s="122">
        <v>43126</v>
      </c>
      <c r="G1161" s="185">
        <v>46.410192251222021</v>
      </c>
      <c r="H1161" s="185">
        <v>36.673556673306038</v>
      </c>
      <c r="I1161" s="185">
        <v>37.599513952511316</v>
      </c>
      <c r="J1161" s="119">
        <f t="shared" si="119"/>
        <v>46.410192251222021</v>
      </c>
      <c r="K1161" s="119">
        <f t="shared" si="120"/>
        <v>36.673556673306038</v>
      </c>
      <c r="L1161" s="119">
        <f t="shared" si="121"/>
        <v>37.599513952511316</v>
      </c>
      <c r="M1161" s="173">
        <v>43612.291666666664</v>
      </c>
      <c r="N1161" s="118">
        <f t="shared" si="122"/>
        <v>235</v>
      </c>
      <c r="O1161" s="118">
        <f t="shared" si="123"/>
        <v>102.04000091552734</v>
      </c>
      <c r="P1161" s="119">
        <f t="shared" si="124"/>
        <v>7.6100080947994986</v>
      </c>
      <c r="Q1161" s="119">
        <f t="shared" si="125"/>
        <v>20</v>
      </c>
    </row>
    <row r="1162" spans="2:17" x14ac:dyDescent="0.25">
      <c r="B1162" s="173">
        <v>43127.291666666664</v>
      </c>
      <c r="C1162" s="121">
        <v>235</v>
      </c>
      <c r="D1162" s="121">
        <v>102.04000091552734</v>
      </c>
      <c r="E1162" s="185">
        <v>12</v>
      </c>
      <c r="F1162" s="122">
        <v>43127</v>
      </c>
      <c r="G1162" s="185">
        <v>46.743860638803937</v>
      </c>
      <c r="H1162" s="185">
        <v>36.286982588790075</v>
      </c>
      <c r="I1162" s="185">
        <v>37.326974718835572</v>
      </c>
      <c r="J1162" s="119">
        <f t="shared" ref="J1162:J1225" si="126">IF(G1162&lt;0,0,G1162)</f>
        <v>46.743860638803937</v>
      </c>
      <c r="K1162" s="119">
        <f t="shared" ref="K1162:K1225" si="127">IF(H1162&lt;0,0,H1162)</f>
        <v>36.286982588790075</v>
      </c>
      <c r="L1162" s="119">
        <f t="shared" ref="L1162:L1225" si="128">IF(I1162&lt;0,0,I1162)</f>
        <v>37.326974718835572</v>
      </c>
      <c r="M1162" s="173">
        <v>43613.291666666664</v>
      </c>
      <c r="N1162" s="118">
        <f t="shared" ref="N1162:N1225" si="129">C1162</f>
        <v>235</v>
      </c>
      <c r="O1162" s="118">
        <f t="shared" ref="O1162:O1225" si="130">D1162</f>
        <v>102.04000091552734</v>
      </c>
      <c r="P1162" s="119">
        <f t="shared" ref="P1162:P1225" si="131">ABS((N1162-O1162)*(1/1000)*0.36*158.987)</f>
        <v>7.6100080947994986</v>
      </c>
      <c r="Q1162" s="119">
        <f t="shared" si="125"/>
        <v>20</v>
      </c>
    </row>
    <row r="1163" spans="2:17" x14ac:dyDescent="0.25">
      <c r="B1163" s="173">
        <v>43128.291666666664</v>
      </c>
      <c r="C1163" s="121">
        <v>235</v>
      </c>
      <c r="D1163" s="121">
        <v>102.04000091552734</v>
      </c>
      <c r="E1163" s="185">
        <v>11.800000190734863</v>
      </c>
      <c r="F1163" s="122">
        <v>43128</v>
      </c>
      <c r="G1163" s="185">
        <v>44.615536269799442</v>
      </c>
      <c r="H1163" s="185">
        <v>36.667661358802405</v>
      </c>
      <c r="I1163" s="185">
        <v>35.079481227331677</v>
      </c>
      <c r="J1163" s="119">
        <f t="shared" si="126"/>
        <v>44.615536269799442</v>
      </c>
      <c r="K1163" s="119">
        <f t="shared" si="127"/>
        <v>36.667661358802405</v>
      </c>
      <c r="L1163" s="119">
        <f t="shared" si="128"/>
        <v>35.079481227331677</v>
      </c>
      <c r="M1163" s="173">
        <v>43614.291666666664</v>
      </c>
      <c r="N1163" s="118">
        <f t="shared" si="129"/>
        <v>235</v>
      </c>
      <c r="O1163" s="118">
        <f t="shared" si="130"/>
        <v>102.04000091552734</v>
      </c>
      <c r="P1163" s="119">
        <f t="shared" si="131"/>
        <v>7.6100080947994986</v>
      </c>
      <c r="Q1163" s="119">
        <f t="shared" ref="Q1163:Q1226" si="132">IF(P1163=P1162, 20, P1163)</f>
        <v>20</v>
      </c>
    </row>
    <row r="1164" spans="2:17" x14ac:dyDescent="0.25">
      <c r="B1164" s="173">
        <v>43129.291666666664</v>
      </c>
      <c r="C1164" s="121">
        <v>235</v>
      </c>
      <c r="D1164" s="121">
        <v>102.04000091552734</v>
      </c>
      <c r="E1164" s="185">
        <v>11.899999618530273</v>
      </c>
      <c r="F1164" s="122">
        <v>43129</v>
      </c>
      <c r="G1164" s="185">
        <v>46.205097957672898</v>
      </c>
      <c r="H1164" s="185">
        <v>36.463764560862792</v>
      </c>
      <c r="I1164" s="185">
        <v>37.620093690686787</v>
      </c>
      <c r="J1164" s="119">
        <f t="shared" si="126"/>
        <v>46.205097957672898</v>
      </c>
      <c r="K1164" s="119">
        <f t="shared" si="127"/>
        <v>36.463764560862792</v>
      </c>
      <c r="L1164" s="119">
        <f t="shared" si="128"/>
        <v>37.620093690686787</v>
      </c>
      <c r="M1164" s="173">
        <v>43615.291666666664</v>
      </c>
      <c r="N1164" s="118">
        <f t="shared" si="129"/>
        <v>235</v>
      </c>
      <c r="O1164" s="118">
        <f t="shared" si="130"/>
        <v>102.04000091552734</v>
      </c>
      <c r="P1164" s="119">
        <f t="shared" si="131"/>
        <v>7.6100080947994986</v>
      </c>
      <c r="Q1164" s="119">
        <f t="shared" si="132"/>
        <v>20</v>
      </c>
    </row>
    <row r="1165" spans="2:17" x14ac:dyDescent="0.25">
      <c r="B1165" s="173">
        <v>43130.291666666664</v>
      </c>
      <c r="C1165" s="121">
        <v>211</v>
      </c>
      <c r="D1165" s="121">
        <v>102.44999694824219</v>
      </c>
      <c r="E1165" s="185">
        <v>12</v>
      </c>
      <c r="F1165" s="122">
        <v>43130</v>
      </c>
      <c r="G1165" s="185">
        <v>53.383457585070978</v>
      </c>
      <c r="H1165" s="185">
        <v>36.307136985107732</v>
      </c>
      <c r="I1165" s="185">
        <v>38.138575734871353</v>
      </c>
      <c r="J1165" s="119">
        <f t="shared" si="126"/>
        <v>53.383457585070978</v>
      </c>
      <c r="K1165" s="119">
        <f t="shared" si="127"/>
        <v>36.307136985107732</v>
      </c>
      <c r="L1165" s="119">
        <f t="shared" si="128"/>
        <v>38.138575734871353</v>
      </c>
      <c r="M1165" s="173">
        <v>43616.291666666664</v>
      </c>
      <c r="N1165" s="118">
        <f t="shared" si="129"/>
        <v>211</v>
      </c>
      <c r="O1165" s="118">
        <f t="shared" si="130"/>
        <v>102.44999694824219</v>
      </c>
      <c r="P1165" s="119">
        <f t="shared" si="131"/>
        <v>6.212894160668335</v>
      </c>
      <c r="Q1165" s="119">
        <f t="shared" si="132"/>
        <v>6.212894160668335</v>
      </c>
    </row>
    <row r="1166" spans="2:17" x14ac:dyDescent="0.25">
      <c r="B1166" s="173">
        <v>43131.291666666664</v>
      </c>
      <c r="C1166" s="121">
        <v>211</v>
      </c>
      <c r="D1166" s="121">
        <v>102.44999694824219</v>
      </c>
      <c r="E1166" s="185">
        <v>11.800000190734863</v>
      </c>
      <c r="F1166" s="122">
        <v>43131</v>
      </c>
      <c r="G1166" s="185">
        <v>57.206377750259819</v>
      </c>
      <c r="H1166" s="185">
        <v>35.204817323419761</v>
      </c>
      <c r="I1166" s="185">
        <v>37.837652499455004</v>
      </c>
      <c r="J1166" s="119">
        <f t="shared" si="126"/>
        <v>57.206377750259819</v>
      </c>
      <c r="K1166" s="119">
        <f t="shared" si="127"/>
        <v>35.204817323419761</v>
      </c>
      <c r="L1166" s="119">
        <f t="shared" si="128"/>
        <v>37.837652499455004</v>
      </c>
      <c r="M1166" s="173">
        <v>43617.291666666664</v>
      </c>
      <c r="N1166" s="118">
        <f t="shared" si="129"/>
        <v>211</v>
      </c>
      <c r="O1166" s="118">
        <f t="shared" si="130"/>
        <v>102.44999694824219</v>
      </c>
      <c r="P1166" s="119">
        <f t="shared" si="131"/>
        <v>6.212894160668335</v>
      </c>
      <c r="Q1166" s="119">
        <f t="shared" si="132"/>
        <v>20</v>
      </c>
    </row>
    <row r="1167" spans="2:17" x14ac:dyDescent="0.25">
      <c r="B1167" s="173">
        <v>43132.291666666664</v>
      </c>
      <c r="C1167" s="121">
        <v>240</v>
      </c>
      <c r="D1167" s="121">
        <v>135.5</v>
      </c>
      <c r="E1167" s="185">
        <v>11.699999809265137</v>
      </c>
      <c r="F1167" s="122">
        <v>43132</v>
      </c>
      <c r="G1167" s="185">
        <v>56.422518347435549</v>
      </c>
      <c r="H1167" s="185">
        <v>35.573599984204314</v>
      </c>
      <c r="I1167" s="185">
        <v>36.91864909715121</v>
      </c>
      <c r="J1167" s="119">
        <f t="shared" si="126"/>
        <v>56.422518347435549</v>
      </c>
      <c r="K1167" s="119">
        <f t="shared" si="127"/>
        <v>35.573599984204314</v>
      </c>
      <c r="L1167" s="119">
        <f t="shared" si="128"/>
        <v>36.91864909715121</v>
      </c>
      <c r="M1167" s="173">
        <v>43618.291666666664</v>
      </c>
      <c r="N1167" s="118">
        <f t="shared" si="129"/>
        <v>240</v>
      </c>
      <c r="O1167" s="118">
        <f t="shared" si="130"/>
        <v>135.5</v>
      </c>
      <c r="P1167" s="119">
        <f t="shared" si="131"/>
        <v>5.9810909399999987</v>
      </c>
      <c r="Q1167" s="119">
        <f t="shared" si="132"/>
        <v>5.9810909399999987</v>
      </c>
    </row>
    <row r="1168" spans="2:17" x14ac:dyDescent="0.25">
      <c r="B1168" s="173">
        <v>43133.291666666664</v>
      </c>
      <c r="C1168" s="121">
        <v>240</v>
      </c>
      <c r="D1168" s="121">
        <v>135.5</v>
      </c>
      <c r="E1168" s="185">
        <v>11.899999618530273</v>
      </c>
      <c r="F1168" s="122">
        <v>43133</v>
      </c>
      <c r="G1168" s="185">
        <v>56.983486113526169</v>
      </c>
      <c r="H1168" s="185">
        <v>35.381711632874243</v>
      </c>
      <c r="I1168" s="185">
        <v>38.714438710389366</v>
      </c>
      <c r="J1168" s="119">
        <f t="shared" si="126"/>
        <v>56.983486113526169</v>
      </c>
      <c r="K1168" s="119">
        <f t="shared" si="127"/>
        <v>35.381711632874243</v>
      </c>
      <c r="L1168" s="119">
        <f t="shared" si="128"/>
        <v>38.714438710389366</v>
      </c>
      <c r="M1168" s="173">
        <v>43619.291666666664</v>
      </c>
      <c r="N1168" s="118">
        <f t="shared" si="129"/>
        <v>240</v>
      </c>
      <c r="O1168" s="118">
        <f t="shared" si="130"/>
        <v>135.5</v>
      </c>
      <c r="P1168" s="119">
        <f t="shared" si="131"/>
        <v>5.9810909399999987</v>
      </c>
      <c r="Q1168" s="119">
        <f t="shared" si="132"/>
        <v>20</v>
      </c>
    </row>
    <row r="1169" spans="2:17" x14ac:dyDescent="0.25">
      <c r="B1169" s="173">
        <v>43134.291666666664</v>
      </c>
      <c r="C1169" s="121">
        <v>240</v>
      </c>
      <c r="D1169" s="121">
        <v>135.5</v>
      </c>
      <c r="E1169" s="185">
        <v>11.899999618530273</v>
      </c>
      <c r="F1169" s="122">
        <v>43134</v>
      </c>
      <c r="G1169" s="185">
        <v>57.023621962230486</v>
      </c>
      <c r="H1169" s="185">
        <v>34.207201008377275</v>
      </c>
      <c r="I1169" s="185">
        <v>40.179513565478537</v>
      </c>
      <c r="J1169" s="119">
        <f t="shared" si="126"/>
        <v>57.023621962230486</v>
      </c>
      <c r="K1169" s="119">
        <f t="shared" si="127"/>
        <v>34.207201008377275</v>
      </c>
      <c r="L1169" s="119">
        <f t="shared" si="128"/>
        <v>40.179513565478537</v>
      </c>
      <c r="M1169" s="173">
        <v>43620.291666666664</v>
      </c>
      <c r="N1169" s="118">
        <f t="shared" si="129"/>
        <v>240</v>
      </c>
      <c r="O1169" s="118">
        <f t="shared" si="130"/>
        <v>135.5</v>
      </c>
      <c r="P1169" s="119">
        <f t="shared" si="131"/>
        <v>5.9810909399999987</v>
      </c>
      <c r="Q1169" s="119">
        <f t="shared" si="132"/>
        <v>20</v>
      </c>
    </row>
    <row r="1170" spans="2:17" x14ac:dyDescent="0.25">
      <c r="B1170" s="173">
        <v>43135.291666666664</v>
      </c>
      <c r="C1170" s="121">
        <v>240</v>
      </c>
      <c r="D1170" s="121">
        <v>135.5</v>
      </c>
      <c r="E1170" s="185">
        <v>11.899999618530273</v>
      </c>
      <c r="F1170" s="122">
        <v>43135</v>
      </c>
      <c r="G1170" s="185">
        <v>57.866381982918135</v>
      </c>
      <c r="H1170" s="185">
        <v>32.818623917632642</v>
      </c>
      <c r="I1170" s="185">
        <v>40.218864372791963</v>
      </c>
      <c r="J1170" s="119">
        <f t="shared" si="126"/>
        <v>57.866381982918135</v>
      </c>
      <c r="K1170" s="119">
        <f t="shared" si="127"/>
        <v>32.818623917632642</v>
      </c>
      <c r="L1170" s="119">
        <f t="shared" si="128"/>
        <v>40.218864372791963</v>
      </c>
      <c r="M1170" s="173">
        <v>43621.291666666664</v>
      </c>
      <c r="N1170" s="118">
        <f t="shared" si="129"/>
        <v>240</v>
      </c>
      <c r="O1170" s="118">
        <f t="shared" si="130"/>
        <v>135.5</v>
      </c>
      <c r="P1170" s="119">
        <f t="shared" si="131"/>
        <v>5.9810909399999987</v>
      </c>
      <c r="Q1170" s="119">
        <f t="shared" si="132"/>
        <v>20</v>
      </c>
    </row>
    <row r="1171" spans="2:17" x14ac:dyDescent="0.25">
      <c r="B1171" s="173">
        <v>43136.291666666664</v>
      </c>
      <c r="C1171" s="121">
        <v>240</v>
      </c>
      <c r="D1171" s="121">
        <v>135.5</v>
      </c>
      <c r="E1171" s="185">
        <v>11.800000190734863</v>
      </c>
      <c r="F1171" s="122">
        <v>43136</v>
      </c>
      <c r="G1171" s="185">
        <v>57.530051222796764</v>
      </c>
      <c r="H1171" s="185">
        <v>33.821015355013017</v>
      </c>
      <c r="I1171" s="185">
        <v>41.495622641333824</v>
      </c>
      <c r="J1171" s="119">
        <f t="shared" si="126"/>
        <v>57.530051222796764</v>
      </c>
      <c r="K1171" s="119">
        <f t="shared" si="127"/>
        <v>33.821015355013017</v>
      </c>
      <c r="L1171" s="119">
        <f t="shared" si="128"/>
        <v>41.495622641333824</v>
      </c>
      <c r="M1171" s="173">
        <v>43622.291666666664</v>
      </c>
      <c r="N1171" s="118">
        <f t="shared" si="129"/>
        <v>240</v>
      </c>
      <c r="O1171" s="118">
        <f t="shared" si="130"/>
        <v>135.5</v>
      </c>
      <c r="P1171" s="119">
        <f t="shared" si="131"/>
        <v>5.9810909399999987</v>
      </c>
      <c r="Q1171" s="119">
        <f t="shared" si="132"/>
        <v>20</v>
      </c>
    </row>
    <row r="1172" spans="2:17" x14ac:dyDescent="0.25">
      <c r="B1172" s="173">
        <v>43137.291666666664</v>
      </c>
      <c r="C1172" s="121">
        <v>121</v>
      </c>
      <c r="D1172" s="121">
        <v>97.010002136230469</v>
      </c>
      <c r="E1172" s="185">
        <v>12</v>
      </c>
      <c r="F1172" s="122">
        <v>43137</v>
      </c>
      <c r="G1172" s="185">
        <v>57.523095476252081</v>
      </c>
      <c r="H1172" s="185">
        <v>33.501175312907584</v>
      </c>
      <c r="I1172" s="185">
        <v>43.199600198533837</v>
      </c>
      <c r="J1172" s="119">
        <f t="shared" si="126"/>
        <v>57.523095476252081</v>
      </c>
      <c r="K1172" s="119">
        <f t="shared" si="127"/>
        <v>33.501175312907584</v>
      </c>
      <c r="L1172" s="119">
        <f t="shared" si="128"/>
        <v>43.199600198533837</v>
      </c>
      <c r="M1172" s="173">
        <v>43623.291666666664</v>
      </c>
      <c r="N1172" s="118">
        <f t="shared" si="129"/>
        <v>121</v>
      </c>
      <c r="O1172" s="118">
        <f t="shared" si="130"/>
        <v>97.010002136230469</v>
      </c>
      <c r="P1172" s="119">
        <f t="shared" si="131"/>
        <v>1.3730752045321655</v>
      </c>
      <c r="Q1172" s="119">
        <f t="shared" si="132"/>
        <v>1.3730752045321655</v>
      </c>
    </row>
    <row r="1173" spans="2:17" x14ac:dyDescent="0.25">
      <c r="B1173" s="173">
        <v>43138.291666666664</v>
      </c>
      <c r="C1173" s="121">
        <v>121</v>
      </c>
      <c r="D1173" s="121">
        <v>97.010002136230469</v>
      </c>
      <c r="E1173" s="185">
        <v>12</v>
      </c>
      <c r="F1173" s="122">
        <v>43138</v>
      </c>
      <c r="G1173" s="185">
        <v>60.484823038246908</v>
      </c>
      <c r="H1173" s="185">
        <v>33.198731597352918</v>
      </c>
      <c r="I1173" s="185">
        <v>42.499499250871182</v>
      </c>
      <c r="J1173" s="119">
        <f t="shared" si="126"/>
        <v>60.484823038246908</v>
      </c>
      <c r="K1173" s="119">
        <f t="shared" si="127"/>
        <v>33.198731597352918</v>
      </c>
      <c r="L1173" s="119">
        <f t="shared" si="128"/>
        <v>42.499499250871182</v>
      </c>
      <c r="M1173" s="173">
        <v>43624.291666666664</v>
      </c>
      <c r="N1173" s="118">
        <f t="shared" si="129"/>
        <v>121</v>
      </c>
      <c r="O1173" s="118">
        <f t="shared" si="130"/>
        <v>97.010002136230469</v>
      </c>
      <c r="P1173" s="119">
        <f t="shared" si="131"/>
        <v>1.3730752045321655</v>
      </c>
      <c r="Q1173" s="119">
        <f t="shared" si="132"/>
        <v>20</v>
      </c>
    </row>
    <row r="1174" spans="2:17" x14ac:dyDescent="0.25">
      <c r="B1174" s="173">
        <v>43139.291666666664</v>
      </c>
      <c r="C1174" s="121">
        <v>826</v>
      </c>
      <c r="D1174" s="121">
        <v>100.25</v>
      </c>
      <c r="E1174" s="185">
        <v>11.5</v>
      </c>
      <c r="F1174" s="122">
        <v>43139</v>
      </c>
      <c r="G1174" s="185">
        <v>51.878530129580604</v>
      </c>
      <c r="H1174" s="185">
        <v>33.266674148815611</v>
      </c>
      <c r="I1174" s="185">
        <v>41.871032295006223</v>
      </c>
      <c r="J1174" s="119">
        <f t="shared" si="126"/>
        <v>51.878530129580604</v>
      </c>
      <c r="K1174" s="119">
        <f t="shared" si="127"/>
        <v>33.266674148815611</v>
      </c>
      <c r="L1174" s="119">
        <f t="shared" si="128"/>
        <v>41.871032295006223</v>
      </c>
      <c r="M1174" s="173">
        <v>43625.291666666664</v>
      </c>
      <c r="N1174" s="118">
        <f t="shared" si="129"/>
        <v>826</v>
      </c>
      <c r="O1174" s="118">
        <f t="shared" si="130"/>
        <v>100.25</v>
      </c>
      <c r="P1174" s="119">
        <f t="shared" si="131"/>
        <v>41.538533489999999</v>
      </c>
      <c r="Q1174" s="119">
        <f t="shared" si="132"/>
        <v>41.538533489999999</v>
      </c>
    </row>
    <row r="1175" spans="2:17" x14ac:dyDescent="0.25">
      <c r="B1175" s="173">
        <v>43140.291666666664</v>
      </c>
      <c r="C1175" s="121">
        <v>826</v>
      </c>
      <c r="D1175" s="121">
        <v>100.25</v>
      </c>
      <c r="E1175" s="185">
        <v>12</v>
      </c>
      <c r="F1175" s="122">
        <v>43140</v>
      </c>
      <c r="G1175" s="185">
        <v>39.676994711006131</v>
      </c>
      <c r="H1175" s="185">
        <v>32.605291421788692</v>
      </c>
      <c r="I1175" s="185">
        <v>40.642938244651852</v>
      </c>
      <c r="J1175" s="119">
        <f t="shared" si="126"/>
        <v>39.676994711006131</v>
      </c>
      <c r="K1175" s="119">
        <f t="shared" si="127"/>
        <v>32.605291421788692</v>
      </c>
      <c r="L1175" s="119">
        <f t="shared" si="128"/>
        <v>40.642938244651852</v>
      </c>
      <c r="M1175" s="173">
        <v>43626.291666666664</v>
      </c>
      <c r="N1175" s="118">
        <f t="shared" si="129"/>
        <v>826</v>
      </c>
      <c r="O1175" s="118">
        <f t="shared" si="130"/>
        <v>100.25</v>
      </c>
      <c r="P1175" s="119">
        <f t="shared" si="131"/>
        <v>41.538533489999999</v>
      </c>
      <c r="Q1175" s="119">
        <f t="shared" si="132"/>
        <v>20</v>
      </c>
    </row>
    <row r="1176" spans="2:17" x14ac:dyDescent="0.25">
      <c r="B1176" s="173">
        <v>43141.291666666664</v>
      </c>
      <c r="C1176" s="121">
        <v>826</v>
      </c>
      <c r="D1176" s="121">
        <v>100.25</v>
      </c>
      <c r="E1176" s="185">
        <v>11.699999809265137</v>
      </c>
      <c r="F1176" s="122">
        <v>43141</v>
      </c>
      <c r="G1176" s="185">
        <v>46.966534228015867</v>
      </c>
      <c r="H1176" s="185">
        <v>30.686883475471475</v>
      </c>
      <c r="I1176" s="185">
        <v>38.099274310359256</v>
      </c>
      <c r="J1176" s="119">
        <f t="shared" si="126"/>
        <v>46.966534228015867</v>
      </c>
      <c r="K1176" s="119">
        <f t="shared" si="127"/>
        <v>30.686883475471475</v>
      </c>
      <c r="L1176" s="119">
        <f t="shared" si="128"/>
        <v>38.099274310359256</v>
      </c>
      <c r="M1176" s="173">
        <v>43627.291666666664</v>
      </c>
      <c r="N1176" s="118">
        <f t="shared" si="129"/>
        <v>826</v>
      </c>
      <c r="O1176" s="118">
        <f t="shared" si="130"/>
        <v>100.25</v>
      </c>
      <c r="P1176" s="119">
        <f t="shared" si="131"/>
        <v>41.538533489999999</v>
      </c>
      <c r="Q1176" s="119">
        <f t="shared" si="132"/>
        <v>20</v>
      </c>
    </row>
    <row r="1177" spans="2:17" x14ac:dyDescent="0.25">
      <c r="B1177" s="173">
        <v>43142.291666666664</v>
      </c>
      <c r="C1177" s="121">
        <v>826</v>
      </c>
      <c r="D1177" s="121">
        <v>100.25</v>
      </c>
      <c r="E1177" s="185">
        <v>11.5</v>
      </c>
      <c r="F1177" s="122">
        <v>43142</v>
      </c>
      <c r="G1177" s="185">
        <v>61.58073518713325</v>
      </c>
      <c r="H1177" s="185">
        <v>30.589004097051088</v>
      </c>
      <c r="I1177" s="185">
        <v>37.230569129740786</v>
      </c>
      <c r="J1177" s="119">
        <f t="shared" si="126"/>
        <v>61.58073518713325</v>
      </c>
      <c r="K1177" s="119">
        <f t="shared" si="127"/>
        <v>30.589004097051088</v>
      </c>
      <c r="L1177" s="119">
        <f t="shared" si="128"/>
        <v>37.230569129740786</v>
      </c>
      <c r="M1177" s="173">
        <v>43628.291666666664</v>
      </c>
      <c r="N1177" s="118">
        <f t="shared" si="129"/>
        <v>826</v>
      </c>
      <c r="O1177" s="118">
        <f t="shared" si="130"/>
        <v>100.25</v>
      </c>
      <c r="P1177" s="119">
        <f t="shared" si="131"/>
        <v>41.538533489999999</v>
      </c>
      <c r="Q1177" s="119">
        <f t="shared" si="132"/>
        <v>20</v>
      </c>
    </row>
    <row r="1178" spans="2:17" x14ac:dyDescent="0.25">
      <c r="B1178" s="173">
        <v>43143.291666666664</v>
      </c>
      <c r="C1178" s="121">
        <v>826</v>
      </c>
      <c r="D1178" s="121">
        <v>100.25</v>
      </c>
      <c r="E1178" s="185">
        <v>12</v>
      </c>
      <c r="F1178" s="122">
        <v>43143</v>
      </c>
      <c r="G1178" s="185">
        <v>61.750574454786602</v>
      </c>
      <c r="H1178" s="185">
        <v>31.364257734108847</v>
      </c>
      <c r="I1178" s="185">
        <v>36.133786791518844</v>
      </c>
      <c r="J1178" s="119">
        <f t="shared" si="126"/>
        <v>61.750574454786602</v>
      </c>
      <c r="K1178" s="119">
        <f t="shared" si="127"/>
        <v>31.364257734108847</v>
      </c>
      <c r="L1178" s="119">
        <f t="shared" si="128"/>
        <v>36.133786791518844</v>
      </c>
      <c r="M1178" s="173">
        <v>43629.291666666664</v>
      </c>
      <c r="N1178" s="118">
        <f t="shared" si="129"/>
        <v>826</v>
      </c>
      <c r="O1178" s="118">
        <f t="shared" si="130"/>
        <v>100.25</v>
      </c>
      <c r="P1178" s="119">
        <f t="shared" si="131"/>
        <v>41.538533489999999</v>
      </c>
      <c r="Q1178" s="119">
        <f t="shared" si="132"/>
        <v>20</v>
      </c>
    </row>
    <row r="1179" spans="2:17" x14ac:dyDescent="0.25">
      <c r="B1179" s="173">
        <v>43144.291666666664</v>
      </c>
      <c r="C1179" s="121">
        <v>388</v>
      </c>
      <c r="D1179" s="121">
        <v>133.33000183105469</v>
      </c>
      <c r="E1179" s="185">
        <v>11.399999618530273</v>
      </c>
      <c r="F1179" s="122">
        <v>43144</v>
      </c>
      <c r="G1179" s="185">
        <v>58.234858172271032</v>
      </c>
      <c r="H1179" s="185">
        <v>30.093236880545255</v>
      </c>
      <c r="I1179" s="185">
        <v>36.88911471128457</v>
      </c>
      <c r="J1179" s="119">
        <f t="shared" si="126"/>
        <v>58.234858172271032</v>
      </c>
      <c r="K1179" s="119">
        <f t="shared" si="127"/>
        <v>30.093236880545255</v>
      </c>
      <c r="L1179" s="119">
        <f t="shared" si="128"/>
        <v>36.88911471128457</v>
      </c>
      <c r="M1179" s="173">
        <v>43630.291666666664</v>
      </c>
      <c r="N1179" s="118">
        <f t="shared" si="129"/>
        <v>388</v>
      </c>
      <c r="O1179" s="118">
        <f t="shared" si="130"/>
        <v>133.33000183105469</v>
      </c>
      <c r="P1179" s="119">
        <f t="shared" si="131"/>
        <v>14.576118839598998</v>
      </c>
      <c r="Q1179" s="119">
        <f t="shared" si="132"/>
        <v>14.576118839598998</v>
      </c>
    </row>
    <row r="1180" spans="2:17" x14ac:dyDescent="0.25">
      <c r="B1180" s="173">
        <v>43145.291666666664</v>
      </c>
      <c r="C1180" s="121">
        <v>388</v>
      </c>
      <c r="D1180" s="121">
        <v>133.33000183105469</v>
      </c>
      <c r="E1180" s="185">
        <v>11.5</v>
      </c>
      <c r="F1180" s="122">
        <v>43145</v>
      </c>
      <c r="G1180" s="185">
        <v>54.844153562094313</v>
      </c>
      <c r="H1180" s="185">
        <v>31.811509699269536</v>
      </c>
      <c r="I1180" s="185">
        <v>35.826428186805131</v>
      </c>
      <c r="J1180" s="119">
        <f t="shared" si="126"/>
        <v>54.844153562094313</v>
      </c>
      <c r="K1180" s="119">
        <f t="shared" si="127"/>
        <v>31.811509699269536</v>
      </c>
      <c r="L1180" s="119">
        <f t="shared" si="128"/>
        <v>35.826428186805131</v>
      </c>
      <c r="M1180" s="173">
        <v>43631.291666666664</v>
      </c>
      <c r="N1180" s="118">
        <f t="shared" si="129"/>
        <v>388</v>
      </c>
      <c r="O1180" s="118">
        <f t="shared" si="130"/>
        <v>133.33000183105469</v>
      </c>
      <c r="P1180" s="119">
        <f t="shared" si="131"/>
        <v>14.576118839598998</v>
      </c>
      <c r="Q1180" s="119">
        <f t="shared" si="132"/>
        <v>20</v>
      </c>
    </row>
    <row r="1181" spans="2:17" x14ac:dyDescent="0.25">
      <c r="B1181" s="173">
        <v>43146.291666666664</v>
      </c>
      <c r="C1181" s="121">
        <v>143</v>
      </c>
      <c r="D1181" s="121">
        <v>114.36000061035156</v>
      </c>
      <c r="E1181" s="185">
        <v>11.5</v>
      </c>
      <c r="F1181" s="122">
        <v>43146</v>
      </c>
      <c r="G1181" s="185">
        <v>61.920108286230615</v>
      </c>
      <c r="H1181" s="185">
        <v>30.548924995837385</v>
      </c>
      <c r="I1181" s="185">
        <v>35.736672233343128</v>
      </c>
      <c r="J1181" s="119">
        <f t="shared" si="126"/>
        <v>61.920108286230615</v>
      </c>
      <c r="K1181" s="119">
        <f t="shared" si="127"/>
        <v>30.548924995837385</v>
      </c>
      <c r="L1181" s="119">
        <f t="shared" si="128"/>
        <v>35.736672233343128</v>
      </c>
      <c r="M1181" s="173">
        <v>43632.291666666664</v>
      </c>
      <c r="N1181" s="118">
        <f t="shared" si="129"/>
        <v>143</v>
      </c>
      <c r="O1181" s="118">
        <f t="shared" si="130"/>
        <v>114.36000061035156</v>
      </c>
      <c r="P1181" s="119">
        <f t="shared" si="131"/>
        <v>1.639219529866333</v>
      </c>
      <c r="Q1181" s="119">
        <f t="shared" si="132"/>
        <v>1.639219529866333</v>
      </c>
    </row>
    <row r="1182" spans="2:17" x14ac:dyDescent="0.25">
      <c r="B1182" s="173">
        <v>43147.291666666664</v>
      </c>
      <c r="C1182" s="121">
        <v>143</v>
      </c>
      <c r="D1182" s="121">
        <v>114.36000061035156</v>
      </c>
      <c r="E1182" s="185">
        <v>11.600000381469727</v>
      </c>
      <c r="F1182" s="122">
        <v>43147</v>
      </c>
      <c r="G1182" s="185">
        <v>62.761564308736048</v>
      </c>
      <c r="H1182" s="185">
        <v>31.405659713149134</v>
      </c>
      <c r="I1182" s="185">
        <v>37.474361304353764</v>
      </c>
      <c r="J1182" s="119">
        <f t="shared" si="126"/>
        <v>62.761564308736048</v>
      </c>
      <c r="K1182" s="119">
        <f t="shared" si="127"/>
        <v>31.405659713149134</v>
      </c>
      <c r="L1182" s="119">
        <f t="shared" si="128"/>
        <v>37.474361304353764</v>
      </c>
      <c r="M1182" s="173">
        <v>43633.291666666664</v>
      </c>
      <c r="N1182" s="118">
        <f t="shared" si="129"/>
        <v>143</v>
      </c>
      <c r="O1182" s="118">
        <f t="shared" si="130"/>
        <v>114.36000061035156</v>
      </c>
      <c r="P1182" s="119">
        <f t="shared" si="131"/>
        <v>1.639219529866333</v>
      </c>
      <c r="Q1182" s="119">
        <f t="shared" si="132"/>
        <v>20</v>
      </c>
    </row>
    <row r="1183" spans="2:17" x14ac:dyDescent="0.25">
      <c r="B1183" s="173">
        <v>43148.291666666664</v>
      </c>
      <c r="C1183" s="121">
        <v>143</v>
      </c>
      <c r="D1183" s="121">
        <v>114.36000061035156</v>
      </c>
      <c r="E1183" s="185">
        <v>11.699999809265137</v>
      </c>
      <c r="F1183" s="122">
        <v>43148</v>
      </c>
      <c r="G1183" s="185">
        <v>52.733919317280773</v>
      </c>
      <c r="H1183" s="185">
        <v>30.948276559975398</v>
      </c>
      <c r="I1183" s="185">
        <v>38.564405270858991</v>
      </c>
      <c r="J1183" s="119">
        <f t="shared" si="126"/>
        <v>52.733919317280773</v>
      </c>
      <c r="K1183" s="119">
        <f t="shared" si="127"/>
        <v>30.948276559975398</v>
      </c>
      <c r="L1183" s="119">
        <f t="shared" si="128"/>
        <v>38.564405270858991</v>
      </c>
      <c r="M1183" s="173">
        <v>43634.291666666664</v>
      </c>
      <c r="N1183" s="118">
        <f t="shared" si="129"/>
        <v>143</v>
      </c>
      <c r="O1183" s="118">
        <f t="shared" si="130"/>
        <v>114.36000061035156</v>
      </c>
      <c r="P1183" s="119">
        <f t="shared" si="131"/>
        <v>1.639219529866333</v>
      </c>
      <c r="Q1183" s="119">
        <f t="shared" si="132"/>
        <v>20</v>
      </c>
    </row>
    <row r="1184" spans="2:17" x14ac:dyDescent="0.25">
      <c r="B1184" s="173">
        <v>43149.291666666664</v>
      </c>
      <c r="C1184" s="121">
        <v>143</v>
      </c>
      <c r="D1184" s="121">
        <v>114.36000061035156</v>
      </c>
      <c r="E1184" s="185">
        <v>11.399999618530273</v>
      </c>
      <c r="F1184" s="122">
        <v>43149</v>
      </c>
      <c r="G1184" s="185">
        <v>55.34913647552608</v>
      </c>
      <c r="H1184" s="185">
        <v>31.441083906337056</v>
      </c>
      <c r="I1184" s="185">
        <v>38.855396201654678</v>
      </c>
      <c r="J1184" s="119">
        <f t="shared" si="126"/>
        <v>55.34913647552608</v>
      </c>
      <c r="K1184" s="119">
        <f t="shared" si="127"/>
        <v>31.441083906337056</v>
      </c>
      <c r="L1184" s="119">
        <f t="shared" si="128"/>
        <v>38.855396201654678</v>
      </c>
      <c r="M1184" s="173">
        <v>43635.291666666664</v>
      </c>
      <c r="N1184" s="118">
        <f t="shared" si="129"/>
        <v>143</v>
      </c>
      <c r="O1184" s="118">
        <f t="shared" si="130"/>
        <v>114.36000061035156</v>
      </c>
      <c r="P1184" s="119">
        <f t="shared" si="131"/>
        <v>1.639219529866333</v>
      </c>
      <c r="Q1184" s="119">
        <f t="shared" si="132"/>
        <v>20</v>
      </c>
    </row>
    <row r="1185" spans="2:17" x14ac:dyDescent="0.25">
      <c r="B1185" s="173">
        <v>43150.291666666664</v>
      </c>
      <c r="C1185" s="121">
        <v>143</v>
      </c>
      <c r="D1185" s="121">
        <v>114.36000061035156</v>
      </c>
      <c r="E1185" s="185">
        <v>11.300000190734863</v>
      </c>
      <c r="F1185" s="122">
        <v>43150</v>
      </c>
      <c r="G1185" s="185">
        <v>53.880754590652586</v>
      </c>
      <c r="H1185" s="185">
        <v>31.331491254060328</v>
      </c>
      <c r="I1185" s="185">
        <v>39.105194161114859</v>
      </c>
      <c r="J1185" s="119">
        <f t="shared" si="126"/>
        <v>53.880754590652586</v>
      </c>
      <c r="K1185" s="119">
        <f t="shared" si="127"/>
        <v>31.331491254060328</v>
      </c>
      <c r="L1185" s="119">
        <f t="shared" si="128"/>
        <v>39.105194161114859</v>
      </c>
      <c r="M1185" s="173">
        <v>43636.291666666664</v>
      </c>
      <c r="N1185" s="118">
        <f t="shared" si="129"/>
        <v>143</v>
      </c>
      <c r="O1185" s="118">
        <f t="shared" si="130"/>
        <v>114.36000061035156</v>
      </c>
      <c r="P1185" s="119">
        <f t="shared" si="131"/>
        <v>1.639219529866333</v>
      </c>
      <c r="Q1185" s="119">
        <f t="shared" si="132"/>
        <v>20</v>
      </c>
    </row>
    <row r="1186" spans="2:17" x14ac:dyDescent="0.25">
      <c r="B1186" s="173">
        <v>43151.291666666664</v>
      </c>
      <c r="C1186" s="121">
        <v>222</v>
      </c>
      <c r="D1186" s="121">
        <v>141.63999938964844</v>
      </c>
      <c r="E1186" s="185">
        <v>11.399999618530273</v>
      </c>
      <c r="F1186" s="122">
        <v>43151</v>
      </c>
      <c r="G1186" s="185">
        <v>50.244250349220295</v>
      </c>
      <c r="H1186" s="185">
        <v>30.937040491391095</v>
      </c>
      <c r="I1186" s="185">
        <v>40.880933085371005</v>
      </c>
      <c r="J1186" s="119">
        <f t="shared" si="126"/>
        <v>50.244250349220295</v>
      </c>
      <c r="K1186" s="119">
        <f t="shared" si="127"/>
        <v>30.937040491391095</v>
      </c>
      <c r="L1186" s="119">
        <f t="shared" si="128"/>
        <v>40.880933085371005</v>
      </c>
      <c r="M1186" s="173">
        <v>43637.291666666664</v>
      </c>
      <c r="N1186" s="118">
        <f t="shared" si="129"/>
        <v>222</v>
      </c>
      <c r="O1186" s="118">
        <f t="shared" si="130"/>
        <v>141.63999938964844</v>
      </c>
      <c r="P1186" s="119">
        <f t="shared" si="131"/>
        <v>4.599430350133666</v>
      </c>
      <c r="Q1186" s="119">
        <f t="shared" si="132"/>
        <v>4.599430350133666</v>
      </c>
    </row>
    <row r="1187" spans="2:17" x14ac:dyDescent="0.25">
      <c r="B1187" s="173">
        <v>43152.291666666664</v>
      </c>
      <c r="C1187" s="121">
        <v>222</v>
      </c>
      <c r="D1187" s="121">
        <v>141.63999938964844</v>
      </c>
      <c r="E1187" s="185">
        <v>11.5</v>
      </c>
      <c r="F1187" s="122">
        <v>43152</v>
      </c>
      <c r="G1187" s="185">
        <v>59.181646178077784</v>
      </c>
      <c r="H1187" s="185">
        <v>31.083050125130875</v>
      </c>
      <c r="I1187" s="185">
        <v>39.035731580169099</v>
      </c>
      <c r="J1187" s="119">
        <f t="shared" si="126"/>
        <v>59.181646178077784</v>
      </c>
      <c r="K1187" s="119">
        <f t="shared" si="127"/>
        <v>31.083050125130875</v>
      </c>
      <c r="L1187" s="119">
        <f t="shared" si="128"/>
        <v>39.035731580169099</v>
      </c>
      <c r="M1187" s="173">
        <v>43638.291666666664</v>
      </c>
      <c r="N1187" s="118">
        <f t="shared" si="129"/>
        <v>222</v>
      </c>
      <c r="O1187" s="118">
        <f t="shared" si="130"/>
        <v>141.63999938964844</v>
      </c>
      <c r="P1187" s="119">
        <f t="shared" si="131"/>
        <v>4.599430350133666</v>
      </c>
      <c r="Q1187" s="119">
        <f t="shared" si="132"/>
        <v>20</v>
      </c>
    </row>
    <row r="1188" spans="2:17" x14ac:dyDescent="0.25">
      <c r="B1188" s="173">
        <v>43153.291666666664</v>
      </c>
      <c r="C1188" s="121">
        <v>239</v>
      </c>
      <c r="D1188" s="121">
        <v>122.97000122070313</v>
      </c>
      <c r="E1188" s="185">
        <v>11.600000381469727</v>
      </c>
      <c r="F1188" s="122">
        <v>43153</v>
      </c>
      <c r="G1188" s="185">
        <v>58.868917602021988</v>
      </c>
      <c r="H1188" s="185">
        <v>29.781448584088615</v>
      </c>
      <c r="I1188" s="185">
        <v>39.25587154781374</v>
      </c>
      <c r="J1188" s="119">
        <f t="shared" si="126"/>
        <v>58.868917602021988</v>
      </c>
      <c r="K1188" s="119">
        <f t="shared" si="127"/>
        <v>29.781448584088615</v>
      </c>
      <c r="L1188" s="119">
        <f t="shared" si="128"/>
        <v>39.25587154781374</v>
      </c>
      <c r="M1188" s="173">
        <v>43639.291666666664</v>
      </c>
      <c r="N1188" s="118">
        <f t="shared" si="129"/>
        <v>239</v>
      </c>
      <c r="O1188" s="118">
        <f t="shared" si="130"/>
        <v>122.97000122070313</v>
      </c>
      <c r="P1188" s="119">
        <f t="shared" si="131"/>
        <v>6.6410141097326649</v>
      </c>
      <c r="Q1188" s="119">
        <f t="shared" si="132"/>
        <v>6.6410141097326649</v>
      </c>
    </row>
    <row r="1189" spans="2:17" x14ac:dyDescent="0.25">
      <c r="B1189" s="173">
        <v>43154.291666666664</v>
      </c>
      <c r="C1189" s="121">
        <v>239</v>
      </c>
      <c r="D1189" s="121">
        <v>122.97000122070313</v>
      </c>
      <c r="E1189" s="185">
        <v>11.5</v>
      </c>
      <c r="F1189" s="122">
        <v>43154</v>
      </c>
      <c r="G1189" s="185">
        <v>54.10239087078304</v>
      </c>
      <c r="H1189" s="185">
        <v>29.873223865495795</v>
      </c>
      <c r="I1189" s="185">
        <v>39.777983006415553</v>
      </c>
      <c r="J1189" s="119">
        <f t="shared" si="126"/>
        <v>54.10239087078304</v>
      </c>
      <c r="K1189" s="119">
        <f t="shared" si="127"/>
        <v>29.873223865495795</v>
      </c>
      <c r="L1189" s="119">
        <f t="shared" si="128"/>
        <v>39.777983006415553</v>
      </c>
      <c r="M1189" s="173">
        <v>43640.291666666664</v>
      </c>
      <c r="N1189" s="118">
        <f t="shared" si="129"/>
        <v>239</v>
      </c>
      <c r="O1189" s="118">
        <f t="shared" si="130"/>
        <v>122.97000122070313</v>
      </c>
      <c r="P1189" s="119">
        <f t="shared" si="131"/>
        <v>6.6410141097326649</v>
      </c>
      <c r="Q1189" s="119">
        <f t="shared" si="132"/>
        <v>20</v>
      </c>
    </row>
    <row r="1190" spans="2:17" x14ac:dyDescent="0.25">
      <c r="B1190" s="173">
        <v>43155.291666666664</v>
      </c>
      <c r="C1190" s="121">
        <v>239</v>
      </c>
      <c r="D1190" s="121">
        <v>122.97000122070313</v>
      </c>
      <c r="E1190" s="185">
        <v>11.699999809265137</v>
      </c>
      <c r="F1190" s="122">
        <v>43155</v>
      </c>
      <c r="G1190" s="185">
        <v>55.248791895950255</v>
      </c>
      <c r="H1190" s="185">
        <v>29.876108687100658</v>
      </c>
      <c r="I1190" s="185">
        <v>38.029688311682797</v>
      </c>
      <c r="J1190" s="119">
        <f t="shared" si="126"/>
        <v>55.248791895950255</v>
      </c>
      <c r="K1190" s="119">
        <f t="shared" si="127"/>
        <v>29.876108687100658</v>
      </c>
      <c r="L1190" s="119">
        <f t="shared" si="128"/>
        <v>38.029688311682797</v>
      </c>
      <c r="M1190" s="173">
        <v>43641.291666666664</v>
      </c>
      <c r="N1190" s="118">
        <f t="shared" si="129"/>
        <v>239</v>
      </c>
      <c r="O1190" s="118">
        <f t="shared" si="130"/>
        <v>122.97000122070313</v>
      </c>
      <c r="P1190" s="119">
        <f t="shared" si="131"/>
        <v>6.6410141097326649</v>
      </c>
      <c r="Q1190" s="119">
        <f t="shared" si="132"/>
        <v>20</v>
      </c>
    </row>
    <row r="1191" spans="2:17" x14ac:dyDescent="0.25">
      <c r="B1191" s="173">
        <v>43156.291666666664</v>
      </c>
      <c r="C1191" s="121">
        <v>239</v>
      </c>
      <c r="D1191" s="121">
        <v>122.97000122070313</v>
      </c>
      <c r="E1191" s="185">
        <v>11.699999809265137</v>
      </c>
      <c r="F1191" s="122">
        <v>43156</v>
      </c>
      <c r="G1191" s="185">
        <v>58.787541998602698</v>
      </c>
      <c r="H1191" s="185">
        <v>30.707100129149541</v>
      </c>
      <c r="I1191" s="185">
        <v>35.168629128116123</v>
      </c>
      <c r="J1191" s="119">
        <f t="shared" si="126"/>
        <v>58.787541998602698</v>
      </c>
      <c r="K1191" s="119">
        <f t="shared" si="127"/>
        <v>30.707100129149541</v>
      </c>
      <c r="L1191" s="119">
        <f t="shared" si="128"/>
        <v>35.168629128116123</v>
      </c>
      <c r="M1191" s="173">
        <v>43642.291666666664</v>
      </c>
      <c r="N1191" s="118">
        <f t="shared" si="129"/>
        <v>239</v>
      </c>
      <c r="O1191" s="118">
        <f t="shared" si="130"/>
        <v>122.97000122070313</v>
      </c>
      <c r="P1191" s="119">
        <f t="shared" si="131"/>
        <v>6.6410141097326649</v>
      </c>
      <c r="Q1191" s="119">
        <f t="shared" si="132"/>
        <v>20</v>
      </c>
    </row>
    <row r="1192" spans="2:17" x14ac:dyDescent="0.25">
      <c r="B1192" s="173">
        <v>43157.291666666664</v>
      </c>
      <c r="C1192" s="121">
        <v>239</v>
      </c>
      <c r="D1192" s="121">
        <v>122.97000122070313</v>
      </c>
      <c r="E1192" s="185">
        <v>11.5</v>
      </c>
      <c r="F1192" s="122">
        <v>43157</v>
      </c>
      <c r="G1192" s="185">
        <v>58.419868816821676</v>
      </c>
      <c r="H1192" s="185">
        <v>31.36822691848986</v>
      </c>
      <c r="I1192" s="185">
        <v>34.237934821535049</v>
      </c>
      <c r="J1192" s="119">
        <f t="shared" si="126"/>
        <v>58.419868816821676</v>
      </c>
      <c r="K1192" s="119">
        <f t="shared" si="127"/>
        <v>31.36822691848986</v>
      </c>
      <c r="L1192" s="119">
        <f t="shared" si="128"/>
        <v>34.237934821535049</v>
      </c>
      <c r="M1192" s="173">
        <v>43643.291666666664</v>
      </c>
      <c r="N1192" s="118">
        <f t="shared" si="129"/>
        <v>239</v>
      </c>
      <c r="O1192" s="118">
        <f t="shared" si="130"/>
        <v>122.97000122070313</v>
      </c>
      <c r="P1192" s="119">
        <f t="shared" si="131"/>
        <v>6.6410141097326649</v>
      </c>
      <c r="Q1192" s="119">
        <f t="shared" si="132"/>
        <v>20</v>
      </c>
    </row>
    <row r="1193" spans="2:17" x14ac:dyDescent="0.25">
      <c r="B1193" s="173">
        <v>43158.291666666664</v>
      </c>
      <c r="C1193" s="121">
        <v>177</v>
      </c>
      <c r="D1193" s="121">
        <v>120.93000030517578</v>
      </c>
      <c r="E1193" s="185">
        <v>11.800000190734863</v>
      </c>
      <c r="F1193" s="122">
        <v>43158</v>
      </c>
      <c r="G1193" s="185">
        <v>55.542039340337077</v>
      </c>
      <c r="H1193" s="185">
        <v>30.968459853949373</v>
      </c>
      <c r="I1193" s="185">
        <v>36.006640756814548</v>
      </c>
      <c r="J1193" s="119">
        <f t="shared" si="126"/>
        <v>55.542039340337077</v>
      </c>
      <c r="K1193" s="119">
        <f t="shared" si="127"/>
        <v>30.968459853949373</v>
      </c>
      <c r="L1193" s="119">
        <f t="shared" si="128"/>
        <v>36.006640756814548</v>
      </c>
      <c r="M1193" s="173">
        <v>43644.291666666664</v>
      </c>
      <c r="N1193" s="118">
        <f t="shared" si="129"/>
        <v>177</v>
      </c>
      <c r="O1193" s="118">
        <f t="shared" si="130"/>
        <v>120.93000030517578</v>
      </c>
      <c r="P1193" s="119">
        <f t="shared" si="131"/>
        <v>3.2091843749331663</v>
      </c>
      <c r="Q1193" s="119">
        <f t="shared" si="132"/>
        <v>3.2091843749331663</v>
      </c>
    </row>
    <row r="1194" spans="2:17" x14ac:dyDescent="0.25">
      <c r="B1194" s="173">
        <v>43159.291666666664</v>
      </c>
      <c r="C1194" s="121">
        <v>177</v>
      </c>
      <c r="D1194" s="121">
        <v>120.93000030517578</v>
      </c>
      <c r="E1194" s="185">
        <v>12.5</v>
      </c>
      <c r="F1194" s="122">
        <v>43159</v>
      </c>
      <c r="G1194" s="185">
        <v>56.379421823157152</v>
      </c>
      <c r="H1194" s="185">
        <v>29.584228888485242</v>
      </c>
      <c r="I1194" s="185">
        <v>37.182513715337848</v>
      </c>
      <c r="J1194" s="119">
        <f t="shared" si="126"/>
        <v>56.379421823157152</v>
      </c>
      <c r="K1194" s="119">
        <f t="shared" si="127"/>
        <v>29.584228888485242</v>
      </c>
      <c r="L1194" s="119">
        <f t="shared" si="128"/>
        <v>37.182513715337848</v>
      </c>
      <c r="M1194" s="173">
        <v>43645.291666666664</v>
      </c>
      <c r="N1194" s="118">
        <f t="shared" si="129"/>
        <v>177</v>
      </c>
      <c r="O1194" s="118">
        <f t="shared" si="130"/>
        <v>120.93000030517578</v>
      </c>
      <c r="P1194" s="119">
        <f t="shared" si="131"/>
        <v>3.2091843749331663</v>
      </c>
      <c r="Q1194" s="119">
        <f t="shared" si="132"/>
        <v>20</v>
      </c>
    </row>
    <row r="1195" spans="2:17" x14ac:dyDescent="0.25">
      <c r="B1195" s="173">
        <v>43160.291666666664</v>
      </c>
      <c r="C1195" s="121">
        <v>214</v>
      </c>
      <c r="D1195" s="121">
        <v>120.93000030517578</v>
      </c>
      <c r="E1195" s="185">
        <v>12.399999618530273</v>
      </c>
      <c r="F1195" s="122">
        <v>43160</v>
      </c>
      <c r="G1195" s="185">
        <v>55.832162998749183</v>
      </c>
      <c r="H1195" s="185">
        <v>31.055797100089247</v>
      </c>
      <c r="I1195" s="185">
        <v>37.16148443676807</v>
      </c>
      <c r="J1195" s="119">
        <f t="shared" si="126"/>
        <v>55.832162998749183</v>
      </c>
      <c r="K1195" s="119">
        <f t="shared" si="127"/>
        <v>31.055797100089247</v>
      </c>
      <c r="L1195" s="119">
        <f t="shared" si="128"/>
        <v>37.16148443676807</v>
      </c>
      <c r="M1195" s="173">
        <v>43646.291666666664</v>
      </c>
      <c r="N1195" s="118">
        <f t="shared" si="129"/>
        <v>214</v>
      </c>
      <c r="O1195" s="118">
        <f t="shared" si="130"/>
        <v>120.93000030517578</v>
      </c>
      <c r="P1195" s="119">
        <f t="shared" si="131"/>
        <v>5.3268912149331662</v>
      </c>
      <c r="Q1195" s="119">
        <f t="shared" si="132"/>
        <v>5.3268912149331662</v>
      </c>
    </row>
    <row r="1196" spans="2:17" x14ac:dyDescent="0.25">
      <c r="B1196" s="173">
        <v>43161.291666666664</v>
      </c>
      <c r="C1196" s="121">
        <v>214</v>
      </c>
      <c r="D1196" s="121">
        <v>120.93000030517578</v>
      </c>
      <c r="E1196" s="185">
        <v>11.899999618530273</v>
      </c>
      <c r="F1196" s="122">
        <v>43161</v>
      </c>
      <c r="G1196" s="185">
        <v>53.542078743318996</v>
      </c>
      <c r="H1196" s="185">
        <v>29.22244457995453</v>
      </c>
      <c r="I1196" s="185">
        <v>33.422628155924713</v>
      </c>
      <c r="J1196" s="119">
        <f t="shared" si="126"/>
        <v>53.542078743318996</v>
      </c>
      <c r="K1196" s="119">
        <f t="shared" si="127"/>
        <v>29.22244457995453</v>
      </c>
      <c r="L1196" s="119">
        <f t="shared" si="128"/>
        <v>33.422628155924713</v>
      </c>
      <c r="M1196" s="173">
        <v>43647.291666666664</v>
      </c>
      <c r="N1196" s="118">
        <f t="shared" si="129"/>
        <v>214</v>
      </c>
      <c r="O1196" s="118">
        <f t="shared" si="130"/>
        <v>120.93000030517578</v>
      </c>
      <c r="P1196" s="119">
        <f t="shared" si="131"/>
        <v>5.3268912149331662</v>
      </c>
      <c r="Q1196" s="119">
        <f t="shared" si="132"/>
        <v>20</v>
      </c>
    </row>
    <row r="1197" spans="2:17" x14ac:dyDescent="0.25">
      <c r="B1197" s="173">
        <v>43162.291666666664</v>
      </c>
      <c r="C1197" s="121">
        <v>214</v>
      </c>
      <c r="D1197" s="121">
        <v>120.93000030517578</v>
      </c>
      <c r="E1197" s="185">
        <v>11.699999809265137</v>
      </c>
      <c r="F1197" s="122">
        <v>43162</v>
      </c>
      <c r="G1197" s="185">
        <v>50.39538734087234</v>
      </c>
      <c r="H1197" s="185">
        <v>30.200683124175871</v>
      </c>
      <c r="I1197" s="185">
        <v>36.761401028346157</v>
      </c>
      <c r="J1197" s="119">
        <f t="shared" si="126"/>
        <v>50.39538734087234</v>
      </c>
      <c r="K1197" s="119">
        <f t="shared" si="127"/>
        <v>30.200683124175871</v>
      </c>
      <c r="L1197" s="119">
        <f t="shared" si="128"/>
        <v>36.761401028346157</v>
      </c>
      <c r="M1197" s="173">
        <v>43648.291666666664</v>
      </c>
      <c r="N1197" s="118">
        <f t="shared" si="129"/>
        <v>214</v>
      </c>
      <c r="O1197" s="118">
        <f t="shared" si="130"/>
        <v>120.93000030517578</v>
      </c>
      <c r="P1197" s="119">
        <f t="shared" si="131"/>
        <v>5.3268912149331662</v>
      </c>
      <c r="Q1197" s="119">
        <f t="shared" si="132"/>
        <v>20</v>
      </c>
    </row>
    <row r="1198" spans="2:17" x14ac:dyDescent="0.25">
      <c r="B1198" s="173">
        <v>43163.291666666664</v>
      </c>
      <c r="C1198" s="121">
        <v>214</v>
      </c>
      <c r="D1198" s="121">
        <v>120.93000030517578</v>
      </c>
      <c r="E1198" s="185">
        <v>11.600000381469727</v>
      </c>
      <c r="F1198" s="122">
        <v>43163</v>
      </c>
      <c r="G1198" s="185">
        <v>59.265819038020197</v>
      </c>
      <c r="H1198" s="185">
        <v>29.388306042066258</v>
      </c>
      <c r="I1198" s="185">
        <v>39.187206282792275</v>
      </c>
      <c r="J1198" s="119">
        <f t="shared" si="126"/>
        <v>59.265819038020197</v>
      </c>
      <c r="K1198" s="119">
        <f t="shared" si="127"/>
        <v>29.388306042066258</v>
      </c>
      <c r="L1198" s="119">
        <f t="shared" si="128"/>
        <v>39.187206282792275</v>
      </c>
      <c r="M1198" s="173">
        <v>43649.291666666664</v>
      </c>
      <c r="N1198" s="118">
        <f t="shared" si="129"/>
        <v>214</v>
      </c>
      <c r="O1198" s="118">
        <f t="shared" si="130"/>
        <v>120.93000030517578</v>
      </c>
      <c r="P1198" s="119">
        <f t="shared" si="131"/>
        <v>5.3268912149331662</v>
      </c>
      <c r="Q1198" s="119">
        <f t="shared" si="132"/>
        <v>20</v>
      </c>
    </row>
    <row r="1199" spans="2:17" x14ac:dyDescent="0.25">
      <c r="B1199" s="173">
        <v>43164.291666666664</v>
      </c>
      <c r="C1199" s="121">
        <v>214</v>
      </c>
      <c r="D1199" s="121">
        <v>120.93000030517578</v>
      </c>
      <c r="E1199" s="185">
        <v>11.399999618530273</v>
      </c>
      <c r="F1199" s="122">
        <v>43164</v>
      </c>
      <c r="G1199" s="185">
        <v>60.145294969379911</v>
      </c>
      <c r="H1199" s="185">
        <v>29.484112422797427</v>
      </c>
      <c r="I1199" s="185">
        <v>40.137092479643911</v>
      </c>
      <c r="J1199" s="119">
        <f t="shared" si="126"/>
        <v>60.145294969379911</v>
      </c>
      <c r="K1199" s="119">
        <f t="shared" si="127"/>
        <v>29.484112422797427</v>
      </c>
      <c r="L1199" s="119">
        <f t="shared" si="128"/>
        <v>40.137092479643911</v>
      </c>
      <c r="M1199" s="173">
        <v>43650.291666666664</v>
      </c>
      <c r="N1199" s="118">
        <f t="shared" si="129"/>
        <v>214</v>
      </c>
      <c r="O1199" s="118">
        <f t="shared" si="130"/>
        <v>120.93000030517578</v>
      </c>
      <c r="P1199" s="119">
        <f t="shared" si="131"/>
        <v>5.3268912149331662</v>
      </c>
      <c r="Q1199" s="119">
        <f t="shared" si="132"/>
        <v>20</v>
      </c>
    </row>
    <row r="1200" spans="2:17" x14ac:dyDescent="0.25">
      <c r="B1200" s="173">
        <v>43165.291666666664</v>
      </c>
      <c r="C1200" s="121">
        <v>200</v>
      </c>
      <c r="D1200" s="121">
        <v>104.80000305175781</v>
      </c>
      <c r="E1200" s="185">
        <v>11.399999618530273</v>
      </c>
      <c r="F1200" s="122">
        <v>43165</v>
      </c>
      <c r="G1200" s="185">
        <v>61.325082010364703</v>
      </c>
      <c r="H1200" s="185">
        <v>29.627785787758988</v>
      </c>
      <c r="I1200" s="185">
        <v>40.981436751418613</v>
      </c>
      <c r="J1200" s="119">
        <f t="shared" si="126"/>
        <v>61.325082010364703</v>
      </c>
      <c r="K1200" s="119">
        <f t="shared" si="127"/>
        <v>29.627785787758988</v>
      </c>
      <c r="L1200" s="119">
        <f t="shared" si="128"/>
        <v>40.981436751418613</v>
      </c>
      <c r="M1200" s="173">
        <v>43651.291666666664</v>
      </c>
      <c r="N1200" s="118">
        <f t="shared" si="129"/>
        <v>200</v>
      </c>
      <c r="O1200" s="118">
        <f t="shared" si="130"/>
        <v>104.80000305175781</v>
      </c>
      <c r="P1200" s="119">
        <f t="shared" si="131"/>
        <v>5.448802289331665</v>
      </c>
      <c r="Q1200" s="119">
        <f t="shared" si="132"/>
        <v>5.448802289331665</v>
      </c>
    </row>
    <row r="1201" spans="2:17" x14ac:dyDescent="0.25">
      <c r="B1201" s="173">
        <v>43166.291666666664</v>
      </c>
      <c r="C1201" s="121">
        <v>200</v>
      </c>
      <c r="D1201" s="121">
        <v>104.80000305175781</v>
      </c>
      <c r="E1201" s="185">
        <v>11.399999618530273</v>
      </c>
      <c r="F1201" s="122">
        <v>43166</v>
      </c>
      <c r="G1201" s="185">
        <v>56.524049688886755</v>
      </c>
      <c r="H1201" s="185">
        <v>27.672960817615188</v>
      </c>
      <c r="I1201" s="185">
        <v>42.242935286495431</v>
      </c>
      <c r="J1201" s="119">
        <f t="shared" si="126"/>
        <v>56.524049688886755</v>
      </c>
      <c r="K1201" s="119">
        <f t="shared" si="127"/>
        <v>27.672960817615188</v>
      </c>
      <c r="L1201" s="119">
        <f t="shared" si="128"/>
        <v>42.242935286495431</v>
      </c>
      <c r="M1201" s="173">
        <v>43652.291666666664</v>
      </c>
      <c r="N1201" s="118">
        <f t="shared" si="129"/>
        <v>200</v>
      </c>
      <c r="O1201" s="118">
        <f t="shared" si="130"/>
        <v>104.80000305175781</v>
      </c>
      <c r="P1201" s="119">
        <f t="shared" si="131"/>
        <v>5.448802289331665</v>
      </c>
      <c r="Q1201" s="119">
        <f t="shared" si="132"/>
        <v>20</v>
      </c>
    </row>
    <row r="1202" spans="2:17" x14ac:dyDescent="0.25">
      <c r="B1202" s="173">
        <v>43167.291666666664</v>
      </c>
      <c r="C1202" s="121">
        <v>202</v>
      </c>
      <c r="D1202" s="121">
        <v>104.23999786376953</v>
      </c>
      <c r="E1202" s="185">
        <v>11.300000190734863</v>
      </c>
      <c r="F1202" s="122">
        <v>43167</v>
      </c>
      <c r="G1202" s="185">
        <v>52.664689140584763</v>
      </c>
      <c r="H1202" s="185">
        <v>44.554393080384592</v>
      </c>
      <c r="I1202" s="185">
        <v>39.815783267374357</v>
      </c>
      <c r="J1202" s="119">
        <f t="shared" si="126"/>
        <v>52.664689140584763</v>
      </c>
      <c r="K1202" s="119">
        <f t="shared" si="127"/>
        <v>44.554393080384592</v>
      </c>
      <c r="L1202" s="119">
        <f t="shared" si="128"/>
        <v>39.815783267374357</v>
      </c>
      <c r="M1202" s="173">
        <v>43653.291666666664</v>
      </c>
      <c r="N1202" s="118">
        <f t="shared" si="129"/>
        <v>202</v>
      </c>
      <c r="O1202" s="118">
        <f t="shared" si="130"/>
        <v>104.23999786376953</v>
      </c>
      <c r="P1202" s="119">
        <f t="shared" si="131"/>
        <v>5.5953250054678341</v>
      </c>
      <c r="Q1202" s="119">
        <f t="shared" si="132"/>
        <v>5.5953250054678341</v>
      </c>
    </row>
    <row r="1203" spans="2:17" x14ac:dyDescent="0.25">
      <c r="B1203" s="173">
        <v>43168.291666666664</v>
      </c>
      <c r="C1203" s="121">
        <v>202</v>
      </c>
      <c r="D1203" s="121">
        <v>104.23999786376953</v>
      </c>
      <c r="E1203" s="185">
        <v>11.699999809265137</v>
      </c>
      <c r="F1203" s="122">
        <v>43168</v>
      </c>
      <c r="G1203" s="185">
        <v>49.373083763784877</v>
      </c>
      <c r="H1203" s="185">
        <v>34.040591107805547</v>
      </c>
      <c r="I1203" s="185">
        <v>38.892701849628438</v>
      </c>
      <c r="J1203" s="119">
        <f t="shared" si="126"/>
        <v>49.373083763784877</v>
      </c>
      <c r="K1203" s="119">
        <f t="shared" si="127"/>
        <v>34.040591107805547</v>
      </c>
      <c r="L1203" s="119">
        <f t="shared" si="128"/>
        <v>38.892701849628438</v>
      </c>
      <c r="M1203" s="173">
        <v>43654.291666666664</v>
      </c>
      <c r="N1203" s="118">
        <f t="shared" si="129"/>
        <v>202</v>
      </c>
      <c r="O1203" s="118">
        <f t="shared" si="130"/>
        <v>104.23999786376953</v>
      </c>
      <c r="P1203" s="119">
        <f t="shared" si="131"/>
        <v>5.5953250054678341</v>
      </c>
      <c r="Q1203" s="119">
        <f t="shared" si="132"/>
        <v>20</v>
      </c>
    </row>
    <row r="1204" spans="2:17" x14ac:dyDescent="0.25">
      <c r="B1204" s="173">
        <v>43169.291666666664</v>
      </c>
      <c r="C1204" s="121">
        <v>202</v>
      </c>
      <c r="D1204" s="121">
        <v>104.23999786376953</v>
      </c>
      <c r="E1204" s="185">
        <v>11.899999618530273</v>
      </c>
      <c r="F1204" s="122">
        <v>43169</v>
      </c>
      <c r="G1204" s="185">
        <v>54.380825047802141</v>
      </c>
      <c r="H1204" s="185">
        <v>37.269177289627244</v>
      </c>
      <c r="I1204" s="185">
        <v>39.32224659804946</v>
      </c>
      <c r="J1204" s="119">
        <f t="shared" si="126"/>
        <v>54.380825047802141</v>
      </c>
      <c r="K1204" s="119">
        <f t="shared" si="127"/>
        <v>37.269177289627244</v>
      </c>
      <c r="L1204" s="119">
        <f t="shared" si="128"/>
        <v>39.32224659804946</v>
      </c>
      <c r="M1204" s="173">
        <v>43655.291666666664</v>
      </c>
      <c r="N1204" s="118">
        <f t="shared" si="129"/>
        <v>202</v>
      </c>
      <c r="O1204" s="118">
        <f t="shared" si="130"/>
        <v>104.23999786376953</v>
      </c>
      <c r="P1204" s="119">
        <f t="shared" si="131"/>
        <v>5.5953250054678341</v>
      </c>
      <c r="Q1204" s="119">
        <f t="shared" si="132"/>
        <v>20</v>
      </c>
    </row>
    <row r="1205" spans="2:17" x14ac:dyDescent="0.25">
      <c r="B1205" s="173">
        <v>43170.291666666664</v>
      </c>
      <c r="C1205" s="121">
        <v>202</v>
      </c>
      <c r="D1205" s="121">
        <v>104.23999786376953</v>
      </c>
      <c r="E1205" s="185">
        <v>12</v>
      </c>
      <c r="F1205" s="122">
        <v>43170</v>
      </c>
      <c r="G1205" s="185">
        <v>48.806432134073077</v>
      </c>
      <c r="H1205" s="185">
        <v>37.485699957079355</v>
      </c>
      <c r="I1205" s="185">
        <v>40.578395351127305</v>
      </c>
      <c r="J1205" s="119">
        <f t="shared" si="126"/>
        <v>48.806432134073077</v>
      </c>
      <c r="K1205" s="119">
        <f t="shared" si="127"/>
        <v>37.485699957079355</v>
      </c>
      <c r="L1205" s="119">
        <f t="shared" si="128"/>
        <v>40.578395351127305</v>
      </c>
      <c r="M1205" s="173">
        <v>43656.291666666664</v>
      </c>
      <c r="N1205" s="118">
        <f t="shared" si="129"/>
        <v>202</v>
      </c>
      <c r="O1205" s="118">
        <f t="shared" si="130"/>
        <v>104.23999786376953</v>
      </c>
      <c r="P1205" s="119">
        <f t="shared" si="131"/>
        <v>5.5953250054678341</v>
      </c>
      <c r="Q1205" s="119">
        <f t="shared" si="132"/>
        <v>20</v>
      </c>
    </row>
    <row r="1206" spans="2:17" x14ac:dyDescent="0.25">
      <c r="B1206" s="173">
        <v>43171.291666666664</v>
      </c>
      <c r="C1206" s="121">
        <v>202</v>
      </c>
      <c r="D1206" s="121">
        <v>104.23999786376953</v>
      </c>
      <c r="E1206" s="185">
        <v>12.600000381469727</v>
      </c>
      <c r="F1206" s="122">
        <v>43171</v>
      </c>
      <c r="G1206" s="185">
        <v>49.113267505579408</v>
      </c>
      <c r="H1206" s="185">
        <v>37.663079054797109</v>
      </c>
      <c r="I1206" s="185">
        <v>35.508839950517391</v>
      </c>
      <c r="J1206" s="119">
        <f t="shared" si="126"/>
        <v>49.113267505579408</v>
      </c>
      <c r="K1206" s="119">
        <f t="shared" si="127"/>
        <v>37.663079054797109</v>
      </c>
      <c r="L1206" s="119">
        <f t="shared" si="128"/>
        <v>35.508839950517391</v>
      </c>
      <c r="M1206" s="173">
        <v>43657.291666666664</v>
      </c>
      <c r="N1206" s="118">
        <f t="shared" si="129"/>
        <v>202</v>
      </c>
      <c r="O1206" s="118">
        <f t="shared" si="130"/>
        <v>104.23999786376953</v>
      </c>
      <c r="P1206" s="119">
        <f t="shared" si="131"/>
        <v>5.5953250054678341</v>
      </c>
      <c r="Q1206" s="119">
        <f t="shared" si="132"/>
        <v>20</v>
      </c>
    </row>
    <row r="1207" spans="2:17" x14ac:dyDescent="0.25">
      <c r="B1207" s="173">
        <v>43172.291666666664</v>
      </c>
      <c r="C1207" s="121">
        <v>209</v>
      </c>
      <c r="D1207" s="121">
        <v>103.87000274658203</v>
      </c>
      <c r="E1207" s="185">
        <v>11.899999618530273</v>
      </c>
      <c r="F1207" s="122">
        <v>43172</v>
      </c>
      <c r="G1207" s="185">
        <v>52.973168720669214</v>
      </c>
      <c r="H1207" s="185">
        <v>37.246219306190831</v>
      </c>
      <c r="I1207" s="185">
        <v>35.810520958878371</v>
      </c>
      <c r="J1207" s="119">
        <f t="shared" si="126"/>
        <v>52.973168720669214</v>
      </c>
      <c r="K1207" s="119">
        <f t="shared" si="127"/>
        <v>37.246219306190831</v>
      </c>
      <c r="L1207" s="119">
        <f t="shared" si="128"/>
        <v>35.810520958878371</v>
      </c>
      <c r="M1207" s="173">
        <v>43658.291666666664</v>
      </c>
      <c r="N1207" s="118">
        <f t="shared" si="129"/>
        <v>209</v>
      </c>
      <c r="O1207" s="118">
        <f t="shared" si="130"/>
        <v>103.87000274658203</v>
      </c>
      <c r="P1207" s="119">
        <f t="shared" si="131"/>
        <v>6.0171490343984981</v>
      </c>
      <c r="Q1207" s="119">
        <f t="shared" si="132"/>
        <v>6.0171490343984981</v>
      </c>
    </row>
    <row r="1208" spans="2:17" x14ac:dyDescent="0.25">
      <c r="B1208" s="173">
        <v>43173.291666666664</v>
      </c>
      <c r="C1208" s="121">
        <v>209</v>
      </c>
      <c r="D1208" s="121">
        <v>103.87000274658203</v>
      </c>
      <c r="E1208" s="185">
        <v>11.800000190734863</v>
      </c>
      <c r="F1208" s="122">
        <v>43173</v>
      </c>
      <c r="G1208" s="185">
        <v>53.970450577095683</v>
      </c>
      <c r="H1208" s="185">
        <v>37.287867059530996</v>
      </c>
      <c r="I1208" s="185">
        <v>36.754631887850913</v>
      </c>
      <c r="J1208" s="119">
        <f t="shared" si="126"/>
        <v>53.970450577095683</v>
      </c>
      <c r="K1208" s="119">
        <f t="shared" si="127"/>
        <v>37.287867059530996</v>
      </c>
      <c r="L1208" s="119">
        <f t="shared" si="128"/>
        <v>36.754631887850913</v>
      </c>
      <c r="M1208" s="173">
        <v>43659.291666666664</v>
      </c>
      <c r="N1208" s="118">
        <f t="shared" si="129"/>
        <v>209</v>
      </c>
      <c r="O1208" s="118">
        <f t="shared" si="130"/>
        <v>103.87000274658203</v>
      </c>
      <c r="P1208" s="119">
        <f t="shared" si="131"/>
        <v>6.0171490343984981</v>
      </c>
      <c r="Q1208" s="119">
        <f t="shared" si="132"/>
        <v>20</v>
      </c>
    </row>
    <row r="1209" spans="2:17" x14ac:dyDescent="0.25">
      <c r="B1209" s="173">
        <v>43174.291666666664</v>
      </c>
      <c r="C1209" s="121">
        <v>111</v>
      </c>
      <c r="D1209" s="121">
        <v>97.980003356933594</v>
      </c>
      <c r="E1209" s="185">
        <v>11.800000190734863</v>
      </c>
      <c r="F1209" s="122">
        <v>43174</v>
      </c>
      <c r="G1209" s="185">
        <v>55.285054778169702</v>
      </c>
      <c r="H1209" s="185">
        <v>37.29897814187737</v>
      </c>
      <c r="I1209" s="185">
        <v>37.337159147439209</v>
      </c>
      <c r="J1209" s="119">
        <f t="shared" si="126"/>
        <v>55.285054778169702</v>
      </c>
      <c r="K1209" s="119">
        <f t="shared" si="127"/>
        <v>37.29897814187737</v>
      </c>
      <c r="L1209" s="119">
        <f t="shared" si="128"/>
        <v>37.337159147439209</v>
      </c>
      <c r="M1209" s="173">
        <v>43660.291666666664</v>
      </c>
      <c r="N1209" s="118">
        <f t="shared" si="129"/>
        <v>111</v>
      </c>
      <c r="O1209" s="118">
        <f t="shared" si="130"/>
        <v>97.980003356933594</v>
      </c>
      <c r="P1209" s="119">
        <f t="shared" si="131"/>
        <v>0.74520367426483147</v>
      </c>
      <c r="Q1209" s="119">
        <f t="shared" si="132"/>
        <v>0.74520367426483147</v>
      </c>
    </row>
    <row r="1210" spans="2:17" x14ac:dyDescent="0.25">
      <c r="B1210" s="173">
        <v>43175.291666666664</v>
      </c>
      <c r="C1210" s="121">
        <v>111</v>
      </c>
      <c r="D1210" s="121">
        <v>97.980003356933594</v>
      </c>
      <c r="E1210" s="185">
        <v>12</v>
      </c>
      <c r="F1210" s="122">
        <v>43175</v>
      </c>
      <c r="G1210" s="185">
        <v>54.23211708534668</v>
      </c>
      <c r="H1210" s="185">
        <v>36.19590356899635</v>
      </c>
      <c r="I1210" s="185">
        <v>37.658956090874113</v>
      </c>
      <c r="J1210" s="119">
        <f t="shared" si="126"/>
        <v>54.23211708534668</v>
      </c>
      <c r="K1210" s="119">
        <f t="shared" si="127"/>
        <v>36.19590356899635</v>
      </c>
      <c r="L1210" s="119">
        <f t="shared" si="128"/>
        <v>37.658956090874113</v>
      </c>
      <c r="M1210" s="173">
        <v>43661.291666666664</v>
      </c>
      <c r="N1210" s="118">
        <f t="shared" si="129"/>
        <v>111</v>
      </c>
      <c r="O1210" s="118">
        <f t="shared" si="130"/>
        <v>97.980003356933594</v>
      </c>
      <c r="P1210" s="119">
        <f t="shared" si="131"/>
        <v>0.74520367426483147</v>
      </c>
      <c r="Q1210" s="119">
        <f t="shared" si="132"/>
        <v>20</v>
      </c>
    </row>
    <row r="1211" spans="2:17" x14ac:dyDescent="0.25">
      <c r="B1211" s="173">
        <v>43176.291666666664</v>
      </c>
      <c r="C1211" s="121">
        <v>111</v>
      </c>
      <c r="D1211" s="121">
        <v>97.980003356933594</v>
      </c>
      <c r="E1211" s="185">
        <v>11.699999809265137</v>
      </c>
      <c r="F1211" s="122">
        <v>43176</v>
      </c>
      <c r="G1211" s="185">
        <v>57.037845534406316</v>
      </c>
      <c r="H1211" s="185">
        <v>36.532390438583143</v>
      </c>
      <c r="I1211" s="185">
        <v>38.468169395393765</v>
      </c>
      <c r="J1211" s="119">
        <f t="shared" si="126"/>
        <v>57.037845534406316</v>
      </c>
      <c r="K1211" s="119">
        <f t="shared" si="127"/>
        <v>36.532390438583143</v>
      </c>
      <c r="L1211" s="119">
        <f t="shared" si="128"/>
        <v>38.468169395393765</v>
      </c>
      <c r="M1211" s="173">
        <v>43662.291666666664</v>
      </c>
      <c r="N1211" s="118">
        <f t="shared" si="129"/>
        <v>111</v>
      </c>
      <c r="O1211" s="118">
        <f t="shared" si="130"/>
        <v>97.980003356933594</v>
      </c>
      <c r="P1211" s="119">
        <f t="shared" si="131"/>
        <v>0.74520367426483147</v>
      </c>
      <c r="Q1211" s="119">
        <f t="shared" si="132"/>
        <v>20</v>
      </c>
    </row>
    <row r="1212" spans="2:17" x14ac:dyDescent="0.25">
      <c r="B1212" s="173">
        <v>43177.291666666664</v>
      </c>
      <c r="C1212" s="121">
        <v>111</v>
      </c>
      <c r="D1212" s="121">
        <v>97.980003356933594</v>
      </c>
      <c r="E1212" s="185">
        <v>12.100000381469727</v>
      </c>
      <c r="F1212" s="122">
        <v>43177</v>
      </c>
      <c r="G1212" s="185">
        <v>56.987566218442375</v>
      </c>
      <c r="H1212" s="185">
        <v>36.402038758043915</v>
      </c>
      <c r="I1212" s="185">
        <v>38.202862518231044</v>
      </c>
      <c r="J1212" s="119">
        <f t="shared" si="126"/>
        <v>56.987566218442375</v>
      </c>
      <c r="K1212" s="119">
        <f t="shared" si="127"/>
        <v>36.402038758043915</v>
      </c>
      <c r="L1212" s="119">
        <f t="shared" si="128"/>
        <v>38.202862518231044</v>
      </c>
      <c r="M1212" s="173">
        <v>43663.291666666664</v>
      </c>
      <c r="N1212" s="118">
        <f t="shared" si="129"/>
        <v>111</v>
      </c>
      <c r="O1212" s="118">
        <f t="shared" si="130"/>
        <v>97.980003356933594</v>
      </c>
      <c r="P1212" s="119">
        <f t="shared" si="131"/>
        <v>0.74520367426483147</v>
      </c>
      <c r="Q1212" s="119">
        <f t="shared" si="132"/>
        <v>20</v>
      </c>
    </row>
    <row r="1213" spans="2:17" x14ac:dyDescent="0.25">
      <c r="B1213" s="173">
        <v>43178.291666666664</v>
      </c>
      <c r="C1213" s="121">
        <v>111</v>
      </c>
      <c r="D1213" s="121">
        <v>97.980003356933594</v>
      </c>
      <c r="E1213" s="185">
        <v>11.899999618530273</v>
      </c>
      <c r="F1213" s="122">
        <v>43178</v>
      </c>
      <c r="G1213" s="185">
        <v>56.566281419076361</v>
      </c>
      <c r="H1213" s="185">
        <v>35.681998175426777</v>
      </c>
      <c r="I1213" s="185">
        <v>37.676487824961065</v>
      </c>
      <c r="J1213" s="119">
        <f t="shared" si="126"/>
        <v>56.566281419076361</v>
      </c>
      <c r="K1213" s="119">
        <f t="shared" si="127"/>
        <v>35.681998175426777</v>
      </c>
      <c r="L1213" s="119">
        <f t="shared" si="128"/>
        <v>37.676487824961065</v>
      </c>
      <c r="M1213" s="173">
        <v>43664.291666666664</v>
      </c>
      <c r="N1213" s="118">
        <f t="shared" si="129"/>
        <v>111</v>
      </c>
      <c r="O1213" s="118">
        <f t="shared" si="130"/>
        <v>97.980003356933594</v>
      </c>
      <c r="P1213" s="119">
        <f t="shared" si="131"/>
        <v>0.74520367426483147</v>
      </c>
      <c r="Q1213" s="119">
        <f t="shared" si="132"/>
        <v>20</v>
      </c>
    </row>
    <row r="1214" spans="2:17" x14ac:dyDescent="0.25">
      <c r="B1214" s="173">
        <v>43179.291666666664</v>
      </c>
      <c r="C1214" s="121">
        <v>184</v>
      </c>
      <c r="D1214" s="121">
        <v>98.529998779296875</v>
      </c>
      <c r="E1214" s="185">
        <v>11.899999618530273</v>
      </c>
      <c r="F1214" s="122">
        <v>43179</v>
      </c>
      <c r="G1214" s="185">
        <v>53.646846676358471</v>
      </c>
      <c r="H1214" s="185">
        <v>30.669806479303936</v>
      </c>
      <c r="I1214" s="185">
        <v>37.43193148047834</v>
      </c>
      <c r="J1214" s="119">
        <f t="shared" si="126"/>
        <v>53.646846676358471</v>
      </c>
      <c r="K1214" s="119">
        <f t="shared" si="127"/>
        <v>30.669806479303936</v>
      </c>
      <c r="L1214" s="119">
        <f t="shared" si="128"/>
        <v>37.43193148047834</v>
      </c>
      <c r="M1214" s="173">
        <v>43665.291666666664</v>
      </c>
      <c r="N1214" s="118">
        <f t="shared" si="129"/>
        <v>184</v>
      </c>
      <c r="O1214" s="118">
        <f t="shared" si="130"/>
        <v>98.529998779296875</v>
      </c>
      <c r="P1214" s="119">
        <f t="shared" si="131"/>
        <v>4.8919028702673337</v>
      </c>
      <c r="Q1214" s="119">
        <f t="shared" si="132"/>
        <v>4.8919028702673337</v>
      </c>
    </row>
    <row r="1215" spans="2:17" x14ac:dyDescent="0.25">
      <c r="B1215" s="173">
        <v>43180.291666666664</v>
      </c>
      <c r="C1215" s="121">
        <v>184</v>
      </c>
      <c r="D1215" s="121">
        <v>98.529998779296875</v>
      </c>
      <c r="E1215" s="185">
        <v>11.800000190734863</v>
      </c>
      <c r="F1215" s="122">
        <v>43180</v>
      </c>
      <c r="G1215" s="185">
        <v>56.185529942865742</v>
      </c>
      <c r="H1215" s="185">
        <v>33.99085354270759</v>
      </c>
      <c r="I1215" s="185">
        <v>38.98396534473811</v>
      </c>
      <c r="J1215" s="119">
        <f t="shared" si="126"/>
        <v>56.185529942865742</v>
      </c>
      <c r="K1215" s="119">
        <f t="shared" si="127"/>
        <v>33.99085354270759</v>
      </c>
      <c r="L1215" s="119">
        <f t="shared" si="128"/>
        <v>38.98396534473811</v>
      </c>
      <c r="M1215" s="173">
        <v>43666.291666666664</v>
      </c>
      <c r="N1215" s="118">
        <f t="shared" si="129"/>
        <v>184</v>
      </c>
      <c r="O1215" s="118">
        <f t="shared" si="130"/>
        <v>98.529998779296875</v>
      </c>
      <c r="P1215" s="119">
        <f t="shared" si="131"/>
        <v>4.8919028702673337</v>
      </c>
      <c r="Q1215" s="119">
        <f t="shared" si="132"/>
        <v>20</v>
      </c>
    </row>
    <row r="1216" spans="2:17" x14ac:dyDescent="0.25">
      <c r="B1216" s="173">
        <v>43181.291666666664</v>
      </c>
      <c r="C1216" s="121">
        <v>192</v>
      </c>
      <c r="D1216" s="121">
        <v>104.19999694824219</v>
      </c>
      <c r="E1216" s="185">
        <v>11.800000190734863</v>
      </c>
      <c r="F1216" s="122">
        <v>43181</v>
      </c>
      <c r="G1216" s="185">
        <v>58.106600625647424</v>
      </c>
      <c r="H1216" s="185">
        <v>33.33623601337279</v>
      </c>
      <c r="I1216" s="185">
        <v>37.598763380492144</v>
      </c>
      <c r="J1216" s="119">
        <f t="shared" si="126"/>
        <v>58.106600625647424</v>
      </c>
      <c r="K1216" s="119">
        <f t="shared" si="127"/>
        <v>33.33623601337279</v>
      </c>
      <c r="L1216" s="119">
        <f t="shared" si="128"/>
        <v>37.598763380492144</v>
      </c>
      <c r="M1216" s="173">
        <v>43667.291666666664</v>
      </c>
      <c r="N1216" s="118">
        <f t="shared" si="129"/>
        <v>192</v>
      </c>
      <c r="O1216" s="118">
        <f t="shared" si="130"/>
        <v>104.19999694824219</v>
      </c>
      <c r="P1216" s="119">
        <f t="shared" si="131"/>
        <v>5.0252612706683335</v>
      </c>
      <c r="Q1216" s="119">
        <f t="shared" si="132"/>
        <v>5.0252612706683335</v>
      </c>
    </row>
    <row r="1217" spans="2:17" x14ac:dyDescent="0.25">
      <c r="B1217" s="173">
        <v>43182.291666666664</v>
      </c>
      <c r="C1217" s="121">
        <v>192</v>
      </c>
      <c r="D1217" s="121">
        <v>104.19999694824219</v>
      </c>
      <c r="E1217" s="185">
        <v>11.699999809265137</v>
      </c>
      <c r="F1217" s="122">
        <v>43182</v>
      </c>
      <c r="G1217" s="185">
        <v>54.32183857101046</v>
      </c>
      <c r="H1217" s="185">
        <v>32.933628343608653</v>
      </c>
      <c r="I1217" s="185">
        <v>37.054528563508235</v>
      </c>
      <c r="J1217" s="119">
        <f t="shared" si="126"/>
        <v>54.32183857101046</v>
      </c>
      <c r="K1217" s="119">
        <f t="shared" si="127"/>
        <v>32.933628343608653</v>
      </c>
      <c r="L1217" s="119">
        <f t="shared" si="128"/>
        <v>37.054528563508235</v>
      </c>
      <c r="M1217" s="173">
        <v>43668.291666666664</v>
      </c>
      <c r="N1217" s="118">
        <f t="shared" si="129"/>
        <v>192</v>
      </c>
      <c r="O1217" s="118">
        <f t="shared" si="130"/>
        <v>104.19999694824219</v>
      </c>
      <c r="P1217" s="119">
        <f t="shared" si="131"/>
        <v>5.0252612706683335</v>
      </c>
      <c r="Q1217" s="119">
        <f t="shared" si="132"/>
        <v>20</v>
      </c>
    </row>
    <row r="1218" spans="2:17" x14ac:dyDescent="0.25">
      <c r="B1218" s="173">
        <v>43183.291666666664</v>
      </c>
      <c r="C1218" s="121">
        <v>192</v>
      </c>
      <c r="D1218" s="121">
        <v>104.19999694824219</v>
      </c>
      <c r="E1218" s="185">
        <v>11.800000190734863</v>
      </c>
      <c r="F1218" s="122">
        <v>43183</v>
      </c>
      <c r="G1218" s="185">
        <v>55.301075994593184</v>
      </c>
      <c r="H1218" s="185">
        <v>33.105552002500616</v>
      </c>
      <c r="I1218" s="185">
        <v>38.488735930875485</v>
      </c>
      <c r="J1218" s="119">
        <f t="shared" si="126"/>
        <v>55.301075994593184</v>
      </c>
      <c r="K1218" s="119">
        <f t="shared" si="127"/>
        <v>33.105552002500616</v>
      </c>
      <c r="L1218" s="119">
        <f t="shared" si="128"/>
        <v>38.488735930875485</v>
      </c>
      <c r="M1218" s="173">
        <v>43669.291666666664</v>
      </c>
      <c r="N1218" s="118">
        <f t="shared" si="129"/>
        <v>192</v>
      </c>
      <c r="O1218" s="118">
        <f t="shared" si="130"/>
        <v>104.19999694824219</v>
      </c>
      <c r="P1218" s="119">
        <f t="shared" si="131"/>
        <v>5.0252612706683335</v>
      </c>
      <c r="Q1218" s="119">
        <f t="shared" si="132"/>
        <v>20</v>
      </c>
    </row>
    <row r="1219" spans="2:17" x14ac:dyDescent="0.25">
      <c r="B1219" s="173">
        <v>43184.291666666664</v>
      </c>
      <c r="C1219" s="121">
        <v>192</v>
      </c>
      <c r="D1219" s="121">
        <v>104.19999694824219</v>
      </c>
      <c r="E1219" s="185">
        <v>11.699999809265137</v>
      </c>
      <c r="F1219" s="122">
        <v>43184</v>
      </c>
      <c r="G1219" s="185">
        <v>57.319030941636491</v>
      </c>
      <c r="H1219" s="185">
        <v>32.149556957262533</v>
      </c>
      <c r="I1219" s="185">
        <v>37.90602611347483</v>
      </c>
      <c r="J1219" s="119">
        <f t="shared" si="126"/>
        <v>57.319030941636491</v>
      </c>
      <c r="K1219" s="119">
        <f t="shared" si="127"/>
        <v>32.149556957262533</v>
      </c>
      <c r="L1219" s="119">
        <f t="shared" si="128"/>
        <v>37.90602611347483</v>
      </c>
      <c r="M1219" s="173">
        <v>43670.291666666664</v>
      </c>
      <c r="N1219" s="118">
        <f t="shared" si="129"/>
        <v>192</v>
      </c>
      <c r="O1219" s="118">
        <f t="shared" si="130"/>
        <v>104.19999694824219</v>
      </c>
      <c r="P1219" s="119">
        <f t="shared" si="131"/>
        <v>5.0252612706683335</v>
      </c>
      <c r="Q1219" s="119">
        <f t="shared" si="132"/>
        <v>20</v>
      </c>
    </row>
    <row r="1220" spans="2:17" x14ac:dyDescent="0.25">
      <c r="B1220" s="173">
        <v>43185.291666666664</v>
      </c>
      <c r="C1220" s="121">
        <v>192</v>
      </c>
      <c r="D1220" s="121">
        <v>104.19999694824219</v>
      </c>
      <c r="E1220" s="185">
        <v>11.600000381469727</v>
      </c>
      <c r="F1220" s="122">
        <v>43185</v>
      </c>
      <c r="G1220" s="185">
        <v>57.294396836594601</v>
      </c>
      <c r="H1220" s="185">
        <v>31.972620724285079</v>
      </c>
      <c r="I1220" s="185">
        <v>35.167984671592727</v>
      </c>
      <c r="J1220" s="119">
        <f t="shared" si="126"/>
        <v>57.294396836594601</v>
      </c>
      <c r="K1220" s="119">
        <f t="shared" si="127"/>
        <v>31.972620724285079</v>
      </c>
      <c r="L1220" s="119">
        <f t="shared" si="128"/>
        <v>35.167984671592727</v>
      </c>
      <c r="M1220" s="173">
        <v>43671.291666666664</v>
      </c>
      <c r="N1220" s="118">
        <f t="shared" si="129"/>
        <v>192</v>
      </c>
      <c r="O1220" s="118">
        <f t="shared" si="130"/>
        <v>104.19999694824219</v>
      </c>
      <c r="P1220" s="119">
        <f t="shared" si="131"/>
        <v>5.0252612706683335</v>
      </c>
      <c r="Q1220" s="119">
        <f t="shared" si="132"/>
        <v>20</v>
      </c>
    </row>
    <row r="1221" spans="2:17" x14ac:dyDescent="0.25">
      <c r="B1221" s="173">
        <v>43186.291666666664</v>
      </c>
      <c r="C1221" s="121">
        <v>668</v>
      </c>
      <c r="D1221" s="121">
        <v>102.55000305175781</v>
      </c>
      <c r="E1221" s="185">
        <v>11.699999809265137</v>
      </c>
      <c r="F1221" s="122">
        <v>43186</v>
      </c>
      <c r="G1221" s="185">
        <v>52.75215797792432</v>
      </c>
      <c r="H1221" s="185">
        <v>32.714157898514337</v>
      </c>
      <c r="I1221" s="185">
        <v>35.165095335245105</v>
      </c>
      <c r="J1221" s="119">
        <f t="shared" si="126"/>
        <v>52.75215797792432</v>
      </c>
      <c r="K1221" s="119">
        <f t="shared" si="127"/>
        <v>32.714157898514337</v>
      </c>
      <c r="L1221" s="119">
        <f t="shared" si="128"/>
        <v>35.165095335245105</v>
      </c>
      <c r="M1221" s="173">
        <v>43672.291666666664</v>
      </c>
      <c r="N1221" s="118">
        <f t="shared" si="129"/>
        <v>668</v>
      </c>
      <c r="O1221" s="118">
        <f t="shared" si="130"/>
        <v>102.55000305175781</v>
      </c>
      <c r="P1221" s="119">
        <f t="shared" si="131"/>
        <v>32.363711519331659</v>
      </c>
      <c r="Q1221" s="119">
        <f t="shared" si="132"/>
        <v>32.363711519331659</v>
      </c>
    </row>
    <row r="1222" spans="2:17" x14ac:dyDescent="0.25">
      <c r="B1222" s="173">
        <v>43187.291666666664</v>
      </c>
      <c r="C1222" s="121">
        <v>668</v>
      </c>
      <c r="D1222" s="121">
        <v>102.55000305175781</v>
      </c>
      <c r="E1222" s="185">
        <v>11.300000190734863</v>
      </c>
      <c r="F1222" s="122">
        <v>43187</v>
      </c>
      <c r="G1222" s="185">
        <v>50.091346235817845</v>
      </c>
      <c r="H1222" s="185">
        <v>32.836678028768972</v>
      </c>
      <c r="I1222" s="185">
        <v>34.612352619436052</v>
      </c>
      <c r="J1222" s="119">
        <f t="shared" si="126"/>
        <v>50.091346235817845</v>
      </c>
      <c r="K1222" s="119">
        <f t="shared" si="127"/>
        <v>32.836678028768972</v>
      </c>
      <c r="L1222" s="119">
        <f t="shared" si="128"/>
        <v>34.612352619436052</v>
      </c>
      <c r="M1222" s="173">
        <v>43673.291666666664</v>
      </c>
      <c r="N1222" s="118">
        <f t="shared" si="129"/>
        <v>668</v>
      </c>
      <c r="O1222" s="118">
        <f t="shared" si="130"/>
        <v>102.55000305175781</v>
      </c>
      <c r="P1222" s="119">
        <f t="shared" si="131"/>
        <v>32.363711519331659</v>
      </c>
      <c r="Q1222" s="119">
        <f t="shared" si="132"/>
        <v>20</v>
      </c>
    </row>
    <row r="1223" spans="2:17" x14ac:dyDescent="0.25">
      <c r="B1223" s="173">
        <v>43188.291666666664</v>
      </c>
      <c r="C1223" s="121">
        <v>769</v>
      </c>
      <c r="D1223" s="121">
        <v>102.55000305175781</v>
      </c>
      <c r="E1223" s="185">
        <v>11.100000381469727</v>
      </c>
      <c r="F1223" s="122">
        <v>43188</v>
      </c>
      <c r="G1223" s="185">
        <v>52.177030077256525</v>
      </c>
      <c r="H1223" s="185">
        <v>32.933136123021441</v>
      </c>
      <c r="I1223" s="185">
        <v>34.980307917506607</v>
      </c>
      <c r="J1223" s="119">
        <f t="shared" si="126"/>
        <v>52.177030077256525</v>
      </c>
      <c r="K1223" s="119">
        <f t="shared" si="127"/>
        <v>32.933136123021441</v>
      </c>
      <c r="L1223" s="119">
        <f t="shared" si="128"/>
        <v>34.980307917506607</v>
      </c>
      <c r="M1223" s="173">
        <v>43674.291666666664</v>
      </c>
      <c r="N1223" s="118">
        <f t="shared" si="129"/>
        <v>769</v>
      </c>
      <c r="O1223" s="118">
        <f t="shared" si="130"/>
        <v>102.55000305175781</v>
      </c>
      <c r="P1223" s="119">
        <f t="shared" si="131"/>
        <v>38.144478839331668</v>
      </c>
      <c r="Q1223" s="119">
        <f t="shared" si="132"/>
        <v>38.144478839331668</v>
      </c>
    </row>
    <row r="1224" spans="2:17" x14ac:dyDescent="0.25">
      <c r="B1224" s="173">
        <v>43189.291666666664</v>
      </c>
      <c r="C1224" s="121">
        <v>769</v>
      </c>
      <c r="D1224" s="121">
        <v>102.55000305175781</v>
      </c>
      <c r="E1224" s="185">
        <v>11.199999809265137</v>
      </c>
      <c r="F1224" s="122">
        <v>43189</v>
      </c>
      <c r="G1224" s="185">
        <v>52.283873534246702</v>
      </c>
      <c r="H1224" s="185">
        <v>33.239280234001313</v>
      </c>
      <c r="I1224" s="185">
        <v>34.508569663630581</v>
      </c>
      <c r="J1224" s="119">
        <f t="shared" si="126"/>
        <v>52.283873534246702</v>
      </c>
      <c r="K1224" s="119">
        <f t="shared" si="127"/>
        <v>33.239280234001313</v>
      </c>
      <c r="L1224" s="119">
        <f t="shared" si="128"/>
        <v>34.508569663630581</v>
      </c>
      <c r="M1224" s="173">
        <v>43675.291666666664</v>
      </c>
      <c r="N1224" s="118">
        <f t="shared" si="129"/>
        <v>769</v>
      </c>
      <c r="O1224" s="118">
        <f t="shared" si="130"/>
        <v>102.55000305175781</v>
      </c>
      <c r="P1224" s="119">
        <f t="shared" si="131"/>
        <v>38.144478839331668</v>
      </c>
      <c r="Q1224" s="119">
        <f t="shared" si="132"/>
        <v>20</v>
      </c>
    </row>
    <row r="1225" spans="2:17" x14ac:dyDescent="0.25">
      <c r="B1225" s="173">
        <v>43190.291666666664</v>
      </c>
      <c r="C1225" s="121">
        <v>769</v>
      </c>
      <c r="D1225" s="121">
        <v>102.55000305175781</v>
      </c>
      <c r="E1225" s="185">
        <v>11.199999809265137</v>
      </c>
      <c r="F1225" s="122">
        <v>43190</v>
      </c>
      <c r="G1225" s="185">
        <v>53.220579900393837</v>
      </c>
      <c r="H1225" s="185">
        <v>33.816421847718793</v>
      </c>
      <c r="I1225" s="185">
        <v>35.168187362971125</v>
      </c>
      <c r="J1225" s="119">
        <f t="shared" si="126"/>
        <v>53.220579900393837</v>
      </c>
      <c r="K1225" s="119">
        <f t="shared" si="127"/>
        <v>33.816421847718793</v>
      </c>
      <c r="L1225" s="119">
        <f t="shared" si="128"/>
        <v>35.168187362971125</v>
      </c>
      <c r="M1225" s="173">
        <v>43676.291666666664</v>
      </c>
      <c r="N1225" s="118">
        <f t="shared" si="129"/>
        <v>769</v>
      </c>
      <c r="O1225" s="118">
        <f t="shared" si="130"/>
        <v>102.55000305175781</v>
      </c>
      <c r="P1225" s="119">
        <f t="shared" si="131"/>
        <v>38.144478839331668</v>
      </c>
      <c r="Q1225" s="119">
        <f t="shared" si="132"/>
        <v>20</v>
      </c>
    </row>
    <row r="1226" spans="2:17" x14ac:dyDescent="0.25">
      <c r="B1226" s="173">
        <v>43191.291666666664</v>
      </c>
      <c r="C1226" s="121">
        <v>769</v>
      </c>
      <c r="D1226" s="121">
        <v>102.55000305175781</v>
      </c>
      <c r="E1226" s="185">
        <v>11.300000190734863</v>
      </c>
      <c r="F1226" s="122">
        <v>43191</v>
      </c>
      <c r="G1226" s="185">
        <v>54.272144797289812</v>
      </c>
      <c r="H1226" s="185">
        <v>32.886569362944989</v>
      </c>
      <c r="I1226" s="185">
        <v>33.6626150313351</v>
      </c>
      <c r="J1226" s="119">
        <f t="shared" ref="J1226:J1289" si="133">IF(G1226&lt;0,0,G1226)</f>
        <v>54.272144797289812</v>
      </c>
      <c r="K1226" s="119">
        <f t="shared" ref="K1226:K1289" si="134">IF(H1226&lt;0,0,H1226)</f>
        <v>32.886569362944989</v>
      </c>
      <c r="L1226" s="119">
        <f t="shared" ref="L1226:L1289" si="135">IF(I1226&lt;0,0,I1226)</f>
        <v>33.6626150313351</v>
      </c>
      <c r="M1226" s="173">
        <v>43677.291666666664</v>
      </c>
      <c r="N1226" s="118">
        <f t="shared" ref="N1226:N1289" si="136">C1226</f>
        <v>769</v>
      </c>
      <c r="O1226" s="118">
        <f t="shared" ref="O1226:O1289" si="137">D1226</f>
        <v>102.55000305175781</v>
      </c>
      <c r="P1226" s="119">
        <f t="shared" ref="P1226:P1289" si="138">ABS((N1226-O1226)*(1/1000)*0.36*158.987)</f>
        <v>38.144478839331668</v>
      </c>
      <c r="Q1226" s="119">
        <f t="shared" si="132"/>
        <v>20</v>
      </c>
    </row>
    <row r="1227" spans="2:17" x14ac:dyDescent="0.25">
      <c r="B1227" s="173">
        <v>43192.291666666664</v>
      </c>
      <c r="C1227" s="121">
        <v>769</v>
      </c>
      <c r="D1227" s="121">
        <v>102.55000305175781</v>
      </c>
      <c r="E1227" s="185">
        <v>11.199999809265137</v>
      </c>
      <c r="F1227" s="122">
        <v>43192</v>
      </c>
      <c r="G1227" s="185">
        <v>58.317976778304178</v>
      </c>
      <c r="H1227" s="185">
        <v>32.685460879868842</v>
      </c>
      <c r="I1227" s="185">
        <v>35.563021732966128</v>
      </c>
      <c r="J1227" s="119">
        <f t="shared" si="133"/>
        <v>58.317976778304178</v>
      </c>
      <c r="K1227" s="119">
        <f t="shared" si="134"/>
        <v>32.685460879868842</v>
      </c>
      <c r="L1227" s="119">
        <f t="shared" si="135"/>
        <v>35.563021732966128</v>
      </c>
      <c r="M1227" s="173">
        <v>43678.291666666664</v>
      </c>
      <c r="N1227" s="118">
        <f t="shared" si="136"/>
        <v>769</v>
      </c>
      <c r="O1227" s="118">
        <f t="shared" si="137"/>
        <v>102.55000305175781</v>
      </c>
      <c r="P1227" s="119">
        <f t="shared" si="138"/>
        <v>38.144478839331668</v>
      </c>
      <c r="Q1227" s="119">
        <f t="shared" ref="Q1227:Q1290" si="139">IF(P1227=P1226, 20, P1227)</f>
        <v>20</v>
      </c>
    </row>
    <row r="1228" spans="2:17" x14ac:dyDescent="0.25">
      <c r="B1228" s="173">
        <v>43193.291666666664</v>
      </c>
      <c r="C1228" s="121">
        <v>769</v>
      </c>
      <c r="D1228" s="121">
        <v>225.36000061035156</v>
      </c>
      <c r="E1228" s="185">
        <v>11.600000381469727</v>
      </c>
      <c r="F1228" s="122">
        <v>43193</v>
      </c>
      <c r="G1228" s="185">
        <v>57.60767924578105</v>
      </c>
      <c r="H1228" s="185">
        <v>31.788001052759288</v>
      </c>
      <c r="I1228" s="185">
        <v>36.198585736663247</v>
      </c>
      <c r="J1228" s="119">
        <f t="shared" si="133"/>
        <v>57.60767924578105</v>
      </c>
      <c r="K1228" s="119">
        <f t="shared" si="134"/>
        <v>31.788001052759288</v>
      </c>
      <c r="L1228" s="119">
        <f t="shared" si="135"/>
        <v>36.198585736663247</v>
      </c>
      <c r="M1228" s="173">
        <v>43679.291666666664</v>
      </c>
      <c r="N1228" s="118">
        <f t="shared" si="136"/>
        <v>769</v>
      </c>
      <c r="O1228" s="118">
        <f t="shared" si="137"/>
        <v>225.36000061035156</v>
      </c>
      <c r="P1228" s="119">
        <f t="shared" si="138"/>
        <v>31.115409329866331</v>
      </c>
      <c r="Q1228" s="119">
        <f t="shared" si="139"/>
        <v>31.115409329866331</v>
      </c>
    </row>
    <row r="1229" spans="2:17" x14ac:dyDescent="0.25">
      <c r="B1229" s="173">
        <v>43194.291666666664</v>
      </c>
      <c r="C1229" s="121">
        <v>769</v>
      </c>
      <c r="D1229" s="121">
        <v>225.36000061035156</v>
      </c>
      <c r="E1229" s="185">
        <v>12.100000381469727</v>
      </c>
      <c r="F1229" s="122">
        <v>43194</v>
      </c>
      <c r="G1229" s="185">
        <v>57.533098223606665</v>
      </c>
      <c r="H1229" s="185">
        <v>30.625033174819375</v>
      </c>
      <c r="I1229" s="185">
        <v>35.439825390290295</v>
      </c>
      <c r="J1229" s="119">
        <f t="shared" si="133"/>
        <v>57.533098223606665</v>
      </c>
      <c r="K1229" s="119">
        <f t="shared" si="134"/>
        <v>30.625033174819375</v>
      </c>
      <c r="L1229" s="119">
        <f t="shared" si="135"/>
        <v>35.439825390290295</v>
      </c>
      <c r="M1229" s="173">
        <v>43680.291666666664</v>
      </c>
      <c r="N1229" s="118">
        <f t="shared" si="136"/>
        <v>769</v>
      </c>
      <c r="O1229" s="118">
        <f t="shared" si="137"/>
        <v>225.36000061035156</v>
      </c>
      <c r="P1229" s="119">
        <f t="shared" si="138"/>
        <v>31.115409329866331</v>
      </c>
      <c r="Q1229" s="119">
        <f t="shared" si="139"/>
        <v>20</v>
      </c>
    </row>
    <row r="1230" spans="2:17" x14ac:dyDescent="0.25">
      <c r="B1230" s="173">
        <v>43195.291666666664</v>
      </c>
      <c r="C1230" s="121">
        <v>146</v>
      </c>
      <c r="D1230" s="121">
        <v>105.48999786376953</v>
      </c>
      <c r="E1230" s="185">
        <v>11.800000190734863</v>
      </c>
      <c r="F1230" s="122">
        <v>43195</v>
      </c>
      <c r="G1230" s="185">
        <v>60.402300098891608</v>
      </c>
      <c r="H1230" s="185">
        <v>31.672357300431631</v>
      </c>
      <c r="I1230" s="185">
        <v>35.799775181456837</v>
      </c>
      <c r="J1230" s="119">
        <f t="shared" si="133"/>
        <v>60.402300098891608</v>
      </c>
      <c r="K1230" s="119">
        <f t="shared" si="134"/>
        <v>31.672357300431631</v>
      </c>
      <c r="L1230" s="119">
        <f t="shared" si="135"/>
        <v>35.799775181456837</v>
      </c>
      <c r="M1230" s="173">
        <v>43681.291666666664</v>
      </c>
      <c r="N1230" s="118">
        <f t="shared" si="136"/>
        <v>146</v>
      </c>
      <c r="O1230" s="118">
        <f t="shared" si="137"/>
        <v>105.48999786376953</v>
      </c>
      <c r="P1230" s="119">
        <f t="shared" si="138"/>
        <v>2.3186029354678346</v>
      </c>
      <c r="Q1230" s="119">
        <f t="shared" si="139"/>
        <v>2.3186029354678346</v>
      </c>
    </row>
    <row r="1231" spans="2:17" x14ac:dyDescent="0.25">
      <c r="B1231" s="173">
        <v>43196.291666666664</v>
      </c>
      <c r="C1231" s="121">
        <v>146</v>
      </c>
      <c r="D1231" s="121">
        <v>105.48999786376953</v>
      </c>
      <c r="E1231" s="185">
        <v>11.5</v>
      </c>
      <c r="F1231" s="122">
        <v>43196</v>
      </c>
      <c r="G1231" s="185">
        <v>59.878362268968289</v>
      </c>
      <c r="H1231" s="185">
        <v>30.483683475807865</v>
      </c>
      <c r="I1231" s="185">
        <v>37.310523879174838</v>
      </c>
      <c r="J1231" s="119">
        <f t="shared" si="133"/>
        <v>59.878362268968289</v>
      </c>
      <c r="K1231" s="119">
        <f t="shared" si="134"/>
        <v>30.483683475807865</v>
      </c>
      <c r="L1231" s="119">
        <f t="shared" si="135"/>
        <v>37.310523879174838</v>
      </c>
      <c r="M1231" s="173">
        <v>43682.291666666664</v>
      </c>
      <c r="N1231" s="118">
        <f t="shared" si="136"/>
        <v>146</v>
      </c>
      <c r="O1231" s="118">
        <f t="shared" si="137"/>
        <v>105.48999786376953</v>
      </c>
      <c r="P1231" s="119">
        <f t="shared" si="138"/>
        <v>2.3186029354678346</v>
      </c>
      <c r="Q1231" s="119">
        <f t="shared" si="139"/>
        <v>20</v>
      </c>
    </row>
    <row r="1232" spans="2:17" x14ac:dyDescent="0.25">
      <c r="B1232" s="173">
        <v>43197.291666666664</v>
      </c>
      <c r="C1232" s="121">
        <v>146</v>
      </c>
      <c r="D1232" s="121">
        <v>105.48999786376953</v>
      </c>
      <c r="E1232" s="185">
        <v>11.5</v>
      </c>
      <c r="F1232" s="122">
        <v>43197</v>
      </c>
      <c r="G1232" s="185">
        <v>56.886866466866579</v>
      </c>
      <c r="H1232" s="185">
        <v>30.338690854575887</v>
      </c>
      <c r="I1232" s="185">
        <v>38.495484474544156</v>
      </c>
      <c r="J1232" s="119">
        <f t="shared" si="133"/>
        <v>56.886866466866579</v>
      </c>
      <c r="K1232" s="119">
        <f t="shared" si="134"/>
        <v>30.338690854575887</v>
      </c>
      <c r="L1232" s="119">
        <f t="shared" si="135"/>
        <v>38.495484474544156</v>
      </c>
      <c r="M1232" s="173">
        <v>43683.291666666664</v>
      </c>
      <c r="N1232" s="118">
        <f t="shared" si="136"/>
        <v>146</v>
      </c>
      <c r="O1232" s="118">
        <f t="shared" si="137"/>
        <v>105.48999786376953</v>
      </c>
      <c r="P1232" s="119">
        <f t="shared" si="138"/>
        <v>2.3186029354678346</v>
      </c>
      <c r="Q1232" s="119">
        <f t="shared" si="139"/>
        <v>20</v>
      </c>
    </row>
    <row r="1233" spans="2:17" x14ac:dyDescent="0.25">
      <c r="B1233" s="173">
        <v>43198.291666666664</v>
      </c>
      <c r="C1233" s="121">
        <v>146</v>
      </c>
      <c r="D1233" s="121">
        <v>105.48999786376953</v>
      </c>
      <c r="E1233" s="185">
        <v>11.100000381469727</v>
      </c>
      <c r="F1233" s="122">
        <v>43198</v>
      </c>
      <c r="G1233" s="185">
        <v>57.194535645665944</v>
      </c>
      <c r="H1233" s="185">
        <v>30.356587275377006</v>
      </c>
      <c r="I1233" s="185">
        <v>38.880530991510106</v>
      </c>
      <c r="J1233" s="119">
        <f t="shared" si="133"/>
        <v>57.194535645665944</v>
      </c>
      <c r="K1233" s="119">
        <f t="shared" si="134"/>
        <v>30.356587275377006</v>
      </c>
      <c r="L1233" s="119">
        <f t="shared" si="135"/>
        <v>38.880530991510106</v>
      </c>
      <c r="M1233" s="173">
        <v>43684.291666666664</v>
      </c>
      <c r="N1233" s="118">
        <f t="shared" si="136"/>
        <v>146</v>
      </c>
      <c r="O1233" s="118">
        <f t="shared" si="137"/>
        <v>105.48999786376953</v>
      </c>
      <c r="P1233" s="119">
        <f t="shared" si="138"/>
        <v>2.3186029354678346</v>
      </c>
      <c r="Q1233" s="119">
        <f t="shared" si="139"/>
        <v>20</v>
      </c>
    </row>
    <row r="1234" spans="2:17" x14ac:dyDescent="0.25">
      <c r="B1234" s="173">
        <v>43199.291666666664</v>
      </c>
      <c r="C1234" s="121">
        <v>146</v>
      </c>
      <c r="D1234" s="121">
        <v>105.48999786376953</v>
      </c>
      <c r="E1234" s="185">
        <v>11.699999809265137</v>
      </c>
      <c r="F1234" s="122">
        <v>43199</v>
      </c>
      <c r="G1234" s="185">
        <v>55.843076866953474</v>
      </c>
      <c r="H1234" s="185">
        <v>29.157577499371978</v>
      </c>
      <c r="I1234" s="185">
        <v>39.509083165680885</v>
      </c>
      <c r="J1234" s="119">
        <f t="shared" si="133"/>
        <v>55.843076866953474</v>
      </c>
      <c r="K1234" s="119">
        <f t="shared" si="134"/>
        <v>29.157577499371978</v>
      </c>
      <c r="L1234" s="119">
        <f t="shared" si="135"/>
        <v>39.509083165680885</v>
      </c>
      <c r="M1234" s="173">
        <v>43685.291666666664</v>
      </c>
      <c r="N1234" s="118">
        <f t="shared" si="136"/>
        <v>146</v>
      </c>
      <c r="O1234" s="118">
        <f t="shared" si="137"/>
        <v>105.48999786376953</v>
      </c>
      <c r="P1234" s="119">
        <f t="shared" si="138"/>
        <v>2.3186029354678346</v>
      </c>
      <c r="Q1234" s="119">
        <f t="shared" si="139"/>
        <v>20</v>
      </c>
    </row>
    <row r="1235" spans="2:17" x14ac:dyDescent="0.25">
      <c r="B1235" s="173">
        <v>43200.291666666664</v>
      </c>
      <c r="C1235" s="121">
        <v>273</v>
      </c>
      <c r="D1235" s="121">
        <v>103.09999847412109</v>
      </c>
      <c r="E1235" s="185">
        <v>11.800000190734863</v>
      </c>
      <c r="F1235" s="122">
        <v>43200</v>
      </c>
      <c r="G1235" s="185">
        <v>56.871425473513433</v>
      </c>
      <c r="H1235" s="185">
        <v>30.33072785604881</v>
      </c>
      <c r="I1235" s="185">
        <v>38.195367532262118</v>
      </c>
      <c r="J1235" s="119">
        <f t="shared" si="133"/>
        <v>56.871425473513433</v>
      </c>
      <c r="K1235" s="119">
        <f t="shared" si="134"/>
        <v>30.33072785604881</v>
      </c>
      <c r="L1235" s="119">
        <f t="shared" si="135"/>
        <v>38.195367532262118</v>
      </c>
      <c r="M1235" s="173">
        <v>43686.291666666664</v>
      </c>
      <c r="N1235" s="118">
        <f t="shared" si="136"/>
        <v>273</v>
      </c>
      <c r="O1235" s="118">
        <f t="shared" si="137"/>
        <v>103.09999847412109</v>
      </c>
      <c r="P1235" s="119">
        <f t="shared" si="138"/>
        <v>9.7242809553341676</v>
      </c>
      <c r="Q1235" s="119">
        <f t="shared" si="139"/>
        <v>9.7242809553341676</v>
      </c>
    </row>
    <row r="1236" spans="2:17" x14ac:dyDescent="0.25">
      <c r="B1236" s="173">
        <v>43201.291666666664</v>
      </c>
      <c r="C1236" s="121">
        <v>273</v>
      </c>
      <c r="D1236" s="121">
        <v>103.09999847412109</v>
      </c>
      <c r="E1236" s="185">
        <v>11.800000190734863</v>
      </c>
      <c r="F1236" s="122">
        <v>43201</v>
      </c>
      <c r="G1236" s="185">
        <v>55.389528301490692</v>
      </c>
      <c r="H1236" s="185">
        <v>31.467145180945035</v>
      </c>
      <c r="I1236" s="185">
        <v>38.18890052848392</v>
      </c>
      <c r="J1236" s="119">
        <f t="shared" si="133"/>
        <v>55.389528301490692</v>
      </c>
      <c r="K1236" s="119">
        <f t="shared" si="134"/>
        <v>31.467145180945035</v>
      </c>
      <c r="L1236" s="119">
        <f t="shared" si="135"/>
        <v>38.18890052848392</v>
      </c>
      <c r="M1236" s="173">
        <v>43687.291666666664</v>
      </c>
      <c r="N1236" s="118">
        <f t="shared" si="136"/>
        <v>273</v>
      </c>
      <c r="O1236" s="118">
        <f t="shared" si="137"/>
        <v>103.09999847412109</v>
      </c>
      <c r="P1236" s="119">
        <f t="shared" si="138"/>
        <v>9.7242809553341676</v>
      </c>
      <c r="Q1236" s="119">
        <f t="shared" si="139"/>
        <v>20</v>
      </c>
    </row>
    <row r="1237" spans="2:17" x14ac:dyDescent="0.25">
      <c r="B1237" s="173">
        <v>43202.291666666664</v>
      </c>
      <c r="C1237" s="121">
        <v>165</v>
      </c>
      <c r="D1237" s="121">
        <v>115.19000244140625</v>
      </c>
      <c r="E1237" s="185">
        <v>11.800000190734863</v>
      </c>
      <c r="F1237" s="122">
        <v>43202</v>
      </c>
      <c r="G1237" s="185">
        <v>58.358794061210489</v>
      </c>
      <c r="H1237" s="185">
        <v>32.336668016800168</v>
      </c>
      <c r="I1237" s="185">
        <v>38.707674586375539</v>
      </c>
      <c r="J1237" s="119">
        <f t="shared" si="133"/>
        <v>58.358794061210489</v>
      </c>
      <c r="K1237" s="119">
        <f t="shared" si="134"/>
        <v>32.336668016800168</v>
      </c>
      <c r="L1237" s="119">
        <f t="shared" si="135"/>
        <v>38.707674586375539</v>
      </c>
      <c r="M1237" s="173">
        <v>43688.291666666664</v>
      </c>
      <c r="N1237" s="118">
        <f t="shared" si="136"/>
        <v>165</v>
      </c>
      <c r="O1237" s="118">
        <f t="shared" si="137"/>
        <v>115.19000244140625</v>
      </c>
      <c r="P1237" s="119">
        <f t="shared" si="138"/>
        <v>2.850891149465332</v>
      </c>
      <c r="Q1237" s="119">
        <f t="shared" si="139"/>
        <v>2.850891149465332</v>
      </c>
    </row>
    <row r="1238" spans="2:17" x14ac:dyDescent="0.25">
      <c r="B1238" s="173">
        <v>43203.291666666664</v>
      </c>
      <c r="C1238" s="121">
        <v>165</v>
      </c>
      <c r="D1238" s="121">
        <v>115.19000244140625</v>
      </c>
      <c r="E1238" s="185">
        <v>11.699999809265137</v>
      </c>
      <c r="F1238" s="122">
        <v>43203</v>
      </c>
      <c r="G1238" s="185">
        <v>55.046073991192706</v>
      </c>
      <c r="H1238" s="185">
        <v>31.79522831413481</v>
      </c>
      <c r="I1238" s="185">
        <v>38.198526398031795</v>
      </c>
      <c r="J1238" s="119">
        <f t="shared" si="133"/>
        <v>55.046073991192706</v>
      </c>
      <c r="K1238" s="119">
        <f t="shared" si="134"/>
        <v>31.79522831413481</v>
      </c>
      <c r="L1238" s="119">
        <f t="shared" si="135"/>
        <v>38.198526398031795</v>
      </c>
      <c r="M1238" s="173">
        <v>43689.291666666664</v>
      </c>
      <c r="N1238" s="118">
        <f t="shared" si="136"/>
        <v>165</v>
      </c>
      <c r="O1238" s="118">
        <f t="shared" si="137"/>
        <v>115.19000244140625</v>
      </c>
      <c r="P1238" s="119">
        <f t="shared" si="138"/>
        <v>2.850891149465332</v>
      </c>
      <c r="Q1238" s="119">
        <f t="shared" si="139"/>
        <v>20</v>
      </c>
    </row>
    <row r="1239" spans="2:17" x14ac:dyDescent="0.25">
      <c r="B1239" s="173">
        <v>43204.291666666664</v>
      </c>
      <c r="C1239" s="121">
        <v>165</v>
      </c>
      <c r="D1239" s="121">
        <v>115.19000244140625</v>
      </c>
      <c r="E1239" s="185">
        <v>11.600000381469727</v>
      </c>
      <c r="F1239" s="122">
        <v>43204</v>
      </c>
      <c r="G1239" s="185">
        <v>57.946396805213539</v>
      </c>
      <c r="H1239" s="185">
        <v>32.40420907689461</v>
      </c>
      <c r="I1239" s="185">
        <v>37.803320973802492</v>
      </c>
      <c r="J1239" s="119">
        <f t="shared" si="133"/>
        <v>57.946396805213539</v>
      </c>
      <c r="K1239" s="119">
        <f t="shared" si="134"/>
        <v>32.40420907689461</v>
      </c>
      <c r="L1239" s="119">
        <f t="shared" si="135"/>
        <v>37.803320973802492</v>
      </c>
      <c r="M1239" s="173">
        <v>43690.291666666664</v>
      </c>
      <c r="N1239" s="118">
        <f t="shared" si="136"/>
        <v>165</v>
      </c>
      <c r="O1239" s="118">
        <f t="shared" si="137"/>
        <v>115.19000244140625</v>
      </c>
      <c r="P1239" s="119">
        <f t="shared" si="138"/>
        <v>2.850891149465332</v>
      </c>
      <c r="Q1239" s="119">
        <f t="shared" si="139"/>
        <v>20</v>
      </c>
    </row>
    <row r="1240" spans="2:17" x14ac:dyDescent="0.25">
      <c r="B1240" s="173">
        <v>43205.291666666664</v>
      </c>
      <c r="C1240" s="121">
        <v>165</v>
      </c>
      <c r="D1240" s="121">
        <v>115.19000244140625</v>
      </c>
      <c r="E1240" s="185">
        <v>11.5</v>
      </c>
      <c r="F1240" s="122">
        <v>43205</v>
      </c>
      <c r="G1240" s="185">
        <v>52.93003050967495</v>
      </c>
      <c r="H1240" s="185">
        <v>31.562109916541313</v>
      </c>
      <c r="I1240" s="185">
        <v>38.637145601246075</v>
      </c>
      <c r="J1240" s="119">
        <f t="shared" si="133"/>
        <v>52.93003050967495</v>
      </c>
      <c r="K1240" s="119">
        <f t="shared" si="134"/>
        <v>31.562109916541313</v>
      </c>
      <c r="L1240" s="119">
        <f t="shared" si="135"/>
        <v>38.637145601246075</v>
      </c>
      <c r="M1240" s="173">
        <v>43691.291666666664</v>
      </c>
      <c r="N1240" s="118">
        <f t="shared" si="136"/>
        <v>165</v>
      </c>
      <c r="O1240" s="118">
        <f t="shared" si="137"/>
        <v>115.19000244140625</v>
      </c>
      <c r="P1240" s="119">
        <f t="shared" si="138"/>
        <v>2.850891149465332</v>
      </c>
      <c r="Q1240" s="119">
        <f t="shared" si="139"/>
        <v>20</v>
      </c>
    </row>
    <row r="1241" spans="2:17" x14ac:dyDescent="0.25">
      <c r="B1241" s="173">
        <v>43206.291666666664</v>
      </c>
      <c r="C1241" s="121">
        <v>165</v>
      </c>
      <c r="D1241" s="121">
        <v>115.19000244140625</v>
      </c>
      <c r="E1241" s="185">
        <v>11.699999809265137</v>
      </c>
      <c r="F1241" s="122">
        <v>43206</v>
      </c>
      <c r="G1241" s="185">
        <v>41.656339706800594</v>
      </c>
      <c r="H1241" s="185">
        <v>32.888523537251679</v>
      </c>
      <c r="I1241" s="185">
        <v>39.045472921177229</v>
      </c>
      <c r="J1241" s="119">
        <f t="shared" si="133"/>
        <v>41.656339706800594</v>
      </c>
      <c r="K1241" s="119">
        <f t="shared" si="134"/>
        <v>32.888523537251679</v>
      </c>
      <c r="L1241" s="119">
        <f t="shared" si="135"/>
        <v>39.045472921177229</v>
      </c>
      <c r="M1241" s="173">
        <v>43692.291666666664</v>
      </c>
      <c r="N1241" s="118">
        <f t="shared" si="136"/>
        <v>165</v>
      </c>
      <c r="O1241" s="118">
        <f t="shared" si="137"/>
        <v>115.19000244140625</v>
      </c>
      <c r="P1241" s="119">
        <f t="shared" si="138"/>
        <v>2.850891149465332</v>
      </c>
      <c r="Q1241" s="119">
        <f t="shared" si="139"/>
        <v>20</v>
      </c>
    </row>
    <row r="1242" spans="2:17" x14ac:dyDescent="0.25">
      <c r="B1242" s="173">
        <v>43207.291666666664</v>
      </c>
      <c r="C1242" s="121">
        <v>578</v>
      </c>
      <c r="D1242" s="121">
        <v>105.77999877929688</v>
      </c>
      <c r="E1242" s="185">
        <v>11.699999809265137</v>
      </c>
      <c r="F1242" s="122">
        <v>43207</v>
      </c>
      <c r="G1242" s="185">
        <v>42.040392833129935</v>
      </c>
      <c r="H1242" s="185">
        <v>33.793916139072799</v>
      </c>
      <c r="I1242" s="185">
        <v>38.283266723906529</v>
      </c>
      <c r="J1242" s="119">
        <f t="shared" si="133"/>
        <v>42.040392833129935</v>
      </c>
      <c r="K1242" s="119">
        <f t="shared" si="134"/>
        <v>33.793916139072799</v>
      </c>
      <c r="L1242" s="119">
        <f t="shared" si="135"/>
        <v>38.283266723906529</v>
      </c>
      <c r="M1242" s="173">
        <v>43693.291666666664</v>
      </c>
      <c r="N1242" s="118">
        <f t="shared" si="136"/>
        <v>578</v>
      </c>
      <c r="O1242" s="118">
        <f t="shared" si="137"/>
        <v>105.77999877929688</v>
      </c>
      <c r="P1242" s="119">
        <f t="shared" si="138"/>
        <v>27.027662880267332</v>
      </c>
      <c r="Q1242" s="119">
        <f t="shared" si="139"/>
        <v>27.027662880267332</v>
      </c>
    </row>
    <row r="1243" spans="2:17" x14ac:dyDescent="0.25">
      <c r="B1243" s="173">
        <v>43208.291666666664</v>
      </c>
      <c r="C1243" s="121">
        <v>578</v>
      </c>
      <c r="D1243" s="121">
        <v>105.77999877929688</v>
      </c>
      <c r="E1243" s="185">
        <v>11.5</v>
      </c>
      <c r="F1243" s="122">
        <v>43208</v>
      </c>
      <c r="G1243" s="185">
        <v>52.207440106029843</v>
      </c>
      <c r="H1243" s="185">
        <v>32.335910526867224</v>
      </c>
      <c r="I1243" s="185">
        <v>38.834454120883272</v>
      </c>
      <c r="J1243" s="119">
        <f t="shared" si="133"/>
        <v>52.207440106029843</v>
      </c>
      <c r="K1243" s="119">
        <f t="shared" si="134"/>
        <v>32.335910526867224</v>
      </c>
      <c r="L1243" s="119">
        <f t="shared" si="135"/>
        <v>38.834454120883272</v>
      </c>
      <c r="M1243" s="173">
        <v>43694.291666666664</v>
      </c>
      <c r="N1243" s="118">
        <f t="shared" si="136"/>
        <v>578</v>
      </c>
      <c r="O1243" s="118">
        <f t="shared" si="137"/>
        <v>105.77999877929688</v>
      </c>
      <c r="P1243" s="119">
        <f t="shared" si="138"/>
        <v>27.027662880267332</v>
      </c>
      <c r="Q1243" s="119">
        <f t="shared" si="139"/>
        <v>20</v>
      </c>
    </row>
    <row r="1244" spans="2:17" x14ac:dyDescent="0.25">
      <c r="B1244" s="173">
        <v>43209.291666666664</v>
      </c>
      <c r="C1244" s="121">
        <v>543</v>
      </c>
      <c r="D1244" s="121">
        <v>93.650001525878906</v>
      </c>
      <c r="E1244" s="185">
        <v>11.5</v>
      </c>
      <c r="F1244" s="122">
        <v>43209</v>
      </c>
      <c r="G1244" s="185">
        <v>58.810145414096326</v>
      </c>
      <c r="H1244" s="185">
        <v>30.900859495842891</v>
      </c>
      <c r="I1244" s="185">
        <v>37.911147668008439</v>
      </c>
      <c r="J1244" s="119">
        <f t="shared" si="133"/>
        <v>58.810145414096326</v>
      </c>
      <c r="K1244" s="119">
        <f t="shared" si="134"/>
        <v>30.900859495842891</v>
      </c>
      <c r="L1244" s="119">
        <f t="shared" si="135"/>
        <v>37.911147668008439</v>
      </c>
      <c r="M1244" s="173">
        <v>43695.291666666664</v>
      </c>
      <c r="N1244" s="118">
        <f t="shared" si="136"/>
        <v>543</v>
      </c>
      <c r="O1244" s="118">
        <f t="shared" si="137"/>
        <v>93.650001525878906</v>
      </c>
      <c r="P1244" s="119">
        <f t="shared" si="138"/>
        <v>25.718690954665831</v>
      </c>
      <c r="Q1244" s="119">
        <f t="shared" si="139"/>
        <v>25.718690954665831</v>
      </c>
    </row>
    <row r="1245" spans="2:17" x14ac:dyDescent="0.25">
      <c r="B1245" s="173">
        <v>43210.291666666664</v>
      </c>
      <c r="C1245" s="121">
        <v>543</v>
      </c>
      <c r="D1245" s="121">
        <v>93.650001525878906</v>
      </c>
      <c r="E1245" s="185">
        <v>11.5</v>
      </c>
      <c r="F1245" s="122">
        <v>43210</v>
      </c>
      <c r="G1245" s="185">
        <v>54.614663679975024</v>
      </c>
      <c r="H1245" s="185">
        <v>30.02895024169381</v>
      </c>
      <c r="I1245" s="185">
        <v>37.616440071000014</v>
      </c>
      <c r="J1245" s="119">
        <f t="shared" si="133"/>
        <v>54.614663679975024</v>
      </c>
      <c r="K1245" s="119">
        <f t="shared" si="134"/>
        <v>30.02895024169381</v>
      </c>
      <c r="L1245" s="119">
        <f t="shared" si="135"/>
        <v>37.616440071000014</v>
      </c>
      <c r="M1245" s="173">
        <v>43696.291666666664</v>
      </c>
      <c r="N1245" s="118">
        <f t="shared" si="136"/>
        <v>543</v>
      </c>
      <c r="O1245" s="118">
        <f t="shared" si="137"/>
        <v>93.650001525878906</v>
      </c>
      <c r="P1245" s="119">
        <f t="shared" si="138"/>
        <v>25.718690954665831</v>
      </c>
      <c r="Q1245" s="119">
        <f t="shared" si="139"/>
        <v>20</v>
      </c>
    </row>
    <row r="1246" spans="2:17" x14ac:dyDescent="0.25">
      <c r="B1246" s="173">
        <v>43211.291666666664</v>
      </c>
      <c r="C1246" s="121">
        <v>543</v>
      </c>
      <c r="D1246" s="121">
        <v>93.650001525878906</v>
      </c>
      <c r="E1246" s="185">
        <v>11.300000190734863</v>
      </c>
      <c r="F1246" s="122">
        <v>43211</v>
      </c>
      <c r="G1246" s="185">
        <v>53.306420506636258</v>
      </c>
      <c r="H1246" s="185">
        <v>28.545878154502997</v>
      </c>
      <c r="I1246" s="185">
        <v>38.098486522127061</v>
      </c>
      <c r="J1246" s="119">
        <f t="shared" si="133"/>
        <v>53.306420506636258</v>
      </c>
      <c r="K1246" s="119">
        <f t="shared" si="134"/>
        <v>28.545878154502997</v>
      </c>
      <c r="L1246" s="119">
        <f t="shared" si="135"/>
        <v>38.098486522127061</v>
      </c>
      <c r="M1246" s="173">
        <v>43697.291666666664</v>
      </c>
      <c r="N1246" s="118">
        <f t="shared" si="136"/>
        <v>543</v>
      </c>
      <c r="O1246" s="118">
        <f t="shared" si="137"/>
        <v>93.650001525878906</v>
      </c>
      <c r="P1246" s="119">
        <f t="shared" si="138"/>
        <v>25.718690954665831</v>
      </c>
      <c r="Q1246" s="119">
        <f t="shared" si="139"/>
        <v>20</v>
      </c>
    </row>
    <row r="1247" spans="2:17" x14ac:dyDescent="0.25">
      <c r="B1247" s="173">
        <v>43212.291666666664</v>
      </c>
      <c r="C1247" s="121">
        <v>543</v>
      </c>
      <c r="D1247" s="121">
        <v>93.650001525878906</v>
      </c>
      <c r="E1247" s="185">
        <v>11.300000190734863</v>
      </c>
      <c r="F1247" s="122">
        <v>43212</v>
      </c>
      <c r="G1247" s="185">
        <v>56.196141433318431</v>
      </c>
      <c r="H1247" s="185">
        <v>29.491035164506314</v>
      </c>
      <c r="I1247" s="185">
        <v>38.515931917870475</v>
      </c>
      <c r="J1247" s="119">
        <f t="shared" si="133"/>
        <v>56.196141433318431</v>
      </c>
      <c r="K1247" s="119">
        <f t="shared" si="134"/>
        <v>29.491035164506314</v>
      </c>
      <c r="L1247" s="119">
        <f t="shared" si="135"/>
        <v>38.515931917870475</v>
      </c>
      <c r="M1247" s="173">
        <v>43698.291666666664</v>
      </c>
      <c r="N1247" s="118">
        <f t="shared" si="136"/>
        <v>543</v>
      </c>
      <c r="O1247" s="118">
        <f t="shared" si="137"/>
        <v>93.650001525878906</v>
      </c>
      <c r="P1247" s="119">
        <f t="shared" si="138"/>
        <v>25.718690954665831</v>
      </c>
      <c r="Q1247" s="119">
        <f t="shared" si="139"/>
        <v>20</v>
      </c>
    </row>
    <row r="1248" spans="2:17" x14ac:dyDescent="0.25">
      <c r="B1248" s="173">
        <v>43213.291666666664</v>
      </c>
      <c r="C1248" s="121">
        <v>543</v>
      </c>
      <c r="D1248" s="121">
        <v>93.650001525878906</v>
      </c>
      <c r="E1248" s="185">
        <v>11.300000190734863</v>
      </c>
      <c r="F1248" s="122">
        <v>43213</v>
      </c>
      <c r="G1248" s="185">
        <v>56.048334893429725</v>
      </c>
      <c r="H1248" s="185">
        <v>30.462913779528041</v>
      </c>
      <c r="I1248" s="185">
        <v>39.656649020910308</v>
      </c>
      <c r="J1248" s="119">
        <f t="shared" si="133"/>
        <v>56.048334893429725</v>
      </c>
      <c r="K1248" s="119">
        <f t="shared" si="134"/>
        <v>30.462913779528041</v>
      </c>
      <c r="L1248" s="119">
        <f t="shared" si="135"/>
        <v>39.656649020910308</v>
      </c>
      <c r="M1248" s="173">
        <v>43699.291666666664</v>
      </c>
      <c r="N1248" s="118">
        <f t="shared" si="136"/>
        <v>543</v>
      </c>
      <c r="O1248" s="118">
        <f t="shared" si="137"/>
        <v>93.650001525878906</v>
      </c>
      <c r="P1248" s="119">
        <f t="shared" si="138"/>
        <v>25.718690954665831</v>
      </c>
      <c r="Q1248" s="119">
        <f t="shared" si="139"/>
        <v>20</v>
      </c>
    </row>
    <row r="1249" spans="2:17" x14ac:dyDescent="0.25">
      <c r="B1249" s="173">
        <v>43214.291666666664</v>
      </c>
      <c r="C1249" s="121">
        <v>355</v>
      </c>
      <c r="D1249" s="121">
        <v>153.33000183105469</v>
      </c>
      <c r="E1249" s="185">
        <v>11.5</v>
      </c>
      <c r="F1249" s="122">
        <v>43214</v>
      </c>
      <c r="G1249" s="185">
        <v>54.781843569300797</v>
      </c>
      <c r="H1249" s="185">
        <v>30.082785239904066</v>
      </c>
      <c r="I1249" s="185">
        <v>40.509870060947222</v>
      </c>
      <c r="J1249" s="119">
        <f t="shared" si="133"/>
        <v>54.781843569300797</v>
      </c>
      <c r="K1249" s="119">
        <f t="shared" si="134"/>
        <v>30.082785239904066</v>
      </c>
      <c r="L1249" s="119">
        <f t="shared" si="135"/>
        <v>40.509870060947222</v>
      </c>
      <c r="M1249" s="173">
        <v>43700.291666666664</v>
      </c>
      <c r="N1249" s="118">
        <f t="shared" si="136"/>
        <v>355</v>
      </c>
      <c r="O1249" s="118">
        <f t="shared" si="137"/>
        <v>153.33000183105469</v>
      </c>
      <c r="P1249" s="119">
        <f t="shared" si="138"/>
        <v>11.542646879598998</v>
      </c>
      <c r="Q1249" s="119">
        <f t="shared" si="139"/>
        <v>11.542646879598998</v>
      </c>
    </row>
    <row r="1250" spans="2:17" x14ac:dyDescent="0.25">
      <c r="B1250" s="173">
        <v>43215.291666666664</v>
      </c>
      <c r="C1250" s="121">
        <v>355</v>
      </c>
      <c r="D1250" s="121">
        <v>153.33000183105469</v>
      </c>
      <c r="E1250" s="185">
        <v>11.699999809265137</v>
      </c>
      <c r="F1250" s="122">
        <v>43215</v>
      </c>
      <c r="G1250" s="185">
        <v>56.795542255684175</v>
      </c>
      <c r="H1250" s="185">
        <v>29.5182233139762</v>
      </c>
      <c r="I1250" s="185">
        <v>40.343247296236179</v>
      </c>
      <c r="J1250" s="119">
        <f t="shared" si="133"/>
        <v>56.795542255684175</v>
      </c>
      <c r="K1250" s="119">
        <f t="shared" si="134"/>
        <v>29.5182233139762</v>
      </c>
      <c r="L1250" s="119">
        <f t="shared" si="135"/>
        <v>40.343247296236179</v>
      </c>
      <c r="M1250" s="173">
        <v>43701.291666666664</v>
      </c>
      <c r="N1250" s="118">
        <f t="shared" si="136"/>
        <v>355</v>
      </c>
      <c r="O1250" s="118">
        <f t="shared" si="137"/>
        <v>153.33000183105469</v>
      </c>
      <c r="P1250" s="119">
        <f t="shared" si="138"/>
        <v>11.542646879598998</v>
      </c>
      <c r="Q1250" s="119">
        <f t="shared" si="139"/>
        <v>20</v>
      </c>
    </row>
    <row r="1251" spans="2:17" x14ac:dyDescent="0.25">
      <c r="B1251" s="173">
        <v>43216.291666666664</v>
      </c>
      <c r="C1251" s="121">
        <v>355</v>
      </c>
      <c r="D1251" s="121">
        <v>153.33000183105469</v>
      </c>
      <c r="E1251" s="185">
        <v>11.800000190734863</v>
      </c>
      <c r="F1251" s="122">
        <v>43216</v>
      </c>
      <c r="G1251" s="185">
        <v>57.263153196299349</v>
      </c>
      <c r="H1251" s="185">
        <v>28.874734771428294</v>
      </c>
      <c r="I1251" s="185">
        <v>39.761799684321453</v>
      </c>
      <c r="J1251" s="119">
        <f t="shared" si="133"/>
        <v>57.263153196299349</v>
      </c>
      <c r="K1251" s="119">
        <f t="shared" si="134"/>
        <v>28.874734771428294</v>
      </c>
      <c r="L1251" s="119">
        <f t="shared" si="135"/>
        <v>39.761799684321453</v>
      </c>
      <c r="M1251" s="173">
        <v>43702.291666666664</v>
      </c>
      <c r="N1251" s="118">
        <f t="shared" si="136"/>
        <v>355</v>
      </c>
      <c r="O1251" s="118">
        <f t="shared" si="137"/>
        <v>153.33000183105469</v>
      </c>
      <c r="P1251" s="119">
        <f t="shared" si="138"/>
        <v>11.542646879598998</v>
      </c>
      <c r="Q1251" s="119">
        <f t="shared" si="139"/>
        <v>20</v>
      </c>
    </row>
    <row r="1252" spans="2:17" x14ac:dyDescent="0.25">
      <c r="B1252" s="173">
        <v>43217.291666666664</v>
      </c>
      <c r="C1252" s="121">
        <v>355</v>
      </c>
      <c r="D1252" s="121">
        <v>153.33000183105469</v>
      </c>
      <c r="E1252" s="185">
        <v>11.699999809265137</v>
      </c>
      <c r="F1252" s="122">
        <v>43217</v>
      </c>
      <c r="G1252" s="185">
        <v>56.735398664297868</v>
      </c>
      <c r="H1252" s="185">
        <v>26.723032710154854</v>
      </c>
      <c r="I1252" s="185">
        <v>39.412914595206608</v>
      </c>
      <c r="J1252" s="119">
        <f t="shared" si="133"/>
        <v>56.735398664297868</v>
      </c>
      <c r="K1252" s="119">
        <f t="shared" si="134"/>
        <v>26.723032710154854</v>
      </c>
      <c r="L1252" s="119">
        <f t="shared" si="135"/>
        <v>39.412914595206608</v>
      </c>
      <c r="M1252" s="173">
        <v>43703.291666666664</v>
      </c>
      <c r="N1252" s="118">
        <f t="shared" si="136"/>
        <v>355</v>
      </c>
      <c r="O1252" s="118">
        <f t="shared" si="137"/>
        <v>153.33000183105469</v>
      </c>
      <c r="P1252" s="119">
        <f t="shared" si="138"/>
        <v>11.542646879598998</v>
      </c>
      <c r="Q1252" s="119">
        <f t="shared" si="139"/>
        <v>20</v>
      </c>
    </row>
    <row r="1253" spans="2:17" x14ac:dyDescent="0.25">
      <c r="B1253" s="173">
        <v>43218.291666666664</v>
      </c>
      <c r="C1253" s="121">
        <v>355</v>
      </c>
      <c r="D1253" s="121">
        <v>153.33000183105469</v>
      </c>
      <c r="E1253" s="185">
        <v>11.699999809265137</v>
      </c>
      <c r="F1253" s="122">
        <v>43218</v>
      </c>
      <c r="G1253" s="185">
        <v>57.635045048572522</v>
      </c>
      <c r="H1253" s="185">
        <v>26.204893419875035</v>
      </c>
      <c r="I1253" s="185">
        <v>39.380395378933976</v>
      </c>
      <c r="J1253" s="119">
        <f t="shared" si="133"/>
        <v>57.635045048572522</v>
      </c>
      <c r="K1253" s="119">
        <f t="shared" si="134"/>
        <v>26.204893419875035</v>
      </c>
      <c r="L1253" s="119">
        <f t="shared" si="135"/>
        <v>39.380395378933976</v>
      </c>
      <c r="M1253" s="173">
        <v>43704.291666666664</v>
      </c>
      <c r="N1253" s="118">
        <f t="shared" si="136"/>
        <v>355</v>
      </c>
      <c r="O1253" s="118">
        <f t="shared" si="137"/>
        <v>153.33000183105469</v>
      </c>
      <c r="P1253" s="119">
        <f t="shared" si="138"/>
        <v>11.542646879598998</v>
      </c>
      <c r="Q1253" s="119">
        <f t="shared" si="139"/>
        <v>20</v>
      </c>
    </row>
    <row r="1254" spans="2:17" x14ac:dyDescent="0.25">
      <c r="B1254" s="173">
        <v>43219.291666666664</v>
      </c>
      <c r="C1254" s="121">
        <v>355</v>
      </c>
      <c r="D1254" s="121">
        <v>153.33000183105469</v>
      </c>
      <c r="E1254" s="185">
        <v>11.699999809265137</v>
      </c>
      <c r="F1254" s="122">
        <v>43219</v>
      </c>
      <c r="G1254" s="185">
        <v>55.251804755263841</v>
      </c>
      <c r="H1254" s="185">
        <v>26.815593976797853</v>
      </c>
      <c r="I1254" s="185">
        <v>40.106476794128042</v>
      </c>
      <c r="J1254" s="119">
        <f t="shared" si="133"/>
        <v>55.251804755263841</v>
      </c>
      <c r="K1254" s="119">
        <f t="shared" si="134"/>
        <v>26.815593976797853</v>
      </c>
      <c r="L1254" s="119">
        <f t="shared" si="135"/>
        <v>40.106476794128042</v>
      </c>
      <c r="M1254" s="173">
        <v>43705.291666666664</v>
      </c>
      <c r="N1254" s="118">
        <f t="shared" si="136"/>
        <v>355</v>
      </c>
      <c r="O1254" s="118">
        <f t="shared" si="137"/>
        <v>153.33000183105469</v>
      </c>
      <c r="P1254" s="119">
        <f t="shared" si="138"/>
        <v>11.542646879598998</v>
      </c>
      <c r="Q1254" s="119">
        <f t="shared" si="139"/>
        <v>20</v>
      </c>
    </row>
    <row r="1255" spans="2:17" x14ac:dyDescent="0.25">
      <c r="B1255" s="173">
        <v>43220.291666666664</v>
      </c>
      <c r="C1255" s="121">
        <v>355</v>
      </c>
      <c r="D1255" s="121">
        <v>153.33000183105469</v>
      </c>
      <c r="E1255" s="185">
        <v>11.600000381469727</v>
      </c>
      <c r="F1255" s="122">
        <v>43220</v>
      </c>
      <c r="G1255" s="185">
        <v>57.659124544019996</v>
      </c>
      <c r="H1255" s="185">
        <v>27.516852316723924</v>
      </c>
      <c r="I1255" s="185">
        <v>40.691851023744618</v>
      </c>
      <c r="J1255" s="119">
        <f t="shared" si="133"/>
        <v>57.659124544019996</v>
      </c>
      <c r="K1255" s="119">
        <f t="shared" si="134"/>
        <v>27.516852316723924</v>
      </c>
      <c r="L1255" s="119">
        <f t="shared" si="135"/>
        <v>40.691851023744618</v>
      </c>
      <c r="M1255" s="173">
        <v>43706.291666666664</v>
      </c>
      <c r="N1255" s="118">
        <f t="shared" si="136"/>
        <v>355</v>
      </c>
      <c r="O1255" s="118">
        <f t="shared" si="137"/>
        <v>153.33000183105469</v>
      </c>
      <c r="P1255" s="119">
        <f t="shared" si="138"/>
        <v>11.542646879598998</v>
      </c>
      <c r="Q1255" s="119">
        <f t="shared" si="139"/>
        <v>20</v>
      </c>
    </row>
    <row r="1256" spans="2:17" x14ac:dyDescent="0.25">
      <c r="B1256" s="173">
        <v>43221.291666666664</v>
      </c>
      <c r="C1256" s="121">
        <v>355</v>
      </c>
      <c r="D1256" s="121">
        <v>153.33000183105469</v>
      </c>
      <c r="E1256" s="185">
        <v>11.600000381469727</v>
      </c>
      <c r="F1256" s="122">
        <v>43221</v>
      </c>
      <c r="G1256" s="185">
        <v>56.003989108922312</v>
      </c>
      <c r="H1256" s="185">
        <v>32.556015446186095</v>
      </c>
      <c r="I1256" s="185">
        <v>40.902124250729905</v>
      </c>
      <c r="J1256" s="119">
        <f t="shared" si="133"/>
        <v>56.003989108922312</v>
      </c>
      <c r="K1256" s="119">
        <f t="shared" si="134"/>
        <v>32.556015446186095</v>
      </c>
      <c r="L1256" s="119">
        <f t="shared" si="135"/>
        <v>40.902124250729905</v>
      </c>
      <c r="M1256" s="173">
        <v>43707.291666666664</v>
      </c>
      <c r="N1256" s="118">
        <f t="shared" si="136"/>
        <v>355</v>
      </c>
      <c r="O1256" s="118">
        <f t="shared" si="137"/>
        <v>153.33000183105469</v>
      </c>
      <c r="P1256" s="119">
        <f t="shared" si="138"/>
        <v>11.542646879598998</v>
      </c>
      <c r="Q1256" s="119">
        <f t="shared" si="139"/>
        <v>20</v>
      </c>
    </row>
    <row r="1257" spans="2:17" x14ac:dyDescent="0.25">
      <c r="B1257" s="173">
        <v>43222.291666666664</v>
      </c>
      <c r="C1257" s="121">
        <v>355</v>
      </c>
      <c r="D1257" s="121">
        <v>153.33000183105469</v>
      </c>
      <c r="E1257" s="185">
        <v>11.600000381469727</v>
      </c>
      <c r="F1257" s="122">
        <v>43222</v>
      </c>
      <c r="G1257" s="185">
        <v>54.065705449978481</v>
      </c>
      <c r="H1257" s="185">
        <v>23.731763435375896</v>
      </c>
      <c r="I1257" s="185">
        <v>39.19843990873408</v>
      </c>
      <c r="J1257" s="119">
        <f t="shared" si="133"/>
        <v>54.065705449978481</v>
      </c>
      <c r="K1257" s="119">
        <f t="shared" si="134"/>
        <v>23.731763435375896</v>
      </c>
      <c r="L1257" s="119">
        <f t="shared" si="135"/>
        <v>39.19843990873408</v>
      </c>
      <c r="M1257" s="173">
        <v>43708.291666666664</v>
      </c>
      <c r="N1257" s="118">
        <f t="shared" si="136"/>
        <v>355</v>
      </c>
      <c r="O1257" s="118">
        <f t="shared" si="137"/>
        <v>153.33000183105469</v>
      </c>
      <c r="P1257" s="119">
        <f t="shared" si="138"/>
        <v>11.542646879598998</v>
      </c>
      <c r="Q1257" s="119">
        <f t="shared" si="139"/>
        <v>20</v>
      </c>
    </row>
    <row r="1258" spans="2:17" x14ac:dyDescent="0.25">
      <c r="B1258" s="173">
        <v>43223.291666666664</v>
      </c>
      <c r="C1258" s="121">
        <v>355</v>
      </c>
      <c r="D1258" s="121">
        <v>153.33000183105469</v>
      </c>
      <c r="E1258" s="185">
        <v>11.600000381469727</v>
      </c>
      <c r="F1258" s="122">
        <v>43223</v>
      </c>
      <c r="G1258" s="185">
        <v>56.502643752009782</v>
      </c>
      <c r="H1258" s="185">
        <v>2.3381784416817988</v>
      </c>
      <c r="I1258" s="185">
        <v>34.789564594935477</v>
      </c>
      <c r="J1258" s="119">
        <f t="shared" si="133"/>
        <v>56.502643752009782</v>
      </c>
      <c r="K1258" s="119">
        <f t="shared" si="134"/>
        <v>2.3381784416817988</v>
      </c>
      <c r="L1258" s="119">
        <f t="shared" si="135"/>
        <v>34.789564594935477</v>
      </c>
      <c r="M1258" s="173">
        <v>43709.291666666664</v>
      </c>
      <c r="N1258" s="118">
        <f t="shared" si="136"/>
        <v>355</v>
      </c>
      <c r="O1258" s="118">
        <f t="shared" si="137"/>
        <v>153.33000183105469</v>
      </c>
      <c r="P1258" s="119">
        <f t="shared" si="138"/>
        <v>11.542646879598998</v>
      </c>
      <c r="Q1258" s="119">
        <f t="shared" si="139"/>
        <v>20</v>
      </c>
    </row>
    <row r="1259" spans="2:17" x14ac:dyDescent="0.25">
      <c r="B1259" s="173">
        <v>43224.291666666664</v>
      </c>
      <c r="C1259" s="121">
        <v>355</v>
      </c>
      <c r="D1259" s="121">
        <v>153.33000183105469</v>
      </c>
      <c r="E1259" s="185">
        <v>11.600000381469727</v>
      </c>
      <c r="F1259" s="122">
        <v>43224</v>
      </c>
      <c r="G1259" s="185">
        <v>62.080022149218479</v>
      </c>
      <c r="H1259" s="185">
        <v>6.0660634116828431</v>
      </c>
      <c r="I1259" s="185">
        <v>32.982111182676412</v>
      </c>
      <c r="J1259" s="119">
        <f t="shared" si="133"/>
        <v>62.080022149218479</v>
      </c>
      <c r="K1259" s="119">
        <f t="shared" si="134"/>
        <v>6.0660634116828431</v>
      </c>
      <c r="L1259" s="119">
        <f t="shared" si="135"/>
        <v>32.982111182676412</v>
      </c>
      <c r="M1259" s="173">
        <v>43710.291666666664</v>
      </c>
      <c r="N1259" s="118">
        <f t="shared" si="136"/>
        <v>355</v>
      </c>
      <c r="O1259" s="118">
        <f t="shared" si="137"/>
        <v>153.33000183105469</v>
      </c>
      <c r="P1259" s="119">
        <f t="shared" si="138"/>
        <v>11.542646879598998</v>
      </c>
      <c r="Q1259" s="119">
        <f t="shared" si="139"/>
        <v>20</v>
      </c>
    </row>
    <row r="1260" spans="2:17" x14ac:dyDescent="0.25">
      <c r="B1260" s="173">
        <v>43225.291666666664</v>
      </c>
      <c r="C1260" s="121">
        <v>355</v>
      </c>
      <c r="D1260" s="121">
        <v>153.33000183105469</v>
      </c>
      <c r="E1260" s="185">
        <v>11.600000381469727</v>
      </c>
      <c r="F1260" s="122">
        <v>43225</v>
      </c>
      <c r="G1260" s="185">
        <v>64.643838311213017</v>
      </c>
      <c r="H1260" s="185">
        <v>6.8284076650661421</v>
      </c>
      <c r="I1260" s="185">
        <v>33.134070293439784</v>
      </c>
      <c r="J1260" s="119">
        <f t="shared" si="133"/>
        <v>64.643838311213017</v>
      </c>
      <c r="K1260" s="119">
        <f t="shared" si="134"/>
        <v>6.8284076650661421</v>
      </c>
      <c r="L1260" s="119">
        <f t="shared" si="135"/>
        <v>33.134070293439784</v>
      </c>
      <c r="M1260" s="173">
        <v>43711.291666666664</v>
      </c>
      <c r="N1260" s="118">
        <f t="shared" si="136"/>
        <v>355</v>
      </c>
      <c r="O1260" s="118">
        <f t="shared" si="137"/>
        <v>153.33000183105469</v>
      </c>
      <c r="P1260" s="119">
        <f t="shared" si="138"/>
        <v>11.542646879598998</v>
      </c>
      <c r="Q1260" s="119">
        <f t="shared" si="139"/>
        <v>20</v>
      </c>
    </row>
    <row r="1261" spans="2:17" x14ac:dyDescent="0.25">
      <c r="B1261" s="173">
        <v>43226.291666666664</v>
      </c>
      <c r="C1261" s="121">
        <v>355</v>
      </c>
      <c r="D1261" s="121">
        <v>153.33000183105469</v>
      </c>
      <c r="E1261" s="185">
        <v>11.600000381469727</v>
      </c>
      <c r="F1261" s="122">
        <v>43226</v>
      </c>
      <c r="G1261" s="185">
        <v>64.715611879472377</v>
      </c>
      <c r="H1261" s="185">
        <v>71.871941155559483</v>
      </c>
      <c r="I1261" s="185">
        <v>31.2042977430423</v>
      </c>
      <c r="J1261" s="119">
        <f t="shared" si="133"/>
        <v>64.715611879472377</v>
      </c>
      <c r="K1261" s="119">
        <f t="shared" si="134"/>
        <v>71.871941155559483</v>
      </c>
      <c r="L1261" s="119">
        <f t="shared" si="135"/>
        <v>31.2042977430423</v>
      </c>
      <c r="M1261" s="173">
        <v>43712.291666666664</v>
      </c>
      <c r="N1261" s="118">
        <f t="shared" si="136"/>
        <v>355</v>
      </c>
      <c r="O1261" s="118">
        <f t="shared" si="137"/>
        <v>153.33000183105469</v>
      </c>
      <c r="P1261" s="119">
        <f t="shared" si="138"/>
        <v>11.542646879598998</v>
      </c>
      <c r="Q1261" s="119">
        <f t="shared" si="139"/>
        <v>20</v>
      </c>
    </row>
    <row r="1262" spans="2:17" x14ac:dyDescent="0.25">
      <c r="B1262" s="173">
        <v>43227.291666666664</v>
      </c>
      <c r="C1262" s="121">
        <v>355</v>
      </c>
      <c r="D1262" s="121">
        <v>153.33000183105469</v>
      </c>
      <c r="E1262" s="185">
        <v>11.600000381469727</v>
      </c>
      <c r="F1262" s="122">
        <v>43227</v>
      </c>
      <c r="G1262" s="185">
        <v>63.652777678304226</v>
      </c>
      <c r="H1262" s="185">
        <v>100</v>
      </c>
      <c r="I1262" s="185">
        <v>32.207501612901652</v>
      </c>
      <c r="J1262" s="119">
        <f t="shared" si="133"/>
        <v>63.652777678304226</v>
      </c>
      <c r="K1262" s="119">
        <f t="shared" si="134"/>
        <v>100</v>
      </c>
      <c r="L1262" s="119">
        <f t="shared" si="135"/>
        <v>32.207501612901652</v>
      </c>
      <c r="M1262" s="173">
        <v>43713.291666666664</v>
      </c>
      <c r="N1262" s="118">
        <f t="shared" si="136"/>
        <v>355</v>
      </c>
      <c r="O1262" s="118">
        <f t="shared" si="137"/>
        <v>153.33000183105469</v>
      </c>
      <c r="P1262" s="119">
        <f t="shared" si="138"/>
        <v>11.542646879598998</v>
      </c>
      <c r="Q1262" s="119">
        <f t="shared" si="139"/>
        <v>20</v>
      </c>
    </row>
    <row r="1263" spans="2:17" x14ac:dyDescent="0.25">
      <c r="B1263" s="173">
        <v>43228.291666666664</v>
      </c>
      <c r="C1263" s="121">
        <v>355</v>
      </c>
      <c r="D1263" s="121">
        <v>153.33000183105469</v>
      </c>
      <c r="E1263" s="185">
        <v>11.600000381469727</v>
      </c>
      <c r="F1263" s="122">
        <v>43228</v>
      </c>
      <c r="G1263" s="185">
        <v>61.3058285966626</v>
      </c>
      <c r="H1263" s="185">
        <v>100</v>
      </c>
      <c r="I1263" s="185">
        <v>32.098169661627828</v>
      </c>
      <c r="J1263" s="119">
        <f t="shared" si="133"/>
        <v>61.3058285966626</v>
      </c>
      <c r="K1263" s="119">
        <f t="shared" si="134"/>
        <v>100</v>
      </c>
      <c r="L1263" s="119">
        <f t="shared" si="135"/>
        <v>32.098169661627828</v>
      </c>
      <c r="M1263" s="173">
        <v>43714.291666666664</v>
      </c>
      <c r="N1263" s="118">
        <f t="shared" si="136"/>
        <v>355</v>
      </c>
      <c r="O1263" s="118">
        <f t="shared" si="137"/>
        <v>153.33000183105469</v>
      </c>
      <c r="P1263" s="119">
        <f t="shared" si="138"/>
        <v>11.542646879598998</v>
      </c>
      <c r="Q1263" s="119">
        <f t="shared" si="139"/>
        <v>20</v>
      </c>
    </row>
    <row r="1264" spans="2:17" x14ac:dyDescent="0.25">
      <c r="B1264" s="173">
        <v>43229.291666666664</v>
      </c>
      <c r="C1264" s="121">
        <v>355</v>
      </c>
      <c r="D1264" s="121">
        <v>153.33000183105469</v>
      </c>
      <c r="E1264" s="185">
        <v>11.600000381469727</v>
      </c>
      <c r="F1264" s="122">
        <v>43229</v>
      </c>
      <c r="G1264" s="185">
        <v>42.574988690416006</v>
      </c>
      <c r="H1264" s="185">
        <v>100</v>
      </c>
      <c r="I1264" s="185">
        <v>33.461515147906766</v>
      </c>
      <c r="J1264" s="119">
        <f t="shared" si="133"/>
        <v>42.574988690416006</v>
      </c>
      <c r="K1264" s="119">
        <f t="shared" si="134"/>
        <v>100</v>
      </c>
      <c r="L1264" s="119">
        <f t="shared" si="135"/>
        <v>33.461515147906766</v>
      </c>
      <c r="M1264" s="173">
        <v>43715.291666666664</v>
      </c>
      <c r="N1264" s="118">
        <f t="shared" si="136"/>
        <v>355</v>
      </c>
      <c r="O1264" s="118">
        <f t="shared" si="137"/>
        <v>153.33000183105469</v>
      </c>
      <c r="P1264" s="119">
        <f t="shared" si="138"/>
        <v>11.542646879598998</v>
      </c>
      <c r="Q1264" s="119">
        <f t="shared" si="139"/>
        <v>20</v>
      </c>
    </row>
    <row r="1265" spans="2:17" x14ac:dyDescent="0.25">
      <c r="B1265" s="173">
        <v>43230.291666666664</v>
      </c>
      <c r="C1265" s="121">
        <v>129</v>
      </c>
      <c r="D1265" s="121">
        <v>114.16000366210938</v>
      </c>
      <c r="E1265" s="185">
        <v>11.399999618530273</v>
      </c>
      <c r="F1265" s="122">
        <v>43230</v>
      </c>
      <c r="G1265" s="185">
        <v>65.984094109910515</v>
      </c>
      <c r="H1265" s="185">
        <v>36.928349315215044</v>
      </c>
      <c r="I1265" s="185">
        <v>37.122269965873855</v>
      </c>
      <c r="J1265" s="119">
        <f t="shared" si="133"/>
        <v>65.984094109910515</v>
      </c>
      <c r="K1265" s="119">
        <f t="shared" si="134"/>
        <v>36.928349315215044</v>
      </c>
      <c r="L1265" s="119">
        <f t="shared" si="135"/>
        <v>37.122269965873855</v>
      </c>
      <c r="M1265" s="173">
        <v>43716.291666666664</v>
      </c>
      <c r="N1265" s="118">
        <f t="shared" si="136"/>
        <v>129</v>
      </c>
      <c r="O1265" s="118">
        <f t="shared" si="137"/>
        <v>114.16000366210938</v>
      </c>
      <c r="P1265" s="119">
        <f t="shared" si="138"/>
        <v>0.84937193919799803</v>
      </c>
      <c r="Q1265" s="119">
        <f t="shared" si="139"/>
        <v>0.84937193919799803</v>
      </c>
    </row>
    <row r="1266" spans="2:17" x14ac:dyDescent="0.25">
      <c r="B1266" s="173">
        <v>43231.291666666664</v>
      </c>
      <c r="C1266" s="121">
        <v>129</v>
      </c>
      <c r="D1266" s="121">
        <v>114.16000366210938</v>
      </c>
      <c r="E1266" s="185">
        <v>11.199999809265137</v>
      </c>
      <c r="F1266" s="122">
        <v>43231</v>
      </c>
      <c r="G1266" s="185">
        <v>68.08660530081508</v>
      </c>
      <c r="H1266" s="185">
        <v>34.972908295039772</v>
      </c>
      <c r="I1266" s="185">
        <v>37.799624945234399</v>
      </c>
      <c r="J1266" s="119">
        <f t="shared" si="133"/>
        <v>68.08660530081508</v>
      </c>
      <c r="K1266" s="119">
        <f t="shared" si="134"/>
        <v>34.972908295039772</v>
      </c>
      <c r="L1266" s="119">
        <f t="shared" si="135"/>
        <v>37.799624945234399</v>
      </c>
      <c r="M1266" s="173">
        <v>43717.291666666664</v>
      </c>
      <c r="N1266" s="118">
        <f t="shared" si="136"/>
        <v>129</v>
      </c>
      <c r="O1266" s="118">
        <f t="shared" si="137"/>
        <v>114.16000366210938</v>
      </c>
      <c r="P1266" s="119">
        <f t="shared" si="138"/>
        <v>0.84937193919799803</v>
      </c>
      <c r="Q1266" s="119">
        <f t="shared" si="139"/>
        <v>20</v>
      </c>
    </row>
    <row r="1267" spans="2:17" x14ac:dyDescent="0.25">
      <c r="B1267" s="173">
        <v>43232.291666666664</v>
      </c>
      <c r="C1267" s="121">
        <v>129</v>
      </c>
      <c r="D1267" s="121">
        <v>114.16000366210938</v>
      </c>
      <c r="E1267" s="185">
        <v>11.399999618530273</v>
      </c>
      <c r="F1267" s="122">
        <v>43232</v>
      </c>
      <c r="G1267" s="185">
        <v>64.879213979155907</v>
      </c>
      <c r="H1267" s="185">
        <v>34.21010554649208</v>
      </c>
      <c r="I1267" s="185">
        <v>37.834478245267128</v>
      </c>
      <c r="J1267" s="119">
        <f t="shared" si="133"/>
        <v>64.879213979155907</v>
      </c>
      <c r="K1267" s="119">
        <f t="shared" si="134"/>
        <v>34.21010554649208</v>
      </c>
      <c r="L1267" s="119">
        <f t="shared" si="135"/>
        <v>37.834478245267128</v>
      </c>
      <c r="M1267" s="173">
        <v>43718.291666666664</v>
      </c>
      <c r="N1267" s="118">
        <f t="shared" si="136"/>
        <v>129</v>
      </c>
      <c r="O1267" s="118">
        <f t="shared" si="137"/>
        <v>114.16000366210938</v>
      </c>
      <c r="P1267" s="119">
        <f t="shared" si="138"/>
        <v>0.84937193919799803</v>
      </c>
      <c r="Q1267" s="119">
        <f t="shared" si="139"/>
        <v>20</v>
      </c>
    </row>
    <row r="1268" spans="2:17" x14ac:dyDescent="0.25">
      <c r="B1268" s="173">
        <v>43233.291666666664</v>
      </c>
      <c r="C1268" s="121">
        <v>129</v>
      </c>
      <c r="D1268" s="121">
        <v>114.16000366210938</v>
      </c>
      <c r="E1268" s="185">
        <v>11.399999618530273</v>
      </c>
      <c r="F1268" s="122">
        <v>43233</v>
      </c>
      <c r="G1268" s="185">
        <v>48.959677299437715</v>
      </c>
      <c r="H1268" s="185">
        <v>36.338933298344976</v>
      </c>
      <c r="I1268" s="185">
        <v>37.45505483084257</v>
      </c>
      <c r="J1268" s="119">
        <f t="shared" si="133"/>
        <v>48.959677299437715</v>
      </c>
      <c r="K1268" s="119">
        <f t="shared" si="134"/>
        <v>36.338933298344976</v>
      </c>
      <c r="L1268" s="119">
        <f t="shared" si="135"/>
        <v>37.45505483084257</v>
      </c>
      <c r="M1268" s="173">
        <v>43719.291666666664</v>
      </c>
      <c r="N1268" s="118">
        <f t="shared" si="136"/>
        <v>129</v>
      </c>
      <c r="O1268" s="118">
        <f t="shared" si="137"/>
        <v>114.16000366210938</v>
      </c>
      <c r="P1268" s="119">
        <f t="shared" si="138"/>
        <v>0.84937193919799803</v>
      </c>
      <c r="Q1268" s="119">
        <f t="shared" si="139"/>
        <v>20</v>
      </c>
    </row>
    <row r="1269" spans="2:17" x14ac:dyDescent="0.25">
      <c r="B1269" s="173">
        <v>43234.291666666664</v>
      </c>
      <c r="C1269" s="121">
        <v>129</v>
      </c>
      <c r="D1269" s="121">
        <v>114.16000366210938</v>
      </c>
      <c r="E1269" s="185">
        <v>11.399999618530273</v>
      </c>
      <c r="F1269" s="122">
        <v>43234</v>
      </c>
      <c r="G1269" s="185">
        <v>46.599893820550747</v>
      </c>
      <c r="H1269" s="185">
        <v>36.455900204336182</v>
      </c>
      <c r="I1269" s="185">
        <v>37.682477713690865</v>
      </c>
      <c r="J1269" s="119">
        <f t="shared" si="133"/>
        <v>46.599893820550747</v>
      </c>
      <c r="K1269" s="119">
        <f t="shared" si="134"/>
        <v>36.455900204336182</v>
      </c>
      <c r="L1269" s="119">
        <f t="shared" si="135"/>
        <v>37.682477713690865</v>
      </c>
      <c r="M1269" s="173">
        <v>43720.291666666664</v>
      </c>
      <c r="N1269" s="118">
        <f t="shared" si="136"/>
        <v>129</v>
      </c>
      <c r="O1269" s="118">
        <f t="shared" si="137"/>
        <v>114.16000366210938</v>
      </c>
      <c r="P1269" s="119">
        <f t="shared" si="138"/>
        <v>0.84937193919799803</v>
      </c>
      <c r="Q1269" s="119">
        <f t="shared" si="139"/>
        <v>20</v>
      </c>
    </row>
    <row r="1270" spans="2:17" x14ac:dyDescent="0.25">
      <c r="B1270" s="173">
        <v>43235.291666666664</v>
      </c>
      <c r="C1270" s="121">
        <v>133</v>
      </c>
      <c r="D1270" s="121">
        <v>109.43000030517578</v>
      </c>
      <c r="E1270" s="185">
        <v>11.800000190734863</v>
      </c>
      <c r="F1270" s="122">
        <v>43235</v>
      </c>
      <c r="G1270" s="185">
        <v>50.036645015411899</v>
      </c>
      <c r="H1270" s="185">
        <v>37.109834385779124</v>
      </c>
      <c r="I1270" s="185">
        <v>38.246277079449776</v>
      </c>
      <c r="J1270" s="119">
        <f t="shared" si="133"/>
        <v>50.036645015411899</v>
      </c>
      <c r="K1270" s="119">
        <f t="shared" si="134"/>
        <v>37.109834385779124</v>
      </c>
      <c r="L1270" s="119">
        <f t="shared" si="135"/>
        <v>38.246277079449776</v>
      </c>
      <c r="M1270" s="173">
        <v>43721.291666666664</v>
      </c>
      <c r="N1270" s="118">
        <f t="shared" si="136"/>
        <v>133</v>
      </c>
      <c r="O1270" s="118">
        <f t="shared" si="137"/>
        <v>109.43000030517578</v>
      </c>
      <c r="P1270" s="119">
        <f t="shared" si="138"/>
        <v>1.3490364749331665</v>
      </c>
      <c r="Q1270" s="119">
        <f t="shared" si="139"/>
        <v>1.3490364749331665</v>
      </c>
    </row>
    <row r="1271" spans="2:17" x14ac:dyDescent="0.25">
      <c r="B1271" s="173">
        <v>43236.291666666664</v>
      </c>
      <c r="C1271" s="121">
        <v>133</v>
      </c>
      <c r="D1271" s="121">
        <v>109.43000030517578</v>
      </c>
      <c r="E1271" s="185">
        <v>11.800000190734863</v>
      </c>
      <c r="F1271" s="122">
        <v>43236</v>
      </c>
      <c r="G1271" s="185">
        <v>58.220771713168546</v>
      </c>
      <c r="H1271" s="185">
        <v>36.515798597446178</v>
      </c>
      <c r="I1271" s="185">
        <v>38.31762232581773</v>
      </c>
      <c r="J1271" s="119">
        <f t="shared" si="133"/>
        <v>58.220771713168546</v>
      </c>
      <c r="K1271" s="119">
        <f t="shared" si="134"/>
        <v>36.515798597446178</v>
      </c>
      <c r="L1271" s="119">
        <f t="shared" si="135"/>
        <v>38.31762232581773</v>
      </c>
      <c r="M1271" s="173">
        <v>43722.291666666664</v>
      </c>
      <c r="N1271" s="118">
        <f t="shared" si="136"/>
        <v>133</v>
      </c>
      <c r="O1271" s="118">
        <f t="shared" si="137"/>
        <v>109.43000030517578</v>
      </c>
      <c r="P1271" s="119">
        <f t="shared" si="138"/>
        <v>1.3490364749331665</v>
      </c>
      <c r="Q1271" s="119">
        <f t="shared" si="139"/>
        <v>20</v>
      </c>
    </row>
    <row r="1272" spans="2:17" x14ac:dyDescent="0.25">
      <c r="B1272" s="173">
        <v>43237.291666666664</v>
      </c>
      <c r="C1272" s="121">
        <v>133</v>
      </c>
      <c r="D1272" s="121">
        <v>103.19999694824219</v>
      </c>
      <c r="E1272" s="185">
        <v>11.800000190734863</v>
      </c>
      <c r="F1272" s="122">
        <v>43237</v>
      </c>
      <c r="G1272" s="185">
        <v>52.936663801625869</v>
      </c>
      <c r="H1272" s="185">
        <v>36.302146348423513</v>
      </c>
      <c r="I1272" s="185">
        <v>38.356317481641426</v>
      </c>
      <c r="J1272" s="119">
        <f t="shared" si="133"/>
        <v>52.936663801625869</v>
      </c>
      <c r="K1272" s="119">
        <f t="shared" si="134"/>
        <v>36.302146348423513</v>
      </c>
      <c r="L1272" s="119">
        <f t="shared" si="135"/>
        <v>38.356317481641426</v>
      </c>
      <c r="M1272" s="173">
        <v>43723.291666666664</v>
      </c>
      <c r="N1272" s="118">
        <f t="shared" si="136"/>
        <v>133</v>
      </c>
      <c r="O1272" s="118">
        <f t="shared" si="137"/>
        <v>103.19999694824219</v>
      </c>
      <c r="P1272" s="119">
        <f t="shared" si="138"/>
        <v>1.7056127106683348</v>
      </c>
      <c r="Q1272" s="119">
        <f t="shared" si="139"/>
        <v>1.7056127106683348</v>
      </c>
    </row>
    <row r="1273" spans="2:17" x14ac:dyDescent="0.25">
      <c r="B1273" s="173">
        <v>43238.291666666664</v>
      </c>
      <c r="C1273" s="121">
        <v>133</v>
      </c>
      <c r="D1273" s="121">
        <v>103.19999694824219</v>
      </c>
      <c r="E1273" s="185">
        <v>11.899999618530273</v>
      </c>
      <c r="F1273" s="122">
        <v>43238</v>
      </c>
      <c r="G1273" s="185">
        <v>41.117898065227038</v>
      </c>
      <c r="H1273" s="185">
        <v>36.540307902958673</v>
      </c>
      <c r="I1273" s="185">
        <v>38.571185542609982</v>
      </c>
      <c r="J1273" s="119">
        <f t="shared" si="133"/>
        <v>41.117898065227038</v>
      </c>
      <c r="K1273" s="119">
        <f t="shared" si="134"/>
        <v>36.540307902958673</v>
      </c>
      <c r="L1273" s="119">
        <f t="shared" si="135"/>
        <v>38.571185542609982</v>
      </c>
      <c r="M1273" s="173">
        <v>43724.291666666664</v>
      </c>
      <c r="N1273" s="118">
        <f t="shared" si="136"/>
        <v>133</v>
      </c>
      <c r="O1273" s="118">
        <f t="shared" si="137"/>
        <v>103.19999694824219</v>
      </c>
      <c r="P1273" s="119">
        <f t="shared" si="138"/>
        <v>1.7056127106683348</v>
      </c>
      <c r="Q1273" s="119">
        <f t="shared" si="139"/>
        <v>20</v>
      </c>
    </row>
    <row r="1274" spans="2:17" x14ac:dyDescent="0.25">
      <c r="B1274" s="173">
        <v>43239.291666666664</v>
      </c>
      <c r="C1274" s="121">
        <v>133</v>
      </c>
      <c r="D1274" s="121">
        <v>103.19999694824219</v>
      </c>
      <c r="E1274" s="185">
        <v>11.899999618530273</v>
      </c>
      <c r="F1274" s="122">
        <v>43239</v>
      </c>
      <c r="G1274" s="185">
        <v>47.538698516885468</v>
      </c>
      <c r="H1274" s="185">
        <v>36.905394704010725</v>
      </c>
      <c r="I1274" s="185">
        <v>38.565976372030065</v>
      </c>
      <c r="J1274" s="119">
        <f t="shared" si="133"/>
        <v>47.538698516885468</v>
      </c>
      <c r="K1274" s="119">
        <f t="shared" si="134"/>
        <v>36.905394704010725</v>
      </c>
      <c r="L1274" s="119">
        <f t="shared" si="135"/>
        <v>38.565976372030065</v>
      </c>
      <c r="M1274" s="173">
        <v>43725.291666666664</v>
      </c>
      <c r="N1274" s="118">
        <f t="shared" si="136"/>
        <v>133</v>
      </c>
      <c r="O1274" s="118">
        <f t="shared" si="137"/>
        <v>103.19999694824219</v>
      </c>
      <c r="P1274" s="119">
        <f t="shared" si="138"/>
        <v>1.7056127106683348</v>
      </c>
      <c r="Q1274" s="119">
        <f t="shared" si="139"/>
        <v>20</v>
      </c>
    </row>
    <row r="1275" spans="2:17" x14ac:dyDescent="0.25">
      <c r="B1275" s="173">
        <v>43240.291666666664</v>
      </c>
      <c r="C1275" s="121">
        <v>133</v>
      </c>
      <c r="D1275" s="121">
        <v>103.19999694824219</v>
      </c>
      <c r="E1275" s="185">
        <v>11.5</v>
      </c>
      <c r="F1275" s="122">
        <v>43240</v>
      </c>
      <c r="G1275" s="185">
        <v>67.62192045326583</v>
      </c>
      <c r="H1275" s="185">
        <v>37.448884685679722</v>
      </c>
      <c r="I1275" s="185">
        <v>38.687579624343797</v>
      </c>
      <c r="J1275" s="119">
        <f t="shared" si="133"/>
        <v>67.62192045326583</v>
      </c>
      <c r="K1275" s="119">
        <f t="shared" si="134"/>
        <v>37.448884685679722</v>
      </c>
      <c r="L1275" s="119">
        <f t="shared" si="135"/>
        <v>38.687579624343797</v>
      </c>
      <c r="M1275" s="173">
        <v>43726.291666666664</v>
      </c>
      <c r="N1275" s="118">
        <f t="shared" si="136"/>
        <v>133</v>
      </c>
      <c r="O1275" s="118">
        <f t="shared" si="137"/>
        <v>103.19999694824219</v>
      </c>
      <c r="P1275" s="119">
        <f t="shared" si="138"/>
        <v>1.7056127106683348</v>
      </c>
      <c r="Q1275" s="119">
        <f t="shared" si="139"/>
        <v>20</v>
      </c>
    </row>
    <row r="1276" spans="2:17" x14ac:dyDescent="0.25">
      <c r="B1276" s="173">
        <v>43241.291666666664</v>
      </c>
      <c r="C1276" s="121">
        <v>133</v>
      </c>
      <c r="D1276" s="121">
        <v>103.19999694824219</v>
      </c>
      <c r="E1276" s="185">
        <v>11.600000381469727</v>
      </c>
      <c r="F1276" s="122">
        <v>43241</v>
      </c>
      <c r="G1276" s="185">
        <v>54.259975893983075</v>
      </c>
      <c r="H1276" s="185">
        <v>36.945669402369745</v>
      </c>
      <c r="I1276" s="185">
        <v>38.952447432809464</v>
      </c>
      <c r="J1276" s="119">
        <f t="shared" si="133"/>
        <v>54.259975893983075</v>
      </c>
      <c r="K1276" s="119">
        <f t="shared" si="134"/>
        <v>36.945669402369745</v>
      </c>
      <c r="L1276" s="119">
        <f t="shared" si="135"/>
        <v>38.952447432809464</v>
      </c>
      <c r="M1276" s="173">
        <v>43727.291666666664</v>
      </c>
      <c r="N1276" s="118">
        <f t="shared" si="136"/>
        <v>133</v>
      </c>
      <c r="O1276" s="118">
        <f t="shared" si="137"/>
        <v>103.19999694824219</v>
      </c>
      <c r="P1276" s="119">
        <f t="shared" si="138"/>
        <v>1.7056127106683348</v>
      </c>
      <c r="Q1276" s="119">
        <f t="shared" si="139"/>
        <v>20</v>
      </c>
    </row>
    <row r="1277" spans="2:17" x14ac:dyDescent="0.25">
      <c r="B1277" s="173">
        <v>43242.291666666664</v>
      </c>
      <c r="C1277" s="121">
        <v>188</v>
      </c>
      <c r="D1277" s="121">
        <v>109.88999938964844</v>
      </c>
      <c r="E1277" s="185">
        <v>11.600000381469727</v>
      </c>
      <c r="F1277" s="122">
        <v>43242</v>
      </c>
      <c r="G1277" s="185">
        <v>51.153698225595285</v>
      </c>
      <c r="H1277" s="185">
        <v>36.851434460613518</v>
      </c>
      <c r="I1277" s="185">
        <v>38.197204234997479</v>
      </c>
      <c r="J1277" s="119">
        <f t="shared" si="133"/>
        <v>51.153698225595285</v>
      </c>
      <c r="K1277" s="119">
        <f t="shared" si="134"/>
        <v>36.851434460613518</v>
      </c>
      <c r="L1277" s="119">
        <f t="shared" si="135"/>
        <v>38.197204234997479</v>
      </c>
      <c r="M1277" s="173">
        <v>43728.291666666664</v>
      </c>
      <c r="N1277" s="118">
        <f t="shared" si="136"/>
        <v>188</v>
      </c>
      <c r="O1277" s="118">
        <f t="shared" si="137"/>
        <v>109.88999938964844</v>
      </c>
      <c r="P1277" s="119">
        <f t="shared" si="138"/>
        <v>4.4706508801336664</v>
      </c>
      <c r="Q1277" s="119">
        <f t="shared" si="139"/>
        <v>4.4706508801336664</v>
      </c>
    </row>
    <row r="1278" spans="2:17" x14ac:dyDescent="0.25">
      <c r="B1278" s="173">
        <v>43243.291666666664</v>
      </c>
      <c r="C1278" s="121">
        <v>188</v>
      </c>
      <c r="D1278" s="121">
        <v>109.88999938964844</v>
      </c>
      <c r="E1278" s="185">
        <v>11.699999809265137</v>
      </c>
      <c r="F1278" s="122">
        <v>43243</v>
      </c>
      <c r="G1278" s="185">
        <v>50.521184726953521</v>
      </c>
      <c r="H1278" s="185">
        <v>36.754716075570464</v>
      </c>
      <c r="I1278" s="185">
        <v>37.208781124530041</v>
      </c>
      <c r="J1278" s="119">
        <f t="shared" si="133"/>
        <v>50.521184726953521</v>
      </c>
      <c r="K1278" s="119">
        <f t="shared" si="134"/>
        <v>36.754716075570464</v>
      </c>
      <c r="L1278" s="119">
        <f t="shared" si="135"/>
        <v>37.208781124530041</v>
      </c>
      <c r="M1278" s="173">
        <v>43729.291666666664</v>
      </c>
      <c r="N1278" s="118">
        <f t="shared" si="136"/>
        <v>188</v>
      </c>
      <c r="O1278" s="118">
        <f t="shared" si="137"/>
        <v>109.88999938964844</v>
      </c>
      <c r="P1278" s="119">
        <f t="shared" si="138"/>
        <v>4.4706508801336664</v>
      </c>
      <c r="Q1278" s="119">
        <f t="shared" si="139"/>
        <v>20</v>
      </c>
    </row>
    <row r="1279" spans="2:17" x14ac:dyDescent="0.25">
      <c r="B1279" s="173">
        <v>43244.291666666664</v>
      </c>
      <c r="C1279" s="121">
        <v>261</v>
      </c>
      <c r="D1279" s="121">
        <v>115.34999847412109</v>
      </c>
      <c r="E1279" s="185">
        <v>11.699999809265137</v>
      </c>
      <c r="F1279" s="122">
        <v>43244</v>
      </c>
      <c r="G1279" s="185">
        <v>46.175821245776277</v>
      </c>
      <c r="H1279" s="185">
        <v>37.364009163114716</v>
      </c>
      <c r="I1279" s="185">
        <v>38.25155507953076</v>
      </c>
      <c r="J1279" s="119">
        <f t="shared" si="133"/>
        <v>46.175821245776277</v>
      </c>
      <c r="K1279" s="119">
        <f t="shared" si="134"/>
        <v>37.364009163114716</v>
      </c>
      <c r="L1279" s="119">
        <f t="shared" si="135"/>
        <v>38.25155507953076</v>
      </c>
      <c r="M1279" s="173">
        <v>43730.291666666664</v>
      </c>
      <c r="N1279" s="118">
        <f t="shared" si="136"/>
        <v>261</v>
      </c>
      <c r="O1279" s="118">
        <f t="shared" si="137"/>
        <v>115.34999847412109</v>
      </c>
      <c r="P1279" s="119">
        <f t="shared" si="138"/>
        <v>8.3363244453341654</v>
      </c>
      <c r="Q1279" s="119">
        <f t="shared" si="139"/>
        <v>8.3363244453341654</v>
      </c>
    </row>
    <row r="1280" spans="2:17" x14ac:dyDescent="0.25">
      <c r="B1280" s="173">
        <v>43245.291666666664</v>
      </c>
      <c r="C1280" s="121">
        <v>261</v>
      </c>
      <c r="D1280" s="121">
        <v>115.34999847412109</v>
      </c>
      <c r="E1280" s="185">
        <v>11.699999809265137</v>
      </c>
      <c r="F1280" s="122">
        <v>43245</v>
      </c>
      <c r="G1280" s="185">
        <v>50.595280153501626</v>
      </c>
      <c r="H1280" s="185">
        <v>36.856869193160954</v>
      </c>
      <c r="I1280" s="185">
        <v>38.264735930716526</v>
      </c>
      <c r="J1280" s="119">
        <f t="shared" si="133"/>
        <v>50.595280153501626</v>
      </c>
      <c r="K1280" s="119">
        <f t="shared" si="134"/>
        <v>36.856869193160954</v>
      </c>
      <c r="L1280" s="119">
        <f t="shared" si="135"/>
        <v>38.264735930716526</v>
      </c>
      <c r="M1280" s="173">
        <v>43731.291666666664</v>
      </c>
      <c r="N1280" s="118">
        <f t="shared" si="136"/>
        <v>261</v>
      </c>
      <c r="O1280" s="118">
        <f t="shared" si="137"/>
        <v>115.34999847412109</v>
      </c>
      <c r="P1280" s="119">
        <f t="shared" si="138"/>
        <v>8.3363244453341654</v>
      </c>
      <c r="Q1280" s="119">
        <f t="shared" si="139"/>
        <v>20</v>
      </c>
    </row>
    <row r="1281" spans="2:17" x14ac:dyDescent="0.25">
      <c r="B1281" s="173">
        <v>43246.291666666664</v>
      </c>
      <c r="C1281" s="121">
        <v>261</v>
      </c>
      <c r="D1281" s="121">
        <v>115.34999847412109</v>
      </c>
      <c r="E1281" s="185">
        <v>11.600000381469727</v>
      </c>
      <c r="F1281" s="122">
        <v>43246</v>
      </c>
      <c r="G1281" s="185">
        <v>59.22428902016749</v>
      </c>
      <c r="H1281" s="185">
        <v>37.187205930793738</v>
      </c>
      <c r="I1281" s="185">
        <v>37.957057279613323</v>
      </c>
      <c r="J1281" s="119">
        <f t="shared" si="133"/>
        <v>59.22428902016749</v>
      </c>
      <c r="K1281" s="119">
        <f t="shared" si="134"/>
        <v>37.187205930793738</v>
      </c>
      <c r="L1281" s="119">
        <f t="shared" si="135"/>
        <v>37.957057279613323</v>
      </c>
      <c r="M1281" s="173">
        <v>43732.291666666664</v>
      </c>
      <c r="N1281" s="118">
        <f t="shared" si="136"/>
        <v>261</v>
      </c>
      <c r="O1281" s="118">
        <f t="shared" si="137"/>
        <v>115.34999847412109</v>
      </c>
      <c r="P1281" s="119">
        <f t="shared" si="138"/>
        <v>8.3363244453341654</v>
      </c>
      <c r="Q1281" s="119">
        <f t="shared" si="139"/>
        <v>20</v>
      </c>
    </row>
    <row r="1282" spans="2:17" x14ac:dyDescent="0.25">
      <c r="B1282" s="173">
        <v>43247.291666666664</v>
      </c>
      <c r="C1282" s="121">
        <v>261</v>
      </c>
      <c r="D1282" s="121">
        <v>115.34999847412109</v>
      </c>
      <c r="E1282" s="185">
        <v>11.600000381469727</v>
      </c>
      <c r="F1282" s="122">
        <v>43247</v>
      </c>
      <c r="G1282" s="185">
        <v>69.469103343398444</v>
      </c>
      <c r="H1282" s="185">
        <v>37.080383158568985</v>
      </c>
      <c r="I1282" s="185">
        <v>37.816521257073724</v>
      </c>
      <c r="J1282" s="119">
        <f t="shared" si="133"/>
        <v>69.469103343398444</v>
      </c>
      <c r="K1282" s="119">
        <f t="shared" si="134"/>
        <v>37.080383158568985</v>
      </c>
      <c r="L1282" s="119">
        <f t="shared" si="135"/>
        <v>37.816521257073724</v>
      </c>
      <c r="M1282" s="173">
        <v>43733.291666666664</v>
      </c>
      <c r="N1282" s="118">
        <f t="shared" si="136"/>
        <v>261</v>
      </c>
      <c r="O1282" s="118">
        <f t="shared" si="137"/>
        <v>115.34999847412109</v>
      </c>
      <c r="P1282" s="119">
        <f t="shared" si="138"/>
        <v>8.3363244453341654</v>
      </c>
      <c r="Q1282" s="119">
        <f t="shared" si="139"/>
        <v>20</v>
      </c>
    </row>
    <row r="1283" spans="2:17" x14ac:dyDescent="0.25">
      <c r="B1283" s="173">
        <v>43248.291666666664</v>
      </c>
      <c r="C1283" s="121">
        <v>261</v>
      </c>
      <c r="D1283" s="121">
        <v>115.34999847412109</v>
      </c>
      <c r="E1283" s="185">
        <v>11.699999809265137</v>
      </c>
      <c r="F1283" s="122">
        <v>43248</v>
      </c>
      <c r="G1283" s="185">
        <v>64.89862790001763</v>
      </c>
      <c r="H1283" s="185">
        <v>36.866844352903222</v>
      </c>
      <c r="I1283" s="185">
        <v>38.565884369700029</v>
      </c>
      <c r="J1283" s="119">
        <f t="shared" si="133"/>
        <v>64.89862790001763</v>
      </c>
      <c r="K1283" s="119">
        <f t="shared" si="134"/>
        <v>36.866844352903222</v>
      </c>
      <c r="L1283" s="119">
        <f t="shared" si="135"/>
        <v>38.565884369700029</v>
      </c>
      <c r="M1283" s="173">
        <v>43734.291666666664</v>
      </c>
      <c r="N1283" s="118">
        <f t="shared" si="136"/>
        <v>261</v>
      </c>
      <c r="O1283" s="118">
        <f t="shared" si="137"/>
        <v>115.34999847412109</v>
      </c>
      <c r="P1283" s="119">
        <f t="shared" si="138"/>
        <v>8.3363244453341654</v>
      </c>
      <c r="Q1283" s="119">
        <f t="shared" si="139"/>
        <v>20</v>
      </c>
    </row>
    <row r="1284" spans="2:17" x14ac:dyDescent="0.25">
      <c r="B1284" s="173">
        <v>43249.291666666664</v>
      </c>
      <c r="C1284" s="121">
        <v>139</v>
      </c>
      <c r="D1284" s="121">
        <v>108.33000183105469</v>
      </c>
      <c r="E1284" s="185">
        <v>11.5</v>
      </c>
      <c r="F1284" s="122">
        <v>43249</v>
      </c>
      <c r="G1284" s="185">
        <v>50.066296976539824</v>
      </c>
      <c r="H1284" s="185">
        <v>36.539686032975155</v>
      </c>
      <c r="I1284" s="185">
        <v>38.127020839011237</v>
      </c>
      <c r="J1284" s="119">
        <f t="shared" si="133"/>
        <v>50.066296976539824</v>
      </c>
      <c r="K1284" s="119">
        <f t="shared" si="134"/>
        <v>36.539686032975155</v>
      </c>
      <c r="L1284" s="119">
        <f t="shared" si="135"/>
        <v>38.127020839011237</v>
      </c>
      <c r="M1284" s="173">
        <v>43735.291666666664</v>
      </c>
      <c r="N1284" s="118">
        <f t="shared" si="136"/>
        <v>139</v>
      </c>
      <c r="O1284" s="118">
        <f t="shared" si="137"/>
        <v>108.33000183105469</v>
      </c>
      <c r="P1284" s="119">
        <f t="shared" si="138"/>
        <v>1.7554071595989991</v>
      </c>
      <c r="Q1284" s="119">
        <f t="shared" si="139"/>
        <v>1.7554071595989991</v>
      </c>
    </row>
    <row r="1285" spans="2:17" x14ac:dyDescent="0.25">
      <c r="B1285" s="173">
        <v>43250.291666666664</v>
      </c>
      <c r="C1285" s="121">
        <v>139</v>
      </c>
      <c r="D1285" s="121">
        <v>108.33000183105469</v>
      </c>
      <c r="E1285" s="185">
        <v>11.5</v>
      </c>
      <c r="F1285" s="122">
        <v>43250</v>
      </c>
      <c r="G1285" s="185">
        <v>55.844163389603281</v>
      </c>
      <c r="H1285" s="185">
        <v>36.672452482978564</v>
      </c>
      <c r="I1285" s="185">
        <v>38.484305389987114</v>
      </c>
      <c r="J1285" s="119">
        <f t="shared" si="133"/>
        <v>55.844163389603281</v>
      </c>
      <c r="K1285" s="119">
        <f t="shared" si="134"/>
        <v>36.672452482978564</v>
      </c>
      <c r="L1285" s="119">
        <f t="shared" si="135"/>
        <v>38.484305389987114</v>
      </c>
      <c r="M1285" s="173">
        <v>43736.291666666664</v>
      </c>
      <c r="N1285" s="118">
        <f t="shared" si="136"/>
        <v>139</v>
      </c>
      <c r="O1285" s="118">
        <f t="shared" si="137"/>
        <v>108.33000183105469</v>
      </c>
      <c r="P1285" s="119">
        <f t="shared" si="138"/>
        <v>1.7554071595989991</v>
      </c>
      <c r="Q1285" s="119">
        <f t="shared" si="139"/>
        <v>20</v>
      </c>
    </row>
    <row r="1286" spans="2:17" x14ac:dyDescent="0.25">
      <c r="B1286" s="173">
        <v>43251.291666666664</v>
      </c>
      <c r="C1286" s="121">
        <v>749</v>
      </c>
      <c r="D1286" s="121">
        <v>126.69000244140625</v>
      </c>
      <c r="E1286" s="185">
        <v>11.600000381469727</v>
      </c>
      <c r="F1286" s="122">
        <v>43251</v>
      </c>
      <c r="G1286" s="185">
        <v>56.433635495238796</v>
      </c>
      <c r="H1286" s="185">
        <v>37.194984247397521</v>
      </c>
      <c r="I1286" s="185">
        <v>38.571016056272661</v>
      </c>
      <c r="J1286" s="119">
        <f t="shared" si="133"/>
        <v>56.433635495238796</v>
      </c>
      <c r="K1286" s="119">
        <f t="shared" si="134"/>
        <v>37.194984247397521</v>
      </c>
      <c r="L1286" s="119">
        <f t="shared" si="135"/>
        <v>38.571016056272661</v>
      </c>
      <c r="M1286" s="173">
        <v>43737.291666666664</v>
      </c>
      <c r="N1286" s="118">
        <f t="shared" si="136"/>
        <v>749</v>
      </c>
      <c r="O1286" s="118">
        <f t="shared" si="137"/>
        <v>126.69000244140625</v>
      </c>
      <c r="P1286" s="119">
        <f t="shared" si="138"/>
        <v>35.618111849465329</v>
      </c>
      <c r="Q1286" s="119">
        <f t="shared" si="139"/>
        <v>35.618111849465329</v>
      </c>
    </row>
    <row r="1287" spans="2:17" x14ac:dyDescent="0.25">
      <c r="B1287" s="173">
        <v>43252.291666666664</v>
      </c>
      <c r="C1287" s="121">
        <v>749</v>
      </c>
      <c r="D1287" s="121">
        <v>126.69000244140625</v>
      </c>
      <c r="E1287" s="185">
        <v>11.5</v>
      </c>
      <c r="F1287" s="122">
        <v>43252</v>
      </c>
      <c r="G1287" s="185">
        <v>60.1255264049327</v>
      </c>
      <c r="H1287" s="185">
        <v>36.602348422165292</v>
      </c>
      <c r="I1287" s="185">
        <v>38.185626686193324</v>
      </c>
      <c r="J1287" s="119">
        <f t="shared" si="133"/>
        <v>60.1255264049327</v>
      </c>
      <c r="K1287" s="119">
        <f t="shared" si="134"/>
        <v>36.602348422165292</v>
      </c>
      <c r="L1287" s="119">
        <f t="shared" si="135"/>
        <v>38.185626686193324</v>
      </c>
      <c r="M1287" s="173">
        <v>43738.291666666664</v>
      </c>
      <c r="N1287" s="118">
        <f t="shared" si="136"/>
        <v>749</v>
      </c>
      <c r="O1287" s="118">
        <f t="shared" si="137"/>
        <v>126.69000244140625</v>
      </c>
      <c r="P1287" s="119">
        <f t="shared" si="138"/>
        <v>35.618111849465329</v>
      </c>
      <c r="Q1287" s="119">
        <f t="shared" si="139"/>
        <v>20</v>
      </c>
    </row>
    <row r="1288" spans="2:17" x14ac:dyDescent="0.25">
      <c r="B1288" s="173">
        <v>43253.291666666664</v>
      </c>
      <c r="C1288" s="121">
        <v>749</v>
      </c>
      <c r="D1288" s="121">
        <v>126.69000244140625</v>
      </c>
      <c r="E1288" s="185">
        <v>11.399999618530273</v>
      </c>
      <c r="F1288" s="122">
        <v>43253</v>
      </c>
      <c r="G1288" s="185">
        <v>57.97791340523289</v>
      </c>
      <c r="H1288" s="185">
        <v>36.78864698008254</v>
      </c>
      <c r="I1288" s="185">
        <v>37.175080116413191</v>
      </c>
      <c r="J1288" s="119">
        <f t="shared" si="133"/>
        <v>57.97791340523289</v>
      </c>
      <c r="K1288" s="119">
        <f t="shared" si="134"/>
        <v>36.78864698008254</v>
      </c>
      <c r="L1288" s="119">
        <f t="shared" si="135"/>
        <v>37.175080116413191</v>
      </c>
      <c r="M1288" s="173">
        <v>43739.291666666664</v>
      </c>
      <c r="N1288" s="118">
        <f t="shared" si="136"/>
        <v>749</v>
      </c>
      <c r="O1288" s="118">
        <f t="shared" si="137"/>
        <v>126.69000244140625</v>
      </c>
      <c r="P1288" s="119">
        <f t="shared" si="138"/>
        <v>35.618111849465329</v>
      </c>
      <c r="Q1288" s="119">
        <f t="shared" si="139"/>
        <v>20</v>
      </c>
    </row>
    <row r="1289" spans="2:17" x14ac:dyDescent="0.25">
      <c r="B1289" s="173">
        <v>43254.291666666664</v>
      </c>
      <c r="C1289" s="121">
        <v>749</v>
      </c>
      <c r="D1289" s="121">
        <v>126.69000244140625</v>
      </c>
      <c r="E1289" s="185">
        <v>11.600000381469727</v>
      </c>
      <c r="F1289" s="122">
        <v>43254</v>
      </c>
      <c r="G1289" s="185">
        <v>55.348354409977262</v>
      </c>
      <c r="H1289" s="185">
        <v>36.868155300551024</v>
      </c>
      <c r="I1289" s="185">
        <v>35.536368074770337</v>
      </c>
      <c r="J1289" s="119">
        <f t="shared" si="133"/>
        <v>55.348354409977262</v>
      </c>
      <c r="K1289" s="119">
        <f t="shared" si="134"/>
        <v>36.868155300551024</v>
      </c>
      <c r="L1289" s="119">
        <f t="shared" si="135"/>
        <v>35.536368074770337</v>
      </c>
      <c r="M1289" s="173">
        <v>43740.291666666664</v>
      </c>
      <c r="N1289" s="118">
        <f t="shared" si="136"/>
        <v>749</v>
      </c>
      <c r="O1289" s="118">
        <f t="shared" si="137"/>
        <v>126.69000244140625</v>
      </c>
      <c r="P1289" s="119">
        <f t="shared" si="138"/>
        <v>35.618111849465329</v>
      </c>
      <c r="Q1289" s="119">
        <f t="shared" si="139"/>
        <v>20</v>
      </c>
    </row>
    <row r="1290" spans="2:17" x14ac:dyDescent="0.25">
      <c r="B1290" s="173">
        <v>43255.291666666664</v>
      </c>
      <c r="C1290" s="121">
        <v>749</v>
      </c>
      <c r="D1290" s="121">
        <v>126.69000244140625</v>
      </c>
      <c r="E1290" s="185">
        <v>11.5</v>
      </c>
      <c r="F1290" s="122">
        <v>43255</v>
      </c>
      <c r="G1290" s="185">
        <v>53.147935145298618</v>
      </c>
      <c r="H1290" s="185">
        <v>36.811562338714253</v>
      </c>
      <c r="I1290" s="185">
        <v>34.59394436050345</v>
      </c>
      <c r="J1290" s="119">
        <f t="shared" ref="J1290:J1353" si="140">IF(G1290&lt;0,0,G1290)</f>
        <v>53.147935145298618</v>
      </c>
      <c r="K1290" s="119">
        <f t="shared" ref="K1290:K1353" si="141">IF(H1290&lt;0,0,H1290)</f>
        <v>36.811562338714253</v>
      </c>
      <c r="L1290" s="119">
        <f t="shared" ref="L1290:L1353" si="142">IF(I1290&lt;0,0,I1290)</f>
        <v>34.59394436050345</v>
      </c>
      <c r="M1290" s="173">
        <v>43741.291666666664</v>
      </c>
      <c r="N1290" s="118">
        <f t="shared" ref="N1290:N1353" si="143">C1290</f>
        <v>749</v>
      </c>
      <c r="O1290" s="118">
        <f t="shared" ref="O1290:O1353" si="144">D1290</f>
        <v>126.69000244140625</v>
      </c>
      <c r="P1290" s="119">
        <f t="shared" ref="P1290:P1353" si="145">ABS((N1290-O1290)*(1/1000)*0.36*158.987)</f>
        <v>35.618111849465329</v>
      </c>
      <c r="Q1290" s="119">
        <f t="shared" si="139"/>
        <v>20</v>
      </c>
    </row>
    <row r="1291" spans="2:17" x14ac:dyDescent="0.25">
      <c r="B1291" s="173">
        <v>43256.291666666664</v>
      </c>
      <c r="C1291" s="121">
        <v>163</v>
      </c>
      <c r="D1291" s="121">
        <v>103.76999664306641</v>
      </c>
      <c r="E1291" s="185">
        <v>11.699999809265137</v>
      </c>
      <c r="F1291" s="122">
        <v>43256</v>
      </c>
      <c r="G1291" s="185">
        <v>50.408110063716165</v>
      </c>
      <c r="H1291" s="185">
        <v>37.389412175549431</v>
      </c>
      <c r="I1291" s="185">
        <v>38.357917587315505</v>
      </c>
      <c r="J1291" s="119">
        <f t="shared" si="140"/>
        <v>50.408110063716165</v>
      </c>
      <c r="K1291" s="119">
        <f t="shared" si="141"/>
        <v>37.389412175549431</v>
      </c>
      <c r="L1291" s="119">
        <f t="shared" si="142"/>
        <v>38.357917587315505</v>
      </c>
      <c r="M1291" s="173">
        <v>43742.291666666664</v>
      </c>
      <c r="N1291" s="118">
        <f t="shared" si="143"/>
        <v>163</v>
      </c>
      <c r="O1291" s="118">
        <f t="shared" si="144"/>
        <v>103.76999664306641</v>
      </c>
      <c r="P1291" s="119">
        <f t="shared" si="145"/>
        <v>3.3900481957351682</v>
      </c>
      <c r="Q1291" s="119">
        <f t="shared" ref="Q1291:Q1354" si="146">IF(P1291=P1290, 20, P1291)</f>
        <v>3.3900481957351682</v>
      </c>
    </row>
    <row r="1292" spans="2:17" x14ac:dyDescent="0.25">
      <c r="B1292" s="173">
        <v>43257.291666666664</v>
      </c>
      <c r="C1292" s="121">
        <v>163</v>
      </c>
      <c r="D1292" s="121">
        <v>103.76999664306641</v>
      </c>
      <c r="E1292" s="185">
        <v>11.800000190734863</v>
      </c>
      <c r="F1292" s="122">
        <v>43257</v>
      </c>
      <c r="G1292" s="185">
        <v>57.777452737137196</v>
      </c>
      <c r="H1292" s="185">
        <v>37.214604631552035</v>
      </c>
      <c r="I1292" s="185">
        <v>38.252102908911546</v>
      </c>
      <c r="J1292" s="119">
        <f t="shared" si="140"/>
        <v>57.777452737137196</v>
      </c>
      <c r="K1292" s="119">
        <f t="shared" si="141"/>
        <v>37.214604631552035</v>
      </c>
      <c r="L1292" s="119">
        <f t="shared" si="142"/>
        <v>38.252102908911546</v>
      </c>
      <c r="M1292" s="173">
        <v>43743.291666666664</v>
      </c>
      <c r="N1292" s="118">
        <f t="shared" si="143"/>
        <v>163</v>
      </c>
      <c r="O1292" s="118">
        <f t="shared" si="144"/>
        <v>103.76999664306641</v>
      </c>
      <c r="P1292" s="119">
        <f t="shared" si="145"/>
        <v>3.3900481957351682</v>
      </c>
      <c r="Q1292" s="119">
        <f t="shared" si="146"/>
        <v>20</v>
      </c>
    </row>
    <row r="1293" spans="2:17" x14ac:dyDescent="0.25">
      <c r="B1293" s="173">
        <v>43258.291666666664</v>
      </c>
      <c r="C1293" s="121">
        <v>128</v>
      </c>
      <c r="D1293" s="121">
        <v>98.55999755859375</v>
      </c>
      <c r="E1293" s="185">
        <v>11.699999809265137</v>
      </c>
      <c r="F1293" s="122">
        <v>43258</v>
      </c>
      <c r="G1293" s="185">
        <v>57.234424005636491</v>
      </c>
      <c r="H1293" s="185">
        <v>37.463068105997827</v>
      </c>
      <c r="I1293" s="185">
        <v>37.267605111378231</v>
      </c>
      <c r="J1293" s="119">
        <f t="shared" si="140"/>
        <v>57.234424005636491</v>
      </c>
      <c r="K1293" s="119">
        <f t="shared" si="141"/>
        <v>37.463068105997827</v>
      </c>
      <c r="L1293" s="119">
        <f t="shared" si="142"/>
        <v>37.267605111378231</v>
      </c>
      <c r="M1293" s="173">
        <v>43744.291666666664</v>
      </c>
      <c r="N1293" s="118">
        <f t="shared" si="143"/>
        <v>128</v>
      </c>
      <c r="O1293" s="118">
        <f t="shared" si="144"/>
        <v>98.55999755859375</v>
      </c>
      <c r="P1293" s="119">
        <f t="shared" si="145"/>
        <v>1.6850079605346679</v>
      </c>
      <c r="Q1293" s="119">
        <f t="shared" si="146"/>
        <v>1.6850079605346679</v>
      </c>
    </row>
    <row r="1294" spans="2:17" x14ac:dyDescent="0.25">
      <c r="B1294" s="173">
        <v>43259.291666666664</v>
      </c>
      <c r="C1294" s="121">
        <v>128</v>
      </c>
      <c r="D1294" s="121">
        <v>98.55999755859375</v>
      </c>
      <c r="E1294" s="185">
        <v>11.899999618530273</v>
      </c>
      <c r="F1294" s="122">
        <v>43259</v>
      </c>
      <c r="G1294" s="185">
        <v>55.893187451197015</v>
      </c>
      <c r="H1294" s="185">
        <v>37.374802358658251</v>
      </c>
      <c r="I1294" s="185">
        <v>36.966539628903085</v>
      </c>
      <c r="J1294" s="119">
        <f t="shared" si="140"/>
        <v>55.893187451197015</v>
      </c>
      <c r="K1294" s="119">
        <f t="shared" si="141"/>
        <v>37.374802358658251</v>
      </c>
      <c r="L1294" s="119">
        <f t="shared" si="142"/>
        <v>36.966539628903085</v>
      </c>
      <c r="M1294" s="173">
        <v>43745.291666666664</v>
      </c>
      <c r="N1294" s="118">
        <f t="shared" si="143"/>
        <v>128</v>
      </c>
      <c r="O1294" s="118">
        <f t="shared" si="144"/>
        <v>98.55999755859375</v>
      </c>
      <c r="P1294" s="119">
        <f t="shared" si="145"/>
        <v>1.6850079605346679</v>
      </c>
      <c r="Q1294" s="119">
        <f t="shared" si="146"/>
        <v>20</v>
      </c>
    </row>
    <row r="1295" spans="2:17" x14ac:dyDescent="0.25">
      <c r="B1295" s="173">
        <v>43260.291666666664</v>
      </c>
      <c r="C1295" s="121">
        <v>128</v>
      </c>
      <c r="D1295" s="121">
        <v>98.55999755859375</v>
      </c>
      <c r="E1295" s="185">
        <v>11.5</v>
      </c>
      <c r="F1295" s="122">
        <v>43260</v>
      </c>
      <c r="G1295" s="185">
        <v>54.486807097328992</v>
      </c>
      <c r="H1295" s="185">
        <v>36.945814506499843</v>
      </c>
      <c r="I1295" s="185">
        <v>33.853298026146753</v>
      </c>
      <c r="J1295" s="119">
        <f t="shared" si="140"/>
        <v>54.486807097328992</v>
      </c>
      <c r="K1295" s="119">
        <f t="shared" si="141"/>
        <v>36.945814506499843</v>
      </c>
      <c r="L1295" s="119">
        <f t="shared" si="142"/>
        <v>33.853298026146753</v>
      </c>
      <c r="M1295" s="173">
        <v>43746.291666666664</v>
      </c>
      <c r="N1295" s="118">
        <f t="shared" si="143"/>
        <v>128</v>
      </c>
      <c r="O1295" s="118">
        <f t="shared" si="144"/>
        <v>98.55999755859375</v>
      </c>
      <c r="P1295" s="119">
        <f t="shared" si="145"/>
        <v>1.6850079605346679</v>
      </c>
      <c r="Q1295" s="119">
        <f t="shared" si="146"/>
        <v>20</v>
      </c>
    </row>
    <row r="1296" spans="2:17" x14ac:dyDescent="0.25">
      <c r="B1296" s="173">
        <v>43261.291666666664</v>
      </c>
      <c r="C1296" s="121">
        <v>128</v>
      </c>
      <c r="D1296" s="121">
        <v>98.55999755859375</v>
      </c>
      <c r="E1296" s="185">
        <v>11.600000381469727</v>
      </c>
      <c r="F1296" s="122">
        <v>43261</v>
      </c>
      <c r="G1296" s="185">
        <v>50.7763067997275</v>
      </c>
      <c r="H1296" s="185">
        <v>37.405662875572801</v>
      </c>
      <c r="I1296" s="185">
        <v>34.123793119611605</v>
      </c>
      <c r="J1296" s="119">
        <f t="shared" si="140"/>
        <v>50.7763067997275</v>
      </c>
      <c r="K1296" s="119">
        <f t="shared" si="141"/>
        <v>37.405662875572801</v>
      </c>
      <c r="L1296" s="119">
        <f t="shared" si="142"/>
        <v>34.123793119611605</v>
      </c>
      <c r="M1296" s="173">
        <v>43747.291666666664</v>
      </c>
      <c r="N1296" s="118">
        <f t="shared" si="143"/>
        <v>128</v>
      </c>
      <c r="O1296" s="118">
        <f t="shared" si="144"/>
        <v>98.55999755859375</v>
      </c>
      <c r="P1296" s="119">
        <f t="shared" si="145"/>
        <v>1.6850079605346679</v>
      </c>
      <c r="Q1296" s="119">
        <f t="shared" si="146"/>
        <v>20</v>
      </c>
    </row>
    <row r="1297" spans="2:17" x14ac:dyDescent="0.25">
      <c r="B1297" s="173">
        <v>43262.291666666664</v>
      </c>
      <c r="C1297" s="121">
        <v>128</v>
      </c>
      <c r="D1297" s="121">
        <v>98.55999755859375</v>
      </c>
      <c r="E1297" s="185">
        <v>11.5</v>
      </c>
      <c r="F1297" s="122">
        <v>43262</v>
      </c>
      <c r="G1297" s="185">
        <v>52.341718727096335</v>
      </c>
      <c r="H1297" s="185">
        <v>37.779573197386867</v>
      </c>
      <c r="I1297" s="185">
        <v>34.617115462532745</v>
      </c>
      <c r="J1297" s="119">
        <f t="shared" si="140"/>
        <v>52.341718727096335</v>
      </c>
      <c r="K1297" s="119">
        <f t="shared" si="141"/>
        <v>37.779573197386867</v>
      </c>
      <c r="L1297" s="119">
        <f t="shared" si="142"/>
        <v>34.617115462532745</v>
      </c>
      <c r="M1297" s="173">
        <v>43748.291666666664</v>
      </c>
      <c r="N1297" s="118">
        <f t="shared" si="143"/>
        <v>128</v>
      </c>
      <c r="O1297" s="118">
        <f t="shared" si="144"/>
        <v>98.55999755859375</v>
      </c>
      <c r="P1297" s="119">
        <f t="shared" si="145"/>
        <v>1.6850079605346679</v>
      </c>
      <c r="Q1297" s="119">
        <f t="shared" si="146"/>
        <v>20</v>
      </c>
    </row>
    <row r="1298" spans="2:17" x14ac:dyDescent="0.25">
      <c r="B1298" s="173">
        <v>43263.291666666664</v>
      </c>
      <c r="C1298" s="121">
        <v>184</v>
      </c>
      <c r="D1298" s="121">
        <v>93.050003051757813</v>
      </c>
      <c r="E1298" s="185">
        <v>11.5</v>
      </c>
      <c r="F1298" s="122">
        <v>43263</v>
      </c>
      <c r="G1298" s="185">
        <v>60.596586391671892</v>
      </c>
      <c r="H1298" s="185">
        <v>37.724443649804165</v>
      </c>
      <c r="I1298" s="185">
        <v>33.323547554700433</v>
      </c>
      <c r="J1298" s="119">
        <f t="shared" si="140"/>
        <v>60.596586391671892</v>
      </c>
      <c r="K1298" s="119">
        <f t="shared" si="141"/>
        <v>37.724443649804165</v>
      </c>
      <c r="L1298" s="119">
        <f t="shared" si="142"/>
        <v>33.323547554700433</v>
      </c>
      <c r="M1298" s="173">
        <v>43749.291666666664</v>
      </c>
      <c r="N1298" s="118">
        <f t="shared" si="143"/>
        <v>184</v>
      </c>
      <c r="O1298" s="118">
        <f t="shared" si="144"/>
        <v>93.050003051757813</v>
      </c>
      <c r="P1298" s="119">
        <f t="shared" si="145"/>
        <v>5.2055521793316641</v>
      </c>
      <c r="Q1298" s="119">
        <f t="shared" si="146"/>
        <v>5.2055521793316641</v>
      </c>
    </row>
    <row r="1299" spans="2:17" x14ac:dyDescent="0.25">
      <c r="B1299" s="173">
        <v>43264.291666666664</v>
      </c>
      <c r="C1299" s="121">
        <v>184</v>
      </c>
      <c r="D1299" s="121">
        <v>93.050003051757813</v>
      </c>
      <c r="E1299" s="185">
        <v>11.399999618530273</v>
      </c>
      <c r="F1299" s="122">
        <v>43264</v>
      </c>
      <c r="G1299" s="185">
        <v>60.714233829070004</v>
      </c>
      <c r="H1299" s="185">
        <v>37.582333268832272</v>
      </c>
      <c r="I1299" s="185">
        <v>33.278284121530994</v>
      </c>
      <c r="J1299" s="119">
        <f t="shared" si="140"/>
        <v>60.714233829070004</v>
      </c>
      <c r="K1299" s="119">
        <f t="shared" si="141"/>
        <v>37.582333268832272</v>
      </c>
      <c r="L1299" s="119">
        <f t="shared" si="142"/>
        <v>33.278284121530994</v>
      </c>
      <c r="M1299" s="173">
        <v>43750.291666666664</v>
      </c>
      <c r="N1299" s="118">
        <f t="shared" si="143"/>
        <v>184</v>
      </c>
      <c r="O1299" s="118">
        <f t="shared" si="144"/>
        <v>93.050003051757813</v>
      </c>
      <c r="P1299" s="119">
        <f t="shared" si="145"/>
        <v>5.2055521793316641</v>
      </c>
      <c r="Q1299" s="119">
        <f t="shared" si="146"/>
        <v>20</v>
      </c>
    </row>
    <row r="1300" spans="2:17" x14ac:dyDescent="0.25">
      <c r="B1300" s="173">
        <v>43265.291666666664</v>
      </c>
      <c r="C1300" s="121">
        <v>264</v>
      </c>
      <c r="D1300" s="121">
        <v>90.830001831054688</v>
      </c>
      <c r="E1300" s="185">
        <v>11.399999618530273</v>
      </c>
      <c r="F1300" s="122">
        <v>43265</v>
      </c>
      <c r="G1300" s="185">
        <v>57.130370422601672</v>
      </c>
      <c r="H1300" s="185">
        <v>37.080642664344218</v>
      </c>
      <c r="I1300" s="185">
        <v>31.546368746934164</v>
      </c>
      <c r="J1300" s="119">
        <f t="shared" si="140"/>
        <v>57.130370422601672</v>
      </c>
      <c r="K1300" s="119">
        <f t="shared" si="141"/>
        <v>37.080642664344218</v>
      </c>
      <c r="L1300" s="119">
        <f t="shared" si="142"/>
        <v>31.546368746934164</v>
      </c>
      <c r="M1300" s="173">
        <v>43751.291666666664</v>
      </c>
      <c r="N1300" s="118">
        <f t="shared" si="143"/>
        <v>264</v>
      </c>
      <c r="O1300" s="118">
        <f t="shared" si="144"/>
        <v>90.830001831054688</v>
      </c>
      <c r="P1300" s="119">
        <f t="shared" si="145"/>
        <v>9.911440259598999</v>
      </c>
      <c r="Q1300" s="119">
        <f t="shared" si="146"/>
        <v>9.911440259598999</v>
      </c>
    </row>
    <row r="1301" spans="2:17" x14ac:dyDescent="0.25">
      <c r="B1301" s="173">
        <v>43266.291666666664</v>
      </c>
      <c r="C1301" s="121">
        <v>264</v>
      </c>
      <c r="D1301" s="121">
        <v>90.830001831054688</v>
      </c>
      <c r="E1301" s="185">
        <v>11.5</v>
      </c>
      <c r="F1301" s="122">
        <v>43266</v>
      </c>
      <c r="G1301" s="185">
        <v>58.304067425816129</v>
      </c>
      <c r="H1301" s="185">
        <v>36.989558063458553</v>
      </c>
      <c r="I1301" s="185">
        <v>32.455994391242655</v>
      </c>
      <c r="J1301" s="119">
        <f t="shared" si="140"/>
        <v>58.304067425816129</v>
      </c>
      <c r="K1301" s="119">
        <f t="shared" si="141"/>
        <v>36.989558063458553</v>
      </c>
      <c r="L1301" s="119">
        <f t="shared" si="142"/>
        <v>32.455994391242655</v>
      </c>
      <c r="M1301" s="173">
        <v>43752.291666666664</v>
      </c>
      <c r="N1301" s="118">
        <f t="shared" si="143"/>
        <v>264</v>
      </c>
      <c r="O1301" s="118">
        <f t="shared" si="144"/>
        <v>90.830001831054688</v>
      </c>
      <c r="P1301" s="119">
        <f t="shared" si="145"/>
        <v>9.911440259598999</v>
      </c>
      <c r="Q1301" s="119">
        <f t="shared" si="146"/>
        <v>20</v>
      </c>
    </row>
    <row r="1302" spans="2:17" x14ac:dyDescent="0.25">
      <c r="B1302" s="173">
        <v>43267.291666666664</v>
      </c>
      <c r="C1302" s="121">
        <v>264</v>
      </c>
      <c r="D1302" s="121">
        <v>90.830001831054688</v>
      </c>
      <c r="E1302" s="185">
        <v>11.399999618530273</v>
      </c>
      <c r="F1302" s="122">
        <v>43267</v>
      </c>
      <c r="G1302" s="185">
        <v>51.802433872973523</v>
      </c>
      <c r="H1302" s="185">
        <v>37.134266072754464</v>
      </c>
      <c r="I1302" s="185">
        <v>34.576288560408095</v>
      </c>
      <c r="J1302" s="119">
        <f t="shared" si="140"/>
        <v>51.802433872973523</v>
      </c>
      <c r="K1302" s="119">
        <f t="shared" si="141"/>
        <v>37.134266072754464</v>
      </c>
      <c r="L1302" s="119">
        <f t="shared" si="142"/>
        <v>34.576288560408095</v>
      </c>
      <c r="M1302" s="173">
        <v>43753.291666666664</v>
      </c>
      <c r="N1302" s="118">
        <f t="shared" si="143"/>
        <v>264</v>
      </c>
      <c r="O1302" s="118">
        <f t="shared" si="144"/>
        <v>90.830001831054688</v>
      </c>
      <c r="P1302" s="119">
        <f t="shared" si="145"/>
        <v>9.911440259598999</v>
      </c>
      <c r="Q1302" s="119">
        <f t="shared" si="146"/>
        <v>20</v>
      </c>
    </row>
    <row r="1303" spans="2:17" x14ac:dyDescent="0.25">
      <c r="B1303" s="173">
        <v>43268.291666666664</v>
      </c>
      <c r="C1303" s="121">
        <v>264</v>
      </c>
      <c r="D1303" s="121">
        <v>90.830001831054688</v>
      </c>
      <c r="E1303" s="185">
        <v>11.5</v>
      </c>
      <c r="F1303" s="122">
        <v>43268</v>
      </c>
      <c r="G1303" s="185">
        <v>45.796927816647084</v>
      </c>
      <c r="H1303" s="185">
        <v>37.333730385281434</v>
      </c>
      <c r="I1303" s="185">
        <v>33.532936004333983</v>
      </c>
      <c r="J1303" s="119">
        <f t="shared" si="140"/>
        <v>45.796927816647084</v>
      </c>
      <c r="K1303" s="119">
        <f t="shared" si="141"/>
        <v>37.333730385281434</v>
      </c>
      <c r="L1303" s="119">
        <f t="shared" si="142"/>
        <v>33.532936004333983</v>
      </c>
      <c r="M1303" s="173">
        <v>43754.291666666664</v>
      </c>
      <c r="N1303" s="118">
        <f t="shared" si="143"/>
        <v>264</v>
      </c>
      <c r="O1303" s="118">
        <f t="shared" si="144"/>
        <v>90.830001831054688</v>
      </c>
      <c r="P1303" s="119">
        <f t="shared" si="145"/>
        <v>9.911440259598999</v>
      </c>
      <c r="Q1303" s="119">
        <f t="shared" si="146"/>
        <v>20</v>
      </c>
    </row>
    <row r="1304" spans="2:17" x14ac:dyDescent="0.25">
      <c r="B1304" s="173">
        <v>43269.291666666664</v>
      </c>
      <c r="C1304" s="121">
        <v>264</v>
      </c>
      <c r="D1304" s="121">
        <v>90.830001831054688</v>
      </c>
      <c r="E1304" s="185">
        <v>11.5</v>
      </c>
      <c r="F1304" s="122">
        <v>43269</v>
      </c>
      <c r="G1304" s="185">
        <v>47.437916784595622</v>
      </c>
      <c r="H1304" s="185">
        <v>36.966728358776493</v>
      </c>
      <c r="I1304" s="185">
        <v>34.411318819125505</v>
      </c>
      <c r="J1304" s="119">
        <f t="shared" si="140"/>
        <v>47.437916784595622</v>
      </c>
      <c r="K1304" s="119">
        <f t="shared" si="141"/>
        <v>36.966728358776493</v>
      </c>
      <c r="L1304" s="119">
        <f t="shared" si="142"/>
        <v>34.411318819125505</v>
      </c>
      <c r="M1304" s="173">
        <v>43755.291666666664</v>
      </c>
      <c r="N1304" s="118">
        <f t="shared" si="143"/>
        <v>264</v>
      </c>
      <c r="O1304" s="118">
        <f t="shared" si="144"/>
        <v>90.830001831054688</v>
      </c>
      <c r="P1304" s="119">
        <f t="shared" si="145"/>
        <v>9.911440259598999</v>
      </c>
      <c r="Q1304" s="119">
        <f t="shared" si="146"/>
        <v>20</v>
      </c>
    </row>
    <row r="1305" spans="2:17" x14ac:dyDescent="0.25">
      <c r="B1305" s="173">
        <v>43270.291666666664</v>
      </c>
      <c r="C1305" s="121">
        <v>409</v>
      </c>
      <c r="D1305" s="121">
        <v>97.550003051757813</v>
      </c>
      <c r="E1305" s="185">
        <v>11.5</v>
      </c>
      <c r="F1305" s="122">
        <v>43270</v>
      </c>
      <c r="G1305" s="185">
        <v>60.7176253276401</v>
      </c>
      <c r="H1305" s="185">
        <v>37.025686551509139</v>
      </c>
      <c r="I1305" s="185">
        <v>34.108340223188634</v>
      </c>
      <c r="J1305" s="119">
        <f t="shared" si="140"/>
        <v>60.7176253276401</v>
      </c>
      <c r="K1305" s="119">
        <f t="shared" si="141"/>
        <v>37.025686551509139</v>
      </c>
      <c r="L1305" s="119">
        <f t="shared" si="142"/>
        <v>34.108340223188634</v>
      </c>
      <c r="M1305" s="173">
        <v>43756.291666666664</v>
      </c>
      <c r="N1305" s="118">
        <f t="shared" si="143"/>
        <v>409</v>
      </c>
      <c r="O1305" s="118">
        <f t="shared" si="144"/>
        <v>97.550003051757813</v>
      </c>
      <c r="P1305" s="119">
        <f t="shared" si="145"/>
        <v>17.825940239331665</v>
      </c>
      <c r="Q1305" s="119">
        <f t="shared" si="146"/>
        <v>17.825940239331665</v>
      </c>
    </row>
    <row r="1306" spans="2:17" x14ac:dyDescent="0.25">
      <c r="B1306" s="173">
        <v>43271.291666666664</v>
      </c>
      <c r="C1306" s="121">
        <v>409</v>
      </c>
      <c r="D1306" s="121">
        <v>97.550003051757813</v>
      </c>
      <c r="E1306" s="185">
        <v>11.600000381469727</v>
      </c>
      <c r="F1306" s="122">
        <v>43271</v>
      </c>
      <c r="G1306" s="185">
        <v>55.537573129865869</v>
      </c>
      <c r="H1306" s="185">
        <v>37.091624341364323</v>
      </c>
      <c r="I1306" s="185">
        <v>35.064700290053004</v>
      </c>
      <c r="J1306" s="119">
        <f t="shared" si="140"/>
        <v>55.537573129865869</v>
      </c>
      <c r="K1306" s="119">
        <f t="shared" si="141"/>
        <v>37.091624341364323</v>
      </c>
      <c r="L1306" s="119">
        <f t="shared" si="142"/>
        <v>35.064700290053004</v>
      </c>
      <c r="M1306" s="173">
        <v>43757.291666666664</v>
      </c>
      <c r="N1306" s="118">
        <f t="shared" si="143"/>
        <v>409</v>
      </c>
      <c r="O1306" s="118">
        <f t="shared" si="144"/>
        <v>97.550003051757813</v>
      </c>
      <c r="P1306" s="119">
        <f t="shared" si="145"/>
        <v>17.825940239331665</v>
      </c>
      <c r="Q1306" s="119">
        <f t="shared" si="146"/>
        <v>20</v>
      </c>
    </row>
    <row r="1307" spans="2:17" x14ac:dyDescent="0.25">
      <c r="B1307" s="173">
        <v>43272.291666666664</v>
      </c>
      <c r="C1307" s="121">
        <v>145</v>
      </c>
      <c r="D1307" s="121">
        <v>113.95999908447266</v>
      </c>
      <c r="E1307" s="185">
        <v>11.300000190734863</v>
      </c>
      <c r="F1307" s="122">
        <v>43272</v>
      </c>
      <c r="G1307" s="185">
        <v>56.085235645969696</v>
      </c>
      <c r="H1307" s="185">
        <v>36.442123559183429</v>
      </c>
      <c r="I1307" s="185">
        <v>33.955539789023213</v>
      </c>
      <c r="J1307" s="119">
        <f t="shared" si="140"/>
        <v>56.085235645969696</v>
      </c>
      <c r="K1307" s="119">
        <f t="shared" si="141"/>
        <v>36.442123559183429</v>
      </c>
      <c r="L1307" s="119">
        <f t="shared" si="142"/>
        <v>33.955539789023213</v>
      </c>
      <c r="M1307" s="173">
        <v>43758.291666666664</v>
      </c>
      <c r="N1307" s="118">
        <f t="shared" si="143"/>
        <v>145</v>
      </c>
      <c r="O1307" s="118">
        <f t="shared" si="144"/>
        <v>113.95999908447266</v>
      </c>
      <c r="P1307" s="119">
        <f t="shared" si="145"/>
        <v>1.7765843852005003</v>
      </c>
      <c r="Q1307" s="119">
        <f t="shared" si="146"/>
        <v>1.7765843852005003</v>
      </c>
    </row>
    <row r="1308" spans="2:17" x14ac:dyDescent="0.25">
      <c r="B1308" s="173">
        <v>43273.291666666664</v>
      </c>
      <c r="C1308" s="121">
        <v>145</v>
      </c>
      <c r="D1308" s="121">
        <v>113.95999908447266</v>
      </c>
      <c r="E1308" s="185">
        <v>11.300000190734863</v>
      </c>
      <c r="F1308" s="122">
        <v>43273</v>
      </c>
      <c r="G1308" s="185">
        <v>58.243474873525138</v>
      </c>
      <c r="H1308" s="185">
        <v>37.550307884105855</v>
      </c>
      <c r="I1308" s="185">
        <v>33.017500676689316</v>
      </c>
      <c r="J1308" s="119">
        <f t="shared" si="140"/>
        <v>58.243474873525138</v>
      </c>
      <c r="K1308" s="119">
        <f t="shared" si="141"/>
        <v>37.550307884105855</v>
      </c>
      <c r="L1308" s="119">
        <f t="shared" si="142"/>
        <v>33.017500676689316</v>
      </c>
      <c r="M1308" s="173">
        <v>43759.291666666664</v>
      </c>
      <c r="N1308" s="118">
        <f t="shared" si="143"/>
        <v>145</v>
      </c>
      <c r="O1308" s="118">
        <f t="shared" si="144"/>
        <v>113.95999908447266</v>
      </c>
      <c r="P1308" s="119">
        <f t="shared" si="145"/>
        <v>1.7765843852005003</v>
      </c>
      <c r="Q1308" s="119">
        <f t="shared" si="146"/>
        <v>20</v>
      </c>
    </row>
    <row r="1309" spans="2:17" x14ac:dyDescent="0.25">
      <c r="B1309" s="173">
        <v>43274.291666666664</v>
      </c>
      <c r="C1309" s="121">
        <v>145</v>
      </c>
      <c r="D1309" s="121">
        <v>113.95999908447266</v>
      </c>
      <c r="E1309" s="185">
        <v>11.100000381469727</v>
      </c>
      <c r="F1309" s="122">
        <v>43274</v>
      </c>
      <c r="G1309" s="185">
        <v>65.012546361508171</v>
      </c>
      <c r="H1309" s="185">
        <v>37.141345462313375</v>
      </c>
      <c r="I1309" s="185">
        <v>32.519767342430583</v>
      </c>
      <c r="J1309" s="119">
        <f t="shared" si="140"/>
        <v>65.012546361508171</v>
      </c>
      <c r="K1309" s="119">
        <f t="shared" si="141"/>
        <v>37.141345462313375</v>
      </c>
      <c r="L1309" s="119">
        <f t="shared" si="142"/>
        <v>32.519767342430583</v>
      </c>
      <c r="M1309" s="173">
        <v>43760.291666666664</v>
      </c>
      <c r="N1309" s="118">
        <f t="shared" si="143"/>
        <v>145</v>
      </c>
      <c r="O1309" s="118">
        <f t="shared" si="144"/>
        <v>113.95999908447266</v>
      </c>
      <c r="P1309" s="119">
        <f t="shared" si="145"/>
        <v>1.7765843852005003</v>
      </c>
      <c r="Q1309" s="119">
        <f t="shared" si="146"/>
        <v>20</v>
      </c>
    </row>
    <row r="1310" spans="2:17" x14ac:dyDescent="0.25">
      <c r="B1310" s="173">
        <v>43275.291666666664</v>
      </c>
      <c r="C1310" s="121">
        <v>145</v>
      </c>
      <c r="D1310" s="121">
        <v>113.95999908447266</v>
      </c>
      <c r="E1310" s="185">
        <v>11.199999809265137</v>
      </c>
      <c r="F1310" s="122">
        <v>43275</v>
      </c>
      <c r="G1310" s="185">
        <v>60.124588891047011</v>
      </c>
      <c r="H1310" s="185">
        <v>36.977569312894737</v>
      </c>
      <c r="I1310" s="185">
        <v>33.085171160742163</v>
      </c>
      <c r="J1310" s="119">
        <f t="shared" si="140"/>
        <v>60.124588891047011</v>
      </c>
      <c r="K1310" s="119">
        <f t="shared" si="141"/>
        <v>36.977569312894737</v>
      </c>
      <c r="L1310" s="119">
        <f t="shared" si="142"/>
        <v>33.085171160742163</v>
      </c>
      <c r="M1310" s="173">
        <v>43761.291666666664</v>
      </c>
      <c r="N1310" s="118">
        <f t="shared" si="143"/>
        <v>145</v>
      </c>
      <c r="O1310" s="118">
        <f t="shared" si="144"/>
        <v>113.95999908447266</v>
      </c>
      <c r="P1310" s="119">
        <f t="shared" si="145"/>
        <v>1.7765843852005003</v>
      </c>
      <c r="Q1310" s="119">
        <f t="shared" si="146"/>
        <v>20</v>
      </c>
    </row>
    <row r="1311" spans="2:17" x14ac:dyDescent="0.25">
      <c r="B1311" s="173">
        <v>43276.291666666664</v>
      </c>
      <c r="C1311" s="121">
        <v>145</v>
      </c>
      <c r="D1311" s="121">
        <v>113.95999908447266</v>
      </c>
      <c r="E1311" s="185">
        <v>11.199999809265137</v>
      </c>
      <c r="F1311" s="122">
        <v>43276</v>
      </c>
      <c r="G1311" s="185">
        <v>58.7601028212353</v>
      </c>
      <c r="H1311" s="185">
        <v>37.100814082423859</v>
      </c>
      <c r="I1311" s="185">
        <v>33.304952987962281</v>
      </c>
      <c r="J1311" s="119">
        <f t="shared" si="140"/>
        <v>58.7601028212353</v>
      </c>
      <c r="K1311" s="119">
        <f t="shared" si="141"/>
        <v>37.100814082423859</v>
      </c>
      <c r="L1311" s="119">
        <f t="shared" si="142"/>
        <v>33.304952987962281</v>
      </c>
      <c r="M1311" s="173">
        <v>43762.291666666664</v>
      </c>
      <c r="N1311" s="118">
        <f t="shared" si="143"/>
        <v>145</v>
      </c>
      <c r="O1311" s="118">
        <f t="shared" si="144"/>
        <v>113.95999908447266</v>
      </c>
      <c r="P1311" s="119">
        <f t="shared" si="145"/>
        <v>1.7765843852005003</v>
      </c>
      <c r="Q1311" s="119">
        <f t="shared" si="146"/>
        <v>20</v>
      </c>
    </row>
    <row r="1312" spans="2:17" x14ac:dyDescent="0.25">
      <c r="B1312" s="173">
        <v>43277.291666666664</v>
      </c>
      <c r="C1312" s="121">
        <v>124</v>
      </c>
      <c r="D1312" s="121">
        <v>93.849998474121094</v>
      </c>
      <c r="E1312" s="185">
        <v>11.199999809265137</v>
      </c>
      <c r="F1312" s="122">
        <v>43277</v>
      </c>
      <c r="G1312" s="185">
        <v>58.616944579989749</v>
      </c>
      <c r="H1312" s="185">
        <v>36.293343899183753</v>
      </c>
      <c r="I1312" s="185">
        <v>31.379909197908844</v>
      </c>
      <c r="J1312" s="119">
        <f t="shared" si="140"/>
        <v>58.616944579989749</v>
      </c>
      <c r="K1312" s="119">
        <f t="shared" si="141"/>
        <v>36.293343899183753</v>
      </c>
      <c r="L1312" s="119">
        <f t="shared" si="142"/>
        <v>31.379909197908844</v>
      </c>
      <c r="M1312" s="173">
        <v>43763.291666666664</v>
      </c>
      <c r="N1312" s="118">
        <f t="shared" si="143"/>
        <v>124</v>
      </c>
      <c r="O1312" s="118">
        <f t="shared" si="144"/>
        <v>93.849998474121094</v>
      </c>
      <c r="P1312" s="119">
        <f t="shared" si="145"/>
        <v>1.7256449853341673</v>
      </c>
      <c r="Q1312" s="119">
        <f t="shared" si="146"/>
        <v>1.7256449853341673</v>
      </c>
    </row>
    <row r="1313" spans="2:17" x14ac:dyDescent="0.25">
      <c r="B1313" s="173">
        <v>43278.291666666664</v>
      </c>
      <c r="C1313" s="121">
        <v>124</v>
      </c>
      <c r="D1313" s="121">
        <v>93.849998474121094</v>
      </c>
      <c r="E1313" s="185">
        <v>11.100000381469727</v>
      </c>
      <c r="F1313" s="122">
        <v>43278</v>
      </c>
      <c r="G1313" s="185">
        <v>56.921837188535328</v>
      </c>
      <c r="H1313" s="185">
        <v>36.879033773916696</v>
      </c>
      <c r="I1313" s="185">
        <v>31.73012368935127</v>
      </c>
      <c r="J1313" s="119">
        <f t="shared" si="140"/>
        <v>56.921837188535328</v>
      </c>
      <c r="K1313" s="119">
        <f t="shared" si="141"/>
        <v>36.879033773916696</v>
      </c>
      <c r="L1313" s="119">
        <f t="shared" si="142"/>
        <v>31.73012368935127</v>
      </c>
      <c r="M1313" s="173">
        <v>43764.291666666664</v>
      </c>
      <c r="N1313" s="118">
        <f t="shared" si="143"/>
        <v>124</v>
      </c>
      <c r="O1313" s="118">
        <f t="shared" si="144"/>
        <v>93.849998474121094</v>
      </c>
      <c r="P1313" s="119">
        <f t="shared" si="145"/>
        <v>1.7256449853341673</v>
      </c>
      <c r="Q1313" s="119">
        <f t="shared" si="146"/>
        <v>20</v>
      </c>
    </row>
    <row r="1314" spans="2:17" x14ac:dyDescent="0.25">
      <c r="B1314" s="173">
        <v>43279.291666666664</v>
      </c>
      <c r="C1314" s="121">
        <v>107</v>
      </c>
      <c r="D1314" s="121">
        <v>96.010002136230469</v>
      </c>
      <c r="E1314" s="185">
        <v>11.199999809265137</v>
      </c>
      <c r="F1314" s="122">
        <v>43279</v>
      </c>
      <c r="G1314" s="185">
        <v>55.975751377388193</v>
      </c>
      <c r="H1314" s="185">
        <v>37.487293629580073</v>
      </c>
      <c r="I1314" s="185">
        <v>33.422015709016058</v>
      </c>
      <c r="J1314" s="119">
        <f t="shared" si="140"/>
        <v>55.975751377388193</v>
      </c>
      <c r="K1314" s="119">
        <f t="shared" si="141"/>
        <v>37.487293629580073</v>
      </c>
      <c r="L1314" s="119">
        <f t="shared" si="142"/>
        <v>33.422015709016058</v>
      </c>
      <c r="M1314" s="173">
        <v>43765.291666666664</v>
      </c>
      <c r="N1314" s="118">
        <f t="shared" si="143"/>
        <v>107</v>
      </c>
      <c r="O1314" s="118">
        <f t="shared" si="144"/>
        <v>96.010002136230469</v>
      </c>
      <c r="P1314" s="119">
        <f t="shared" si="145"/>
        <v>0.62901604453216553</v>
      </c>
      <c r="Q1314" s="119">
        <f t="shared" si="146"/>
        <v>0.62901604453216553</v>
      </c>
    </row>
    <row r="1315" spans="2:17" x14ac:dyDescent="0.25">
      <c r="B1315" s="173">
        <v>43280.291666666664</v>
      </c>
      <c r="C1315" s="121">
        <v>107</v>
      </c>
      <c r="D1315" s="121">
        <v>96.010002136230469</v>
      </c>
      <c r="E1315" s="185">
        <v>11.199999809265137</v>
      </c>
      <c r="F1315" s="122">
        <v>43280</v>
      </c>
      <c r="G1315" s="185">
        <v>57.194097658050829</v>
      </c>
      <c r="H1315" s="185">
        <v>37.81628221845186</v>
      </c>
      <c r="I1315" s="185">
        <v>34.848330931928402</v>
      </c>
      <c r="J1315" s="119">
        <f t="shared" si="140"/>
        <v>57.194097658050829</v>
      </c>
      <c r="K1315" s="119">
        <f t="shared" si="141"/>
        <v>37.81628221845186</v>
      </c>
      <c r="L1315" s="119">
        <f t="shared" si="142"/>
        <v>34.848330931928402</v>
      </c>
      <c r="M1315" s="173">
        <v>43766.291666666664</v>
      </c>
      <c r="N1315" s="118">
        <f t="shared" si="143"/>
        <v>107</v>
      </c>
      <c r="O1315" s="118">
        <f t="shared" si="144"/>
        <v>96.010002136230469</v>
      </c>
      <c r="P1315" s="119">
        <f t="shared" si="145"/>
        <v>0.62901604453216553</v>
      </c>
      <c r="Q1315" s="119">
        <f t="shared" si="146"/>
        <v>20</v>
      </c>
    </row>
    <row r="1316" spans="2:17" x14ac:dyDescent="0.25">
      <c r="B1316" s="173">
        <v>43281.291666666664</v>
      </c>
      <c r="C1316" s="121">
        <v>107</v>
      </c>
      <c r="D1316" s="121">
        <v>96.010002136230469</v>
      </c>
      <c r="E1316" s="185">
        <v>11.199999809265137</v>
      </c>
      <c r="F1316" s="122">
        <v>43281</v>
      </c>
      <c r="G1316" s="185">
        <v>54.423386611739744</v>
      </c>
      <c r="H1316" s="185">
        <v>36.63320998041717</v>
      </c>
      <c r="I1316" s="185">
        <v>35.763089922357501</v>
      </c>
      <c r="J1316" s="119">
        <f t="shared" si="140"/>
        <v>54.423386611739744</v>
      </c>
      <c r="K1316" s="119">
        <f t="shared" si="141"/>
        <v>36.63320998041717</v>
      </c>
      <c r="L1316" s="119">
        <f t="shared" si="142"/>
        <v>35.763089922357501</v>
      </c>
      <c r="M1316" s="173">
        <v>43767.291666666664</v>
      </c>
      <c r="N1316" s="118">
        <f t="shared" si="143"/>
        <v>107</v>
      </c>
      <c r="O1316" s="118">
        <f t="shared" si="144"/>
        <v>96.010002136230469</v>
      </c>
      <c r="P1316" s="119">
        <f t="shared" si="145"/>
        <v>0.62901604453216553</v>
      </c>
      <c r="Q1316" s="119">
        <f t="shared" si="146"/>
        <v>20</v>
      </c>
    </row>
    <row r="1317" spans="2:17" x14ac:dyDescent="0.25">
      <c r="B1317" s="173">
        <v>43282.291666666664</v>
      </c>
      <c r="C1317" s="121">
        <v>107</v>
      </c>
      <c r="D1317" s="121">
        <v>96.010002136230469</v>
      </c>
      <c r="E1317" s="185">
        <v>11.300000190734863</v>
      </c>
      <c r="F1317" s="122">
        <v>43282</v>
      </c>
      <c r="G1317" s="185">
        <v>57.795010032679016</v>
      </c>
      <c r="H1317" s="185">
        <v>36.598349277355076</v>
      </c>
      <c r="I1317" s="185">
        <v>35.391217209542248</v>
      </c>
      <c r="J1317" s="119">
        <f t="shared" si="140"/>
        <v>57.795010032679016</v>
      </c>
      <c r="K1317" s="119">
        <f t="shared" si="141"/>
        <v>36.598349277355076</v>
      </c>
      <c r="L1317" s="119">
        <f t="shared" si="142"/>
        <v>35.391217209542248</v>
      </c>
      <c r="M1317" s="173">
        <v>43768.291666666664</v>
      </c>
      <c r="N1317" s="118">
        <f t="shared" si="143"/>
        <v>107</v>
      </c>
      <c r="O1317" s="118">
        <f t="shared" si="144"/>
        <v>96.010002136230469</v>
      </c>
      <c r="P1317" s="119">
        <f t="shared" si="145"/>
        <v>0.62901604453216553</v>
      </c>
      <c r="Q1317" s="119">
        <f t="shared" si="146"/>
        <v>20</v>
      </c>
    </row>
    <row r="1318" spans="2:17" x14ac:dyDescent="0.25">
      <c r="B1318" s="173">
        <v>43283.291666666664</v>
      </c>
      <c r="C1318" s="121">
        <v>107</v>
      </c>
      <c r="D1318" s="121">
        <v>96.010002136230469</v>
      </c>
      <c r="E1318" s="185">
        <v>11.300000190734863</v>
      </c>
      <c r="F1318" s="122">
        <v>43283</v>
      </c>
      <c r="G1318" s="185">
        <v>57.166637986854283</v>
      </c>
      <c r="H1318" s="185">
        <v>36.661486900448772</v>
      </c>
      <c r="I1318" s="185">
        <v>34.503540657758691</v>
      </c>
      <c r="J1318" s="119">
        <f t="shared" si="140"/>
        <v>57.166637986854283</v>
      </c>
      <c r="K1318" s="119">
        <f t="shared" si="141"/>
        <v>36.661486900448772</v>
      </c>
      <c r="L1318" s="119">
        <f t="shared" si="142"/>
        <v>34.503540657758691</v>
      </c>
      <c r="M1318" s="173">
        <v>43769.291666666664</v>
      </c>
      <c r="N1318" s="118">
        <f t="shared" si="143"/>
        <v>107</v>
      </c>
      <c r="O1318" s="118">
        <f t="shared" si="144"/>
        <v>96.010002136230469</v>
      </c>
      <c r="P1318" s="119">
        <f t="shared" si="145"/>
        <v>0.62901604453216553</v>
      </c>
      <c r="Q1318" s="119">
        <f t="shared" si="146"/>
        <v>20</v>
      </c>
    </row>
    <row r="1319" spans="2:17" x14ac:dyDescent="0.25">
      <c r="B1319" s="173">
        <v>43284.291666666664</v>
      </c>
      <c r="C1319" s="121">
        <v>107</v>
      </c>
      <c r="D1319" s="121">
        <v>96.010002136230469</v>
      </c>
      <c r="E1319" s="185">
        <v>11.300000190734863</v>
      </c>
      <c r="F1319" s="122">
        <v>43284</v>
      </c>
      <c r="G1319" s="185">
        <v>56.79585783764859</v>
      </c>
      <c r="H1319" s="185">
        <v>36.717667694467053</v>
      </c>
      <c r="I1319" s="185">
        <v>33.395198737647789</v>
      </c>
      <c r="J1319" s="119">
        <f t="shared" si="140"/>
        <v>56.79585783764859</v>
      </c>
      <c r="K1319" s="119">
        <f t="shared" si="141"/>
        <v>36.717667694467053</v>
      </c>
      <c r="L1319" s="119">
        <f t="shared" si="142"/>
        <v>33.395198737647789</v>
      </c>
      <c r="M1319" s="173">
        <v>43770.291666666664</v>
      </c>
      <c r="N1319" s="118">
        <f t="shared" si="143"/>
        <v>107</v>
      </c>
      <c r="O1319" s="118">
        <f t="shared" si="144"/>
        <v>96.010002136230469</v>
      </c>
      <c r="P1319" s="119">
        <f t="shared" si="145"/>
        <v>0.62901604453216553</v>
      </c>
      <c r="Q1319" s="119">
        <f t="shared" si="146"/>
        <v>20</v>
      </c>
    </row>
    <row r="1320" spans="2:17" x14ac:dyDescent="0.25">
      <c r="B1320" s="173">
        <v>43285.291666666664</v>
      </c>
      <c r="C1320" s="121">
        <v>107</v>
      </c>
      <c r="D1320" s="121">
        <v>96.010002136230469</v>
      </c>
      <c r="E1320" s="185">
        <v>11.199999809265137</v>
      </c>
      <c r="F1320" s="122">
        <v>43285</v>
      </c>
      <c r="G1320" s="185">
        <v>51.67679618106952</v>
      </c>
      <c r="H1320" s="185">
        <v>38.174724207365983</v>
      </c>
      <c r="I1320" s="185">
        <v>32.911983345901589</v>
      </c>
      <c r="J1320" s="119">
        <f t="shared" si="140"/>
        <v>51.67679618106952</v>
      </c>
      <c r="K1320" s="119">
        <f t="shared" si="141"/>
        <v>38.174724207365983</v>
      </c>
      <c r="L1320" s="119">
        <f t="shared" si="142"/>
        <v>32.911983345901589</v>
      </c>
      <c r="M1320" s="173">
        <v>43771.291666666664</v>
      </c>
      <c r="N1320" s="118">
        <f t="shared" si="143"/>
        <v>107</v>
      </c>
      <c r="O1320" s="118">
        <f t="shared" si="144"/>
        <v>96.010002136230469</v>
      </c>
      <c r="P1320" s="119">
        <f t="shared" si="145"/>
        <v>0.62901604453216553</v>
      </c>
      <c r="Q1320" s="119">
        <f t="shared" si="146"/>
        <v>20</v>
      </c>
    </row>
    <row r="1321" spans="2:17" x14ac:dyDescent="0.25">
      <c r="B1321" s="173">
        <v>43286.291666666664</v>
      </c>
      <c r="C1321" s="121">
        <v>132</v>
      </c>
      <c r="D1321" s="121">
        <v>97.80999755859375</v>
      </c>
      <c r="E1321" s="185">
        <v>11.5</v>
      </c>
      <c r="F1321" s="122">
        <v>43286</v>
      </c>
      <c r="G1321" s="185">
        <v>37.188415969941367</v>
      </c>
      <c r="H1321" s="185">
        <v>37.158916960645591</v>
      </c>
      <c r="I1321" s="185">
        <v>35.321352356804738</v>
      </c>
      <c r="J1321" s="119">
        <f t="shared" si="140"/>
        <v>37.188415969941367</v>
      </c>
      <c r="K1321" s="119">
        <f t="shared" si="141"/>
        <v>37.158916960645591</v>
      </c>
      <c r="L1321" s="119">
        <f t="shared" si="142"/>
        <v>35.321352356804738</v>
      </c>
      <c r="M1321" s="173">
        <v>43772.291666666664</v>
      </c>
      <c r="N1321" s="118">
        <f t="shared" si="143"/>
        <v>132</v>
      </c>
      <c r="O1321" s="118">
        <f t="shared" si="144"/>
        <v>97.80999755859375</v>
      </c>
      <c r="P1321" s="119">
        <f t="shared" si="145"/>
        <v>1.9568757305346678</v>
      </c>
      <c r="Q1321" s="119">
        <f t="shared" si="146"/>
        <v>1.9568757305346678</v>
      </c>
    </row>
    <row r="1322" spans="2:17" x14ac:dyDescent="0.25">
      <c r="B1322" s="173">
        <v>43287.291666666664</v>
      </c>
      <c r="C1322" s="121">
        <v>132</v>
      </c>
      <c r="D1322" s="121">
        <v>97.80999755859375</v>
      </c>
      <c r="E1322" s="185">
        <v>11.600000381469727</v>
      </c>
      <c r="F1322" s="122">
        <v>43287</v>
      </c>
      <c r="G1322" s="185">
        <v>44.885333594790218</v>
      </c>
      <c r="H1322" s="185">
        <v>36.515076380659032</v>
      </c>
      <c r="I1322" s="185">
        <v>36.36270290767699</v>
      </c>
      <c r="J1322" s="119">
        <f t="shared" si="140"/>
        <v>44.885333594790218</v>
      </c>
      <c r="K1322" s="119">
        <f t="shared" si="141"/>
        <v>36.515076380659032</v>
      </c>
      <c r="L1322" s="119">
        <f t="shared" si="142"/>
        <v>36.36270290767699</v>
      </c>
      <c r="M1322" s="173">
        <v>43773.291666666664</v>
      </c>
      <c r="N1322" s="118">
        <f t="shared" si="143"/>
        <v>132</v>
      </c>
      <c r="O1322" s="118">
        <f t="shared" si="144"/>
        <v>97.80999755859375</v>
      </c>
      <c r="P1322" s="119">
        <f t="shared" si="145"/>
        <v>1.9568757305346678</v>
      </c>
      <c r="Q1322" s="119">
        <f t="shared" si="146"/>
        <v>20</v>
      </c>
    </row>
    <row r="1323" spans="2:17" x14ac:dyDescent="0.25">
      <c r="B1323" s="173">
        <v>43288.291666666664</v>
      </c>
      <c r="C1323" s="121">
        <v>132</v>
      </c>
      <c r="D1323" s="121">
        <v>97.80999755859375</v>
      </c>
      <c r="E1323" s="185">
        <v>11.600000381469727</v>
      </c>
      <c r="F1323" s="122">
        <v>43288</v>
      </c>
      <c r="G1323" s="185">
        <v>54.678433249570745</v>
      </c>
      <c r="H1323" s="185">
        <v>36.41044353244488</v>
      </c>
      <c r="I1323" s="185">
        <v>35.151845044427475</v>
      </c>
      <c r="J1323" s="119">
        <f t="shared" si="140"/>
        <v>54.678433249570745</v>
      </c>
      <c r="K1323" s="119">
        <f t="shared" si="141"/>
        <v>36.41044353244488</v>
      </c>
      <c r="L1323" s="119">
        <f t="shared" si="142"/>
        <v>35.151845044427475</v>
      </c>
      <c r="M1323" s="173">
        <v>43774.291666666664</v>
      </c>
      <c r="N1323" s="118">
        <f t="shared" si="143"/>
        <v>132</v>
      </c>
      <c r="O1323" s="118">
        <f t="shared" si="144"/>
        <v>97.80999755859375</v>
      </c>
      <c r="P1323" s="119">
        <f t="shared" si="145"/>
        <v>1.9568757305346678</v>
      </c>
      <c r="Q1323" s="119">
        <f t="shared" si="146"/>
        <v>20</v>
      </c>
    </row>
    <row r="1324" spans="2:17" x14ac:dyDescent="0.25">
      <c r="B1324" s="173">
        <v>43289.291666666664</v>
      </c>
      <c r="C1324" s="121">
        <v>132</v>
      </c>
      <c r="D1324" s="121">
        <v>97.80999755859375</v>
      </c>
      <c r="E1324" s="185">
        <v>11.600000381469727</v>
      </c>
      <c r="F1324" s="122">
        <v>43289</v>
      </c>
      <c r="G1324" s="185">
        <v>52.942000999892237</v>
      </c>
      <c r="H1324" s="185">
        <v>36.55920225567283</v>
      </c>
      <c r="I1324" s="185">
        <v>34.953084729777444</v>
      </c>
      <c r="J1324" s="119">
        <f t="shared" si="140"/>
        <v>52.942000999892237</v>
      </c>
      <c r="K1324" s="119">
        <f t="shared" si="141"/>
        <v>36.55920225567283</v>
      </c>
      <c r="L1324" s="119">
        <f t="shared" si="142"/>
        <v>34.953084729777444</v>
      </c>
      <c r="M1324" s="173">
        <v>43775.291666666664</v>
      </c>
      <c r="N1324" s="118">
        <f t="shared" si="143"/>
        <v>132</v>
      </c>
      <c r="O1324" s="118">
        <f t="shared" si="144"/>
        <v>97.80999755859375</v>
      </c>
      <c r="P1324" s="119">
        <f t="shared" si="145"/>
        <v>1.9568757305346678</v>
      </c>
      <c r="Q1324" s="119">
        <f t="shared" si="146"/>
        <v>20</v>
      </c>
    </row>
    <row r="1325" spans="2:17" x14ac:dyDescent="0.25">
      <c r="B1325" s="173">
        <v>43290.291666666664</v>
      </c>
      <c r="C1325" s="121">
        <v>132</v>
      </c>
      <c r="D1325" s="121">
        <v>97.80999755859375</v>
      </c>
      <c r="E1325" s="185">
        <v>11.5</v>
      </c>
      <c r="F1325" s="122">
        <v>43290</v>
      </c>
      <c r="G1325" s="185">
        <v>54.158278028126084</v>
      </c>
      <c r="H1325" s="185">
        <v>36.497981430998557</v>
      </c>
      <c r="I1325" s="185">
        <v>34.865710478182251</v>
      </c>
      <c r="J1325" s="119">
        <f t="shared" si="140"/>
        <v>54.158278028126084</v>
      </c>
      <c r="K1325" s="119">
        <f t="shared" si="141"/>
        <v>36.497981430998557</v>
      </c>
      <c r="L1325" s="119">
        <f t="shared" si="142"/>
        <v>34.865710478182251</v>
      </c>
      <c r="M1325" s="173">
        <v>43776.291666666664</v>
      </c>
      <c r="N1325" s="118">
        <f t="shared" si="143"/>
        <v>132</v>
      </c>
      <c r="O1325" s="118">
        <f t="shared" si="144"/>
        <v>97.80999755859375</v>
      </c>
      <c r="P1325" s="119">
        <f t="shared" si="145"/>
        <v>1.9568757305346678</v>
      </c>
      <c r="Q1325" s="119">
        <f t="shared" si="146"/>
        <v>20</v>
      </c>
    </row>
    <row r="1326" spans="2:17" x14ac:dyDescent="0.25">
      <c r="B1326" s="173">
        <v>43291.291666666664</v>
      </c>
      <c r="C1326" s="121">
        <v>192</v>
      </c>
      <c r="D1326" s="121">
        <v>97.120002746582031</v>
      </c>
      <c r="E1326" s="185">
        <v>11.300000190734863</v>
      </c>
      <c r="F1326" s="122">
        <v>43291</v>
      </c>
      <c r="G1326" s="185">
        <v>49.579338696687337</v>
      </c>
      <c r="H1326" s="185">
        <v>36.861344696614495</v>
      </c>
      <c r="I1326" s="185">
        <v>33.533107788077068</v>
      </c>
      <c r="J1326" s="119">
        <f t="shared" si="140"/>
        <v>49.579338696687337</v>
      </c>
      <c r="K1326" s="119">
        <f t="shared" si="141"/>
        <v>36.861344696614495</v>
      </c>
      <c r="L1326" s="119">
        <f t="shared" si="142"/>
        <v>33.533107788077068</v>
      </c>
      <c r="M1326" s="173">
        <v>43777.291666666664</v>
      </c>
      <c r="N1326" s="118">
        <f t="shared" si="143"/>
        <v>192</v>
      </c>
      <c r="O1326" s="118">
        <f t="shared" si="144"/>
        <v>97.120002746582031</v>
      </c>
      <c r="P1326" s="119">
        <f t="shared" si="145"/>
        <v>5.4304870043984987</v>
      </c>
      <c r="Q1326" s="119">
        <f t="shared" si="146"/>
        <v>5.4304870043984987</v>
      </c>
    </row>
    <row r="1327" spans="2:17" x14ac:dyDescent="0.25">
      <c r="B1327" s="173">
        <v>43292.291666666664</v>
      </c>
      <c r="C1327" s="121">
        <v>192</v>
      </c>
      <c r="D1327" s="121">
        <v>97.120002746582031</v>
      </c>
      <c r="E1327" s="185">
        <v>11.100000381469727</v>
      </c>
      <c r="F1327" s="122">
        <v>43292</v>
      </c>
      <c r="G1327" s="185">
        <v>47.297117035438575</v>
      </c>
      <c r="H1327" s="185">
        <v>36.896602690970482</v>
      </c>
      <c r="I1327" s="185">
        <v>33.557563892580845</v>
      </c>
      <c r="J1327" s="119">
        <f t="shared" si="140"/>
        <v>47.297117035438575</v>
      </c>
      <c r="K1327" s="119">
        <f t="shared" si="141"/>
        <v>36.896602690970482</v>
      </c>
      <c r="L1327" s="119">
        <f t="shared" si="142"/>
        <v>33.557563892580845</v>
      </c>
      <c r="M1327" s="173">
        <v>43778.291666666664</v>
      </c>
      <c r="N1327" s="118">
        <f t="shared" si="143"/>
        <v>192</v>
      </c>
      <c r="O1327" s="118">
        <f t="shared" si="144"/>
        <v>97.120002746582031</v>
      </c>
      <c r="P1327" s="119">
        <f t="shared" si="145"/>
        <v>5.4304870043984987</v>
      </c>
      <c r="Q1327" s="119">
        <f t="shared" si="146"/>
        <v>20</v>
      </c>
    </row>
    <row r="1328" spans="2:17" x14ac:dyDescent="0.25">
      <c r="B1328" s="173">
        <v>43293.291666666664</v>
      </c>
      <c r="C1328" s="121">
        <v>136</v>
      </c>
      <c r="D1328" s="121">
        <v>120.69000244140625</v>
      </c>
      <c r="E1328" s="185">
        <v>10</v>
      </c>
      <c r="F1328" s="122">
        <v>43293</v>
      </c>
      <c r="G1328" s="185">
        <v>48.356354041734264</v>
      </c>
      <c r="H1328" s="185">
        <v>37.558927077032969</v>
      </c>
      <c r="I1328" s="185">
        <v>33.97616268005639</v>
      </c>
      <c r="J1328" s="119">
        <f t="shared" si="140"/>
        <v>48.356354041734264</v>
      </c>
      <c r="K1328" s="119">
        <f t="shared" si="141"/>
        <v>37.558927077032969</v>
      </c>
      <c r="L1328" s="119">
        <f t="shared" si="142"/>
        <v>33.97616268005639</v>
      </c>
      <c r="M1328" s="173">
        <v>43779.291666666664</v>
      </c>
      <c r="N1328" s="118">
        <f t="shared" si="143"/>
        <v>136</v>
      </c>
      <c r="O1328" s="118">
        <f t="shared" si="144"/>
        <v>120.69000244140625</v>
      </c>
      <c r="P1328" s="119">
        <f t="shared" si="145"/>
        <v>0.87627260946533192</v>
      </c>
      <c r="Q1328" s="119">
        <f t="shared" si="146"/>
        <v>0.87627260946533192</v>
      </c>
    </row>
    <row r="1329" spans="2:17" x14ac:dyDescent="0.25">
      <c r="B1329" s="173">
        <v>43294.291666666664</v>
      </c>
      <c r="C1329" s="121">
        <v>136</v>
      </c>
      <c r="D1329" s="121">
        <v>120.69000244140625</v>
      </c>
      <c r="E1329" s="185">
        <v>11.399999618530273</v>
      </c>
      <c r="F1329" s="122">
        <v>43294</v>
      </c>
      <c r="G1329" s="185">
        <v>51.554779559351815</v>
      </c>
      <c r="H1329" s="185">
        <v>37.282413956854128</v>
      </c>
      <c r="I1329" s="185">
        <v>34.713791076430581</v>
      </c>
      <c r="J1329" s="119">
        <f t="shared" si="140"/>
        <v>51.554779559351815</v>
      </c>
      <c r="K1329" s="119">
        <f t="shared" si="141"/>
        <v>37.282413956854128</v>
      </c>
      <c r="L1329" s="119">
        <f t="shared" si="142"/>
        <v>34.713791076430581</v>
      </c>
      <c r="M1329" s="173">
        <v>43780.291666666664</v>
      </c>
      <c r="N1329" s="118">
        <f t="shared" si="143"/>
        <v>136</v>
      </c>
      <c r="O1329" s="118">
        <f t="shared" si="144"/>
        <v>120.69000244140625</v>
      </c>
      <c r="P1329" s="119">
        <f t="shared" si="145"/>
        <v>0.87627260946533192</v>
      </c>
      <c r="Q1329" s="119">
        <f t="shared" si="146"/>
        <v>20</v>
      </c>
    </row>
    <row r="1330" spans="2:17" x14ac:dyDescent="0.25">
      <c r="B1330" s="173">
        <v>43295.291666666664</v>
      </c>
      <c r="C1330" s="121">
        <v>136</v>
      </c>
      <c r="D1330" s="121">
        <v>120.69000244140625</v>
      </c>
      <c r="E1330" s="185">
        <v>11.5</v>
      </c>
      <c r="F1330" s="122">
        <v>43295</v>
      </c>
      <c r="G1330" s="185">
        <v>48.964655902037975</v>
      </c>
      <c r="H1330" s="185">
        <v>36.668029134030689</v>
      </c>
      <c r="I1330" s="185">
        <v>37.142482013834858</v>
      </c>
      <c r="J1330" s="119">
        <f t="shared" si="140"/>
        <v>48.964655902037975</v>
      </c>
      <c r="K1330" s="119">
        <f t="shared" si="141"/>
        <v>36.668029134030689</v>
      </c>
      <c r="L1330" s="119">
        <f t="shared" si="142"/>
        <v>37.142482013834858</v>
      </c>
      <c r="M1330" s="173">
        <v>43781.291666666664</v>
      </c>
      <c r="N1330" s="118">
        <f t="shared" si="143"/>
        <v>136</v>
      </c>
      <c r="O1330" s="118">
        <f t="shared" si="144"/>
        <v>120.69000244140625</v>
      </c>
      <c r="P1330" s="119">
        <f t="shared" si="145"/>
        <v>0.87627260946533192</v>
      </c>
      <c r="Q1330" s="119">
        <f t="shared" si="146"/>
        <v>20</v>
      </c>
    </row>
    <row r="1331" spans="2:17" x14ac:dyDescent="0.25">
      <c r="B1331" s="173">
        <v>43296.291666666664</v>
      </c>
      <c r="C1331" s="121">
        <v>136</v>
      </c>
      <c r="D1331" s="121">
        <v>120.69000244140625</v>
      </c>
      <c r="E1331" s="185">
        <v>12.300000190734863</v>
      </c>
      <c r="F1331" s="122">
        <v>43296</v>
      </c>
      <c r="G1331" s="185">
        <v>56.939616671756482</v>
      </c>
      <c r="H1331" s="185">
        <v>37.065113598748525</v>
      </c>
      <c r="I1331" s="185">
        <v>34.54883284270764</v>
      </c>
      <c r="J1331" s="119">
        <f t="shared" si="140"/>
        <v>56.939616671756482</v>
      </c>
      <c r="K1331" s="119">
        <f t="shared" si="141"/>
        <v>37.065113598748525</v>
      </c>
      <c r="L1331" s="119">
        <f t="shared" si="142"/>
        <v>34.54883284270764</v>
      </c>
      <c r="M1331" s="173">
        <v>43782.291666666664</v>
      </c>
      <c r="N1331" s="118">
        <f t="shared" si="143"/>
        <v>136</v>
      </c>
      <c r="O1331" s="118">
        <f t="shared" si="144"/>
        <v>120.69000244140625</v>
      </c>
      <c r="P1331" s="119">
        <f t="shared" si="145"/>
        <v>0.87627260946533192</v>
      </c>
      <c r="Q1331" s="119">
        <f t="shared" si="146"/>
        <v>20</v>
      </c>
    </row>
    <row r="1332" spans="2:17" x14ac:dyDescent="0.25">
      <c r="B1332" s="173">
        <v>43297.291666666664</v>
      </c>
      <c r="C1332" s="121">
        <v>136</v>
      </c>
      <c r="D1332" s="121">
        <v>120.69000244140625</v>
      </c>
      <c r="E1332" s="185">
        <v>11.600000381469727</v>
      </c>
      <c r="F1332" s="122">
        <v>43297</v>
      </c>
      <c r="G1332" s="185">
        <v>54.664764700289105</v>
      </c>
      <c r="H1332" s="185">
        <v>36.990761278337928</v>
      </c>
      <c r="I1332" s="185">
        <v>33.009170574788691</v>
      </c>
      <c r="J1332" s="119">
        <f t="shared" si="140"/>
        <v>54.664764700289105</v>
      </c>
      <c r="K1332" s="119">
        <f t="shared" si="141"/>
        <v>36.990761278337928</v>
      </c>
      <c r="L1332" s="119">
        <f t="shared" si="142"/>
        <v>33.009170574788691</v>
      </c>
      <c r="M1332" s="173">
        <v>43783.291666666664</v>
      </c>
      <c r="N1332" s="118">
        <f t="shared" si="143"/>
        <v>136</v>
      </c>
      <c r="O1332" s="118">
        <f t="shared" si="144"/>
        <v>120.69000244140625</v>
      </c>
      <c r="P1332" s="119">
        <f t="shared" si="145"/>
        <v>0.87627260946533192</v>
      </c>
      <c r="Q1332" s="119">
        <f t="shared" si="146"/>
        <v>20</v>
      </c>
    </row>
    <row r="1333" spans="2:17" x14ac:dyDescent="0.25">
      <c r="B1333" s="173">
        <v>43298.291666666664</v>
      </c>
      <c r="C1333" s="121">
        <v>146</v>
      </c>
      <c r="D1333" s="121">
        <v>119.29000091552734</v>
      </c>
      <c r="E1333" s="185">
        <v>11.5</v>
      </c>
      <c r="F1333" s="122">
        <v>43298</v>
      </c>
      <c r="G1333" s="185">
        <v>55.765017583259841</v>
      </c>
      <c r="H1333" s="185">
        <v>37.043166704906348</v>
      </c>
      <c r="I1333" s="185">
        <v>31.118405928854557</v>
      </c>
      <c r="J1333" s="119">
        <f t="shared" si="140"/>
        <v>55.765017583259841</v>
      </c>
      <c r="K1333" s="119">
        <f t="shared" si="141"/>
        <v>37.043166704906348</v>
      </c>
      <c r="L1333" s="119">
        <f t="shared" si="142"/>
        <v>31.118405928854557</v>
      </c>
      <c r="M1333" s="173">
        <v>43784.291666666664</v>
      </c>
      <c r="N1333" s="118">
        <f t="shared" si="143"/>
        <v>146</v>
      </c>
      <c r="O1333" s="118">
        <f t="shared" si="144"/>
        <v>119.29000091552734</v>
      </c>
      <c r="P1333" s="119">
        <f t="shared" si="145"/>
        <v>1.5287553447994993</v>
      </c>
      <c r="Q1333" s="119">
        <f t="shared" si="146"/>
        <v>1.5287553447994993</v>
      </c>
    </row>
    <row r="1334" spans="2:17" x14ac:dyDescent="0.25">
      <c r="B1334" s="173">
        <v>43299.291666666664</v>
      </c>
      <c r="C1334" s="121">
        <v>146</v>
      </c>
      <c r="D1334" s="121">
        <v>119.29000091552734</v>
      </c>
      <c r="E1334" s="185">
        <v>11.399999618530273</v>
      </c>
      <c r="F1334" s="122">
        <v>43299</v>
      </c>
      <c r="G1334" s="185">
        <v>56.087768414953224</v>
      </c>
      <c r="H1334" s="185">
        <v>37.188294324830785</v>
      </c>
      <c r="I1334" s="185">
        <v>29.94371798424805</v>
      </c>
      <c r="J1334" s="119">
        <f t="shared" si="140"/>
        <v>56.087768414953224</v>
      </c>
      <c r="K1334" s="119">
        <f t="shared" si="141"/>
        <v>37.188294324830785</v>
      </c>
      <c r="L1334" s="119">
        <f t="shared" si="142"/>
        <v>29.94371798424805</v>
      </c>
      <c r="M1334" s="173">
        <v>43785.291666666664</v>
      </c>
      <c r="N1334" s="118">
        <f t="shared" si="143"/>
        <v>146</v>
      </c>
      <c r="O1334" s="118">
        <f t="shared" si="144"/>
        <v>119.29000091552734</v>
      </c>
      <c r="P1334" s="119">
        <f t="shared" si="145"/>
        <v>1.5287553447994993</v>
      </c>
      <c r="Q1334" s="119">
        <f t="shared" si="146"/>
        <v>20</v>
      </c>
    </row>
    <row r="1335" spans="2:17" x14ac:dyDescent="0.25">
      <c r="B1335" s="173">
        <v>43300.291666666664</v>
      </c>
      <c r="C1335" s="121">
        <v>159</v>
      </c>
      <c r="D1335" s="121">
        <v>111.36000061035156</v>
      </c>
      <c r="E1335" s="185">
        <v>11.300000190734863</v>
      </c>
      <c r="F1335" s="122">
        <v>43300</v>
      </c>
      <c r="G1335" s="185">
        <v>57.330469861935704</v>
      </c>
      <c r="H1335" s="185">
        <v>37.03872509795211</v>
      </c>
      <c r="I1335" s="185">
        <v>33.624992023198629</v>
      </c>
      <c r="J1335" s="119">
        <f t="shared" si="140"/>
        <v>57.330469861935704</v>
      </c>
      <c r="K1335" s="119">
        <f t="shared" si="141"/>
        <v>37.03872509795211</v>
      </c>
      <c r="L1335" s="119">
        <f t="shared" si="142"/>
        <v>33.624992023198629</v>
      </c>
      <c r="M1335" s="173">
        <v>43786.291666666664</v>
      </c>
      <c r="N1335" s="118">
        <f t="shared" si="143"/>
        <v>159</v>
      </c>
      <c r="O1335" s="118">
        <f t="shared" si="144"/>
        <v>111.36000061035156</v>
      </c>
      <c r="P1335" s="119">
        <f t="shared" si="145"/>
        <v>2.7266906098663326</v>
      </c>
      <c r="Q1335" s="119">
        <f t="shared" si="146"/>
        <v>2.7266906098663326</v>
      </c>
    </row>
    <row r="1336" spans="2:17" x14ac:dyDescent="0.25">
      <c r="B1336" s="173">
        <v>43301.291666666664</v>
      </c>
      <c r="C1336" s="121">
        <v>159</v>
      </c>
      <c r="D1336" s="121">
        <v>111.36000061035156</v>
      </c>
      <c r="E1336" s="185">
        <v>11.399999618530273</v>
      </c>
      <c r="F1336" s="122">
        <v>43301</v>
      </c>
      <c r="G1336" s="185">
        <v>57.314726976951043</v>
      </c>
      <c r="H1336" s="185">
        <v>37.472504746251602</v>
      </c>
      <c r="I1336" s="185">
        <v>34.180741510788572</v>
      </c>
      <c r="J1336" s="119">
        <f t="shared" si="140"/>
        <v>57.314726976951043</v>
      </c>
      <c r="K1336" s="119">
        <f t="shared" si="141"/>
        <v>37.472504746251602</v>
      </c>
      <c r="L1336" s="119">
        <f t="shared" si="142"/>
        <v>34.180741510788572</v>
      </c>
      <c r="M1336" s="173">
        <v>43787.291666666664</v>
      </c>
      <c r="N1336" s="118">
        <f t="shared" si="143"/>
        <v>159</v>
      </c>
      <c r="O1336" s="118">
        <f t="shared" si="144"/>
        <v>111.36000061035156</v>
      </c>
      <c r="P1336" s="119">
        <f t="shared" si="145"/>
        <v>2.7266906098663326</v>
      </c>
      <c r="Q1336" s="119">
        <f t="shared" si="146"/>
        <v>20</v>
      </c>
    </row>
    <row r="1337" spans="2:17" x14ac:dyDescent="0.25">
      <c r="B1337" s="173">
        <v>43302.291666666664</v>
      </c>
      <c r="C1337" s="121">
        <v>159</v>
      </c>
      <c r="D1337" s="121">
        <v>111.36000061035156</v>
      </c>
      <c r="E1337" s="185">
        <v>11.399999618530273</v>
      </c>
      <c r="F1337" s="122">
        <v>43302</v>
      </c>
      <c r="G1337" s="185">
        <v>56.490917302988194</v>
      </c>
      <c r="H1337" s="185">
        <v>37.497774704032459</v>
      </c>
      <c r="I1337" s="185">
        <v>33.145879446378451</v>
      </c>
      <c r="J1337" s="119">
        <f t="shared" si="140"/>
        <v>56.490917302988194</v>
      </c>
      <c r="K1337" s="119">
        <f t="shared" si="141"/>
        <v>37.497774704032459</v>
      </c>
      <c r="L1337" s="119">
        <f t="shared" si="142"/>
        <v>33.145879446378451</v>
      </c>
      <c r="M1337" s="173">
        <v>43788.291666666664</v>
      </c>
      <c r="N1337" s="118">
        <f t="shared" si="143"/>
        <v>159</v>
      </c>
      <c r="O1337" s="118">
        <f t="shared" si="144"/>
        <v>111.36000061035156</v>
      </c>
      <c r="P1337" s="119">
        <f t="shared" si="145"/>
        <v>2.7266906098663326</v>
      </c>
      <c r="Q1337" s="119">
        <f t="shared" si="146"/>
        <v>20</v>
      </c>
    </row>
    <row r="1338" spans="2:17" x14ac:dyDescent="0.25">
      <c r="B1338" s="173">
        <v>43303.291666666664</v>
      </c>
      <c r="C1338" s="121">
        <v>159</v>
      </c>
      <c r="D1338" s="121">
        <v>111.36000061035156</v>
      </c>
      <c r="E1338" s="185">
        <v>11.300000190734863</v>
      </c>
      <c r="F1338" s="122">
        <v>43303</v>
      </c>
      <c r="G1338" s="185">
        <v>48.714193076822518</v>
      </c>
      <c r="H1338" s="185">
        <v>36.588670974351729</v>
      </c>
      <c r="I1338" s="185">
        <v>33.909687742392187</v>
      </c>
      <c r="J1338" s="119">
        <f t="shared" si="140"/>
        <v>48.714193076822518</v>
      </c>
      <c r="K1338" s="119">
        <f t="shared" si="141"/>
        <v>36.588670974351729</v>
      </c>
      <c r="L1338" s="119">
        <f t="shared" si="142"/>
        <v>33.909687742392187</v>
      </c>
      <c r="M1338" s="173">
        <v>43789.291666666664</v>
      </c>
      <c r="N1338" s="118">
        <f t="shared" si="143"/>
        <v>159</v>
      </c>
      <c r="O1338" s="118">
        <f t="shared" si="144"/>
        <v>111.36000061035156</v>
      </c>
      <c r="P1338" s="119">
        <f t="shared" si="145"/>
        <v>2.7266906098663326</v>
      </c>
      <c r="Q1338" s="119">
        <f t="shared" si="146"/>
        <v>20</v>
      </c>
    </row>
    <row r="1339" spans="2:17" x14ac:dyDescent="0.25">
      <c r="B1339" s="173">
        <v>43304.291666666664</v>
      </c>
      <c r="C1339" s="121">
        <v>159</v>
      </c>
      <c r="D1339" s="121">
        <v>111.36000061035156</v>
      </c>
      <c r="E1339" s="185">
        <v>11.5</v>
      </c>
      <c r="F1339" s="122">
        <v>43304</v>
      </c>
      <c r="G1339" s="185">
        <v>44.163490495107773</v>
      </c>
      <c r="H1339" s="185">
        <v>36.785754710744946</v>
      </c>
      <c r="I1339" s="185">
        <v>32.77055690577739</v>
      </c>
      <c r="J1339" s="119">
        <f t="shared" si="140"/>
        <v>44.163490495107773</v>
      </c>
      <c r="K1339" s="119">
        <f t="shared" si="141"/>
        <v>36.785754710744946</v>
      </c>
      <c r="L1339" s="119">
        <f t="shared" si="142"/>
        <v>32.77055690577739</v>
      </c>
      <c r="M1339" s="173">
        <v>43790.291666666664</v>
      </c>
      <c r="N1339" s="118">
        <f t="shared" si="143"/>
        <v>159</v>
      </c>
      <c r="O1339" s="118">
        <f t="shared" si="144"/>
        <v>111.36000061035156</v>
      </c>
      <c r="P1339" s="119">
        <f t="shared" si="145"/>
        <v>2.7266906098663326</v>
      </c>
      <c r="Q1339" s="119">
        <f t="shared" si="146"/>
        <v>20</v>
      </c>
    </row>
    <row r="1340" spans="2:17" x14ac:dyDescent="0.25">
      <c r="B1340" s="173">
        <v>43305.291666666664</v>
      </c>
      <c r="C1340" s="121">
        <v>262</v>
      </c>
      <c r="D1340" s="121">
        <v>111.83999633789063</v>
      </c>
      <c r="E1340" s="185">
        <v>11.699999809265137</v>
      </c>
      <c r="F1340" s="122">
        <v>43305</v>
      </c>
      <c r="G1340" s="185">
        <v>45.555831077275428</v>
      </c>
      <c r="H1340" s="185">
        <v>37.158908324285797</v>
      </c>
      <c r="I1340" s="185">
        <v>34.80894166001567</v>
      </c>
      <c r="J1340" s="119">
        <f t="shared" si="140"/>
        <v>45.555831077275428</v>
      </c>
      <c r="K1340" s="119">
        <f t="shared" si="141"/>
        <v>37.158908324285797</v>
      </c>
      <c r="L1340" s="119">
        <f t="shared" si="142"/>
        <v>34.80894166001567</v>
      </c>
      <c r="M1340" s="173">
        <v>43791.291666666664</v>
      </c>
      <c r="N1340" s="118">
        <f t="shared" si="143"/>
        <v>262</v>
      </c>
      <c r="O1340" s="118">
        <f t="shared" si="144"/>
        <v>111.83999633789063</v>
      </c>
      <c r="P1340" s="119">
        <f t="shared" si="145"/>
        <v>8.5944558608020021</v>
      </c>
      <c r="Q1340" s="119">
        <f t="shared" si="146"/>
        <v>8.5944558608020021</v>
      </c>
    </row>
    <row r="1341" spans="2:17" x14ac:dyDescent="0.25">
      <c r="B1341" s="173">
        <v>43306.291666666664</v>
      </c>
      <c r="C1341" s="121">
        <v>262</v>
      </c>
      <c r="D1341" s="121">
        <v>111.83999633789063</v>
      </c>
      <c r="E1341" s="185">
        <v>11.699999809265137</v>
      </c>
      <c r="F1341" s="122">
        <v>43306</v>
      </c>
      <c r="G1341" s="185">
        <v>54.147607422360679</v>
      </c>
      <c r="H1341" s="185">
        <v>36.558439185906387</v>
      </c>
      <c r="I1341" s="185">
        <v>35.632560763270746</v>
      </c>
      <c r="J1341" s="119">
        <f t="shared" si="140"/>
        <v>54.147607422360679</v>
      </c>
      <c r="K1341" s="119">
        <f t="shared" si="141"/>
        <v>36.558439185906387</v>
      </c>
      <c r="L1341" s="119">
        <f t="shared" si="142"/>
        <v>35.632560763270746</v>
      </c>
      <c r="M1341" s="173">
        <v>43792.291666666664</v>
      </c>
      <c r="N1341" s="118">
        <f t="shared" si="143"/>
        <v>262</v>
      </c>
      <c r="O1341" s="118">
        <f t="shared" si="144"/>
        <v>111.83999633789063</v>
      </c>
      <c r="P1341" s="119">
        <f t="shared" si="145"/>
        <v>8.5944558608020021</v>
      </c>
      <c r="Q1341" s="119">
        <f t="shared" si="146"/>
        <v>20</v>
      </c>
    </row>
    <row r="1342" spans="2:17" x14ac:dyDescent="0.25">
      <c r="B1342" s="173">
        <v>43307.291666666664</v>
      </c>
      <c r="C1342" s="121">
        <v>163</v>
      </c>
      <c r="D1342" s="121">
        <v>121.63999938964844</v>
      </c>
      <c r="E1342" s="185">
        <v>11.699999809265137</v>
      </c>
      <c r="F1342" s="122">
        <v>43307</v>
      </c>
      <c r="G1342" s="185">
        <v>55.190860719018552</v>
      </c>
      <c r="H1342" s="185">
        <v>36.820303891036261</v>
      </c>
      <c r="I1342" s="185">
        <v>35.163894373884972</v>
      </c>
      <c r="J1342" s="119">
        <f t="shared" si="140"/>
        <v>55.190860719018552</v>
      </c>
      <c r="K1342" s="119">
        <f t="shared" si="141"/>
        <v>36.820303891036261</v>
      </c>
      <c r="L1342" s="119">
        <f t="shared" si="142"/>
        <v>35.163894373884972</v>
      </c>
      <c r="M1342" s="173">
        <v>43793.291666666664</v>
      </c>
      <c r="N1342" s="118">
        <f t="shared" si="143"/>
        <v>163</v>
      </c>
      <c r="O1342" s="118">
        <f t="shared" si="144"/>
        <v>121.63999938964844</v>
      </c>
      <c r="P1342" s="119">
        <f t="shared" si="145"/>
        <v>2.3672528701336666</v>
      </c>
      <c r="Q1342" s="119">
        <f t="shared" si="146"/>
        <v>2.3672528701336666</v>
      </c>
    </row>
    <row r="1343" spans="2:17" x14ac:dyDescent="0.25">
      <c r="B1343" s="173">
        <v>43308.291666666664</v>
      </c>
      <c r="C1343" s="121">
        <v>163</v>
      </c>
      <c r="D1343" s="121">
        <v>121.63999938964844</v>
      </c>
      <c r="E1343" s="185">
        <v>11.800000190734863</v>
      </c>
      <c r="F1343" s="122">
        <v>43308</v>
      </c>
      <c r="G1343" s="185">
        <v>56.991464671514656</v>
      </c>
      <c r="H1343" s="185">
        <v>36.988220258531776</v>
      </c>
      <c r="I1343" s="185">
        <v>34.987514335623516</v>
      </c>
      <c r="J1343" s="119">
        <f t="shared" si="140"/>
        <v>56.991464671514656</v>
      </c>
      <c r="K1343" s="119">
        <f t="shared" si="141"/>
        <v>36.988220258531776</v>
      </c>
      <c r="L1343" s="119">
        <f t="shared" si="142"/>
        <v>34.987514335623516</v>
      </c>
      <c r="M1343" s="173">
        <v>43794.291666666664</v>
      </c>
      <c r="N1343" s="118">
        <f t="shared" si="143"/>
        <v>163</v>
      </c>
      <c r="O1343" s="118">
        <f t="shared" si="144"/>
        <v>121.63999938964844</v>
      </c>
      <c r="P1343" s="119">
        <f t="shared" si="145"/>
        <v>2.3672528701336666</v>
      </c>
      <c r="Q1343" s="119">
        <f t="shared" si="146"/>
        <v>20</v>
      </c>
    </row>
    <row r="1344" spans="2:17" x14ac:dyDescent="0.25">
      <c r="B1344" s="173">
        <v>43309.291666666664</v>
      </c>
      <c r="C1344" s="121">
        <v>163</v>
      </c>
      <c r="D1344" s="121">
        <v>121.63999938964844</v>
      </c>
      <c r="E1344" s="185">
        <v>11.800000190734863</v>
      </c>
      <c r="F1344" s="122">
        <v>43309</v>
      </c>
      <c r="G1344" s="185">
        <v>57.832570786873497</v>
      </c>
      <c r="H1344" s="185">
        <v>36.821294055426598</v>
      </c>
      <c r="I1344" s="185">
        <v>33.380084732770904</v>
      </c>
      <c r="J1344" s="119">
        <f t="shared" si="140"/>
        <v>57.832570786873497</v>
      </c>
      <c r="K1344" s="119">
        <f t="shared" si="141"/>
        <v>36.821294055426598</v>
      </c>
      <c r="L1344" s="119">
        <f t="shared" si="142"/>
        <v>33.380084732770904</v>
      </c>
      <c r="M1344" s="173">
        <v>43795.291666666664</v>
      </c>
      <c r="N1344" s="118">
        <f t="shared" si="143"/>
        <v>163</v>
      </c>
      <c r="O1344" s="118">
        <f t="shared" si="144"/>
        <v>121.63999938964844</v>
      </c>
      <c r="P1344" s="119">
        <f t="shared" si="145"/>
        <v>2.3672528701336666</v>
      </c>
      <c r="Q1344" s="119">
        <f t="shared" si="146"/>
        <v>20</v>
      </c>
    </row>
    <row r="1345" spans="2:17" x14ac:dyDescent="0.25">
      <c r="B1345" s="173">
        <v>43310.291666666664</v>
      </c>
      <c r="C1345" s="121">
        <v>163</v>
      </c>
      <c r="D1345" s="121">
        <v>121.63999938964844</v>
      </c>
      <c r="E1345" s="185">
        <v>11.800000190734863</v>
      </c>
      <c r="F1345" s="122">
        <v>43310</v>
      </c>
      <c r="G1345" s="185">
        <v>56.601525334649644</v>
      </c>
      <c r="H1345" s="185">
        <v>37.093811493802939</v>
      </c>
      <c r="I1345" s="185">
        <v>33.578850985014959</v>
      </c>
      <c r="J1345" s="119">
        <f t="shared" si="140"/>
        <v>56.601525334649644</v>
      </c>
      <c r="K1345" s="119">
        <f t="shared" si="141"/>
        <v>37.093811493802939</v>
      </c>
      <c r="L1345" s="119">
        <f t="shared" si="142"/>
        <v>33.578850985014959</v>
      </c>
      <c r="M1345" s="173">
        <v>43796.291666666664</v>
      </c>
      <c r="N1345" s="118">
        <f t="shared" si="143"/>
        <v>163</v>
      </c>
      <c r="O1345" s="118">
        <f t="shared" si="144"/>
        <v>121.63999938964844</v>
      </c>
      <c r="P1345" s="119">
        <f t="shared" si="145"/>
        <v>2.3672528701336666</v>
      </c>
      <c r="Q1345" s="119">
        <f t="shared" si="146"/>
        <v>20</v>
      </c>
    </row>
    <row r="1346" spans="2:17" x14ac:dyDescent="0.25">
      <c r="B1346" s="173">
        <v>43311.291666666664</v>
      </c>
      <c r="C1346" s="121">
        <v>163</v>
      </c>
      <c r="D1346" s="121">
        <v>121.63999938964844</v>
      </c>
      <c r="E1346" s="185">
        <v>11.800000190734863</v>
      </c>
      <c r="F1346" s="122">
        <v>43311</v>
      </c>
      <c r="G1346" s="185">
        <v>56.889497215703621</v>
      </c>
      <c r="H1346" s="185">
        <v>36.306184554652027</v>
      </c>
      <c r="I1346" s="185">
        <v>36.756047769586246</v>
      </c>
      <c r="J1346" s="119">
        <f t="shared" si="140"/>
        <v>56.889497215703621</v>
      </c>
      <c r="K1346" s="119">
        <f t="shared" si="141"/>
        <v>36.306184554652027</v>
      </c>
      <c r="L1346" s="119">
        <f t="shared" si="142"/>
        <v>36.756047769586246</v>
      </c>
      <c r="M1346" s="173">
        <v>43797.291666666664</v>
      </c>
      <c r="N1346" s="118">
        <f t="shared" si="143"/>
        <v>163</v>
      </c>
      <c r="O1346" s="118">
        <f t="shared" si="144"/>
        <v>121.63999938964844</v>
      </c>
      <c r="P1346" s="119">
        <f t="shared" si="145"/>
        <v>2.3672528701336666</v>
      </c>
      <c r="Q1346" s="119">
        <f t="shared" si="146"/>
        <v>20</v>
      </c>
    </row>
    <row r="1347" spans="2:17" x14ac:dyDescent="0.25">
      <c r="B1347" s="173">
        <v>43312.291666666664</v>
      </c>
      <c r="C1347" s="121">
        <v>174</v>
      </c>
      <c r="D1347" s="121">
        <v>111.27999877929688</v>
      </c>
      <c r="E1347" s="185">
        <v>11.800000190734863</v>
      </c>
      <c r="F1347" s="122">
        <v>43312</v>
      </c>
      <c r="G1347" s="185">
        <v>58.146189761956542</v>
      </c>
      <c r="H1347" s="185">
        <v>35.4193170634464</v>
      </c>
      <c r="I1347" s="185">
        <v>38.243610795471362</v>
      </c>
      <c r="J1347" s="119">
        <f t="shared" si="140"/>
        <v>58.146189761956542</v>
      </c>
      <c r="K1347" s="119">
        <f t="shared" si="141"/>
        <v>35.4193170634464</v>
      </c>
      <c r="L1347" s="119">
        <f t="shared" si="142"/>
        <v>38.243610795471362</v>
      </c>
      <c r="M1347" s="173">
        <v>43798.291666666664</v>
      </c>
      <c r="N1347" s="118">
        <f t="shared" si="143"/>
        <v>174</v>
      </c>
      <c r="O1347" s="118">
        <f t="shared" si="144"/>
        <v>111.27999877929688</v>
      </c>
      <c r="P1347" s="119">
        <f t="shared" si="145"/>
        <v>3.5897993402673336</v>
      </c>
      <c r="Q1347" s="119">
        <f t="shared" si="146"/>
        <v>3.5897993402673336</v>
      </c>
    </row>
    <row r="1348" spans="2:17" x14ac:dyDescent="0.25">
      <c r="B1348" s="173">
        <v>43313.291666666664</v>
      </c>
      <c r="C1348" s="121">
        <v>174</v>
      </c>
      <c r="D1348" s="121">
        <v>111.27999877929688</v>
      </c>
      <c r="E1348" s="185">
        <v>11.800000190734863</v>
      </c>
      <c r="F1348" s="122">
        <v>43313</v>
      </c>
      <c r="G1348" s="185">
        <v>62.736011832996617</v>
      </c>
      <c r="H1348" s="185">
        <v>35.417148755281104</v>
      </c>
      <c r="I1348" s="185">
        <v>38.718589238899739</v>
      </c>
      <c r="J1348" s="119">
        <f t="shared" si="140"/>
        <v>62.736011832996617</v>
      </c>
      <c r="K1348" s="119">
        <f t="shared" si="141"/>
        <v>35.417148755281104</v>
      </c>
      <c r="L1348" s="119">
        <f t="shared" si="142"/>
        <v>38.718589238899739</v>
      </c>
      <c r="M1348" s="173">
        <v>43799.291666666664</v>
      </c>
      <c r="N1348" s="118">
        <f t="shared" si="143"/>
        <v>174</v>
      </c>
      <c r="O1348" s="118">
        <f t="shared" si="144"/>
        <v>111.27999877929688</v>
      </c>
      <c r="P1348" s="119">
        <f t="shared" si="145"/>
        <v>3.5897993402673336</v>
      </c>
      <c r="Q1348" s="119">
        <f t="shared" si="146"/>
        <v>20</v>
      </c>
    </row>
    <row r="1349" spans="2:17" x14ac:dyDescent="0.25">
      <c r="B1349" s="173">
        <v>43314.291666666664</v>
      </c>
      <c r="C1349" s="121">
        <v>117</v>
      </c>
      <c r="D1349" s="121">
        <v>103.73999786376953</v>
      </c>
      <c r="E1349" s="185">
        <v>10.899999618530273</v>
      </c>
      <c r="F1349" s="122">
        <v>43314</v>
      </c>
      <c r="G1349" s="185">
        <v>62.27091460453147</v>
      </c>
      <c r="H1349" s="185">
        <v>34.79766555201121</v>
      </c>
      <c r="I1349" s="185">
        <v>36.495853400230445</v>
      </c>
      <c r="J1349" s="119">
        <f t="shared" si="140"/>
        <v>62.27091460453147</v>
      </c>
      <c r="K1349" s="119">
        <f t="shared" si="141"/>
        <v>34.79766555201121</v>
      </c>
      <c r="L1349" s="119">
        <f t="shared" si="142"/>
        <v>36.495853400230445</v>
      </c>
      <c r="M1349" s="173">
        <v>43800.291666666664</v>
      </c>
      <c r="N1349" s="118">
        <f t="shared" si="143"/>
        <v>117</v>
      </c>
      <c r="O1349" s="118">
        <f t="shared" si="144"/>
        <v>103.73999786376953</v>
      </c>
      <c r="P1349" s="119">
        <f t="shared" si="145"/>
        <v>0.75894046546783445</v>
      </c>
      <c r="Q1349" s="119">
        <f t="shared" si="146"/>
        <v>0.75894046546783445</v>
      </c>
    </row>
    <row r="1350" spans="2:17" x14ac:dyDescent="0.25">
      <c r="B1350" s="173">
        <v>43315.291666666664</v>
      </c>
      <c r="C1350" s="121">
        <v>117</v>
      </c>
      <c r="D1350" s="121">
        <v>103.73999786376953</v>
      </c>
      <c r="E1350" s="185">
        <v>11.699999809265137</v>
      </c>
      <c r="F1350" s="122">
        <v>43315</v>
      </c>
      <c r="G1350" s="185">
        <v>59.863373478893934</v>
      </c>
      <c r="H1350" s="185">
        <v>35.671738061352976</v>
      </c>
      <c r="I1350" s="185">
        <v>36.048370189269384</v>
      </c>
      <c r="J1350" s="119">
        <f t="shared" si="140"/>
        <v>59.863373478893934</v>
      </c>
      <c r="K1350" s="119">
        <f t="shared" si="141"/>
        <v>35.671738061352976</v>
      </c>
      <c r="L1350" s="119">
        <f t="shared" si="142"/>
        <v>36.048370189269384</v>
      </c>
      <c r="M1350" s="173">
        <v>43801.291666666664</v>
      </c>
      <c r="N1350" s="118">
        <f t="shared" si="143"/>
        <v>117</v>
      </c>
      <c r="O1350" s="118">
        <f t="shared" si="144"/>
        <v>103.73999786376953</v>
      </c>
      <c r="P1350" s="119">
        <f t="shared" si="145"/>
        <v>0.75894046546783445</v>
      </c>
      <c r="Q1350" s="119">
        <f t="shared" si="146"/>
        <v>20</v>
      </c>
    </row>
    <row r="1351" spans="2:17" x14ac:dyDescent="0.25">
      <c r="B1351" s="173">
        <v>43316.291666666664</v>
      </c>
      <c r="C1351" s="121">
        <v>117</v>
      </c>
      <c r="D1351" s="121">
        <v>103.73999786376953</v>
      </c>
      <c r="E1351" s="185">
        <v>11.699999809265137</v>
      </c>
      <c r="F1351" s="122">
        <v>43316</v>
      </c>
      <c r="G1351" s="185">
        <v>59.956594093025267</v>
      </c>
      <c r="H1351" s="185">
        <v>34.71879285317879</v>
      </c>
      <c r="I1351" s="185">
        <v>36.624497822964599</v>
      </c>
      <c r="J1351" s="119">
        <f t="shared" si="140"/>
        <v>59.956594093025267</v>
      </c>
      <c r="K1351" s="119">
        <f t="shared" si="141"/>
        <v>34.71879285317879</v>
      </c>
      <c r="L1351" s="119">
        <f t="shared" si="142"/>
        <v>36.624497822964599</v>
      </c>
      <c r="M1351" s="173">
        <v>43802.291666666664</v>
      </c>
      <c r="N1351" s="118">
        <f t="shared" si="143"/>
        <v>117</v>
      </c>
      <c r="O1351" s="118">
        <f t="shared" si="144"/>
        <v>103.73999786376953</v>
      </c>
      <c r="P1351" s="119">
        <f t="shared" si="145"/>
        <v>0.75894046546783445</v>
      </c>
      <c r="Q1351" s="119">
        <f t="shared" si="146"/>
        <v>20</v>
      </c>
    </row>
    <row r="1352" spans="2:17" x14ac:dyDescent="0.25">
      <c r="B1352" s="173">
        <v>43317.291666666664</v>
      </c>
      <c r="C1352" s="121">
        <v>117</v>
      </c>
      <c r="D1352" s="121">
        <v>103.73999786376953</v>
      </c>
      <c r="E1352" s="185">
        <v>11.5</v>
      </c>
      <c r="F1352" s="122">
        <v>43317</v>
      </c>
      <c r="G1352" s="185">
        <v>56.730771147056842</v>
      </c>
      <c r="H1352" s="185">
        <v>33.936240306518663</v>
      </c>
      <c r="I1352" s="185">
        <v>35.712193267654499</v>
      </c>
      <c r="J1352" s="119">
        <f t="shared" si="140"/>
        <v>56.730771147056842</v>
      </c>
      <c r="K1352" s="119">
        <f t="shared" si="141"/>
        <v>33.936240306518663</v>
      </c>
      <c r="L1352" s="119">
        <f t="shared" si="142"/>
        <v>35.712193267654499</v>
      </c>
      <c r="M1352" s="173">
        <v>43803.291666666664</v>
      </c>
      <c r="N1352" s="118">
        <f t="shared" si="143"/>
        <v>117</v>
      </c>
      <c r="O1352" s="118">
        <f t="shared" si="144"/>
        <v>103.73999786376953</v>
      </c>
      <c r="P1352" s="119">
        <f t="shared" si="145"/>
        <v>0.75894046546783445</v>
      </c>
      <c r="Q1352" s="119">
        <f t="shared" si="146"/>
        <v>20</v>
      </c>
    </row>
    <row r="1353" spans="2:17" x14ac:dyDescent="0.25">
      <c r="B1353" s="173">
        <v>43318.291666666664</v>
      </c>
      <c r="C1353" s="121">
        <v>117</v>
      </c>
      <c r="D1353" s="121">
        <v>103.73999786376953</v>
      </c>
      <c r="E1353" s="185">
        <v>11.5</v>
      </c>
      <c r="F1353" s="122">
        <v>43318</v>
      </c>
      <c r="G1353" s="185">
        <v>53.939895894085936</v>
      </c>
      <c r="H1353" s="185">
        <v>34.135219783429733</v>
      </c>
      <c r="I1353" s="185">
        <v>35.956690779924372</v>
      </c>
      <c r="J1353" s="119">
        <f t="shared" si="140"/>
        <v>53.939895894085936</v>
      </c>
      <c r="K1353" s="119">
        <f t="shared" si="141"/>
        <v>34.135219783429733</v>
      </c>
      <c r="L1353" s="119">
        <f t="shared" si="142"/>
        <v>35.956690779924372</v>
      </c>
      <c r="M1353" s="173">
        <v>43804.291666666664</v>
      </c>
      <c r="N1353" s="118">
        <f t="shared" si="143"/>
        <v>117</v>
      </c>
      <c r="O1353" s="118">
        <f t="shared" si="144"/>
        <v>103.73999786376953</v>
      </c>
      <c r="P1353" s="119">
        <f t="shared" si="145"/>
        <v>0.75894046546783445</v>
      </c>
      <c r="Q1353" s="119">
        <f t="shared" si="146"/>
        <v>20</v>
      </c>
    </row>
    <row r="1354" spans="2:17" x14ac:dyDescent="0.25">
      <c r="B1354" s="173">
        <v>43319.291666666664</v>
      </c>
      <c r="C1354" s="121">
        <v>126</v>
      </c>
      <c r="D1354" s="121">
        <v>103.94000244140625</v>
      </c>
      <c r="E1354" s="185">
        <v>11.600000381469727</v>
      </c>
      <c r="F1354" s="122">
        <v>43319</v>
      </c>
      <c r="G1354" s="185">
        <v>51.564386312255138</v>
      </c>
      <c r="H1354" s="185">
        <v>35.491124394668454</v>
      </c>
      <c r="I1354" s="185">
        <v>36.113198511512223</v>
      </c>
      <c r="J1354" s="119">
        <f t="shared" ref="J1354:J1417" si="147">IF(G1354&lt;0,0,G1354)</f>
        <v>51.564386312255138</v>
      </c>
      <c r="K1354" s="119">
        <f t="shared" ref="K1354:K1417" si="148">IF(H1354&lt;0,0,H1354)</f>
        <v>35.491124394668454</v>
      </c>
      <c r="L1354" s="119">
        <f t="shared" ref="L1354:L1417" si="149">IF(I1354&lt;0,0,I1354)</f>
        <v>36.113198511512223</v>
      </c>
      <c r="M1354" s="173">
        <v>43805.291666666664</v>
      </c>
      <c r="N1354" s="118">
        <f t="shared" ref="N1354:N1389" si="150">C1354</f>
        <v>126</v>
      </c>
      <c r="O1354" s="118">
        <f t="shared" ref="O1354:O1389" si="151">D1354</f>
        <v>103.94000244140625</v>
      </c>
      <c r="P1354" s="119">
        <f t="shared" ref="P1354:P1389" si="152">ABS((N1354-O1354)*(1/1000)*0.36*158.987)</f>
        <v>1.2626110194653319</v>
      </c>
      <c r="Q1354" s="119">
        <f t="shared" si="146"/>
        <v>1.2626110194653319</v>
      </c>
    </row>
    <row r="1355" spans="2:17" x14ac:dyDescent="0.25">
      <c r="B1355" s="173">
        <v>43320.291666666664</v>
      </c>
      <c r="C1355" s="121">
        <v>126</v>
      </c>
      <c r="D1355" s="121">
        <v>103.94000244140625</v>
      </c>
      <c r="E1355" s="185">
        <v>11.600000381469727</v>
      </c>
      <c r="F1355" s="122">
        <v>43320</v>
      </c>
      <c r="G1355" s="185">
        <v>54.276606669726966</v>
      </c>
      <c r="H1355" s="185">
        <v>35.222846934044867</v>
      </c>
      <c r="I1355" s="185">
        <v>36.897108700363724</v>
      </c>
      <c r="J1355" s="119">
        <f t="shared" si="147"/>
        <v>54.276606669726966</v>
      </c>
      <c r="K1355" s="119">
        <f t="shared" si="148"/>
        <v>35.222846934044867</v>
      </c>
      <c r="L1355" s="119">
        <f t="shared" si="149"/>
        <v>36.897108700363724</v>
      </c>
      <c r="M1355" s="173">
        <v>43806.291666666664</v>
      </c>
      <c r="N1355" s="118">
        <f t="shared" si="150"/>
        <v>126</v>
      </c>
      <c r="O1355" s="118">
        <f t="shared" si="151"/>
        <v>103.94000244140625</v>
      </c>
      <c r="P1355" s="119">
        <f t="shared" si="152"/>
        <v>1.2626110194653319</v>
      </c>
      <c r="Q1355" s="119">
        <f t="shared" ref="Q1355:Q1389" si="153">IF(P1355=P1354, 20, P1355)</f>
        <v>20</v>
      </c>
    </row>
    <row r="1356" spans="2:17" x14ac:dyDescent="0.25">
      <c r="B1356" s="173">
        <v>43321.291666666664</v>
      </c>
      <c r="C1356" s="121">
        <v>191</v>
      </c>
      <c r="D1356" s="121">
        <v>98.199996948242188</v>
      </c>
      <c r="E1356" s="185">
        <v>11.399999618530273</v>
      </c>
      <c r="F1356" s="122">
        <v>43321</v>
      </c>
      <c r="G1356" s="185">
        <v>57.382074055003891</v>
      </c>
      <c r="H1356" s="185">
        <v>35.160806085732226</v>
      </c>
      <c r="I1356" s="185">
        <v>37.487313793279533</v>
      </c>
      <c r="J1356" s="119">
        <f t="shared" si="147"/>
        <v>57.382074055003891</v>
      </c>
      <c r="K1356" s="119">
        <f t="shared" si="148"/>
        <v>35.160806085732226</v>
      </c>
      <c r="L1356" s="119">
        <f t="shared" si="149"/>
        <v>37.487313793279533</v>
      </c>
      <c r="M1356" s="173">
        <v>43807.291666666664</v>
      </c>
      <c r="N1356" s="118">
        <f t="shared" si="150"/>
        <v>191</v>
      </c>
      <c r="O1356" s="118">
        <f t="shared" si="151"/>
        <v>98.199996948242188</v>
      </c>
      <c r="P1356" s="119">
        <f t="shared" si="152"/>
        <v>5.3114378706683345</v>
      </c>
      <c r="Q1356" s="119">
        <f t="shared" si="153"/>
        <v>5.3114378706683345</v>
      </c>
    </row>
    <row r="1357" spans="2:17" x14ac:dyDescent="0.25">
      <c r="B1357" s="173">
        <v>43322.291666666664</v>
      </c>
      <c r="C1357" s="121">
        <v>191</v>
      </c>
      <c r="D1357" s="121">
        <v>98.199996948242188</v>
      </c>
      <c r="E1357" s="185">
        <v>11.600000381469727</v>
      </c>
      <c r="F1357" s="122">
        <v>43322</v>
      </c>
      <c r="G1357" s="185">
        <v>55.430410881506013</v>
      </c>
      <c r="H1357" s="185">
        <v>35.161099643574801</v>
      </c>
      <c r="I1357" s="185">
        <v>35.89481989811965</v>
      </c>
      <c r="J1357" s="119">
        <f t="shared" si="147"/>
        <v>55.430410881506013</v>
      </c>
      <c r="K1357" s="119">
        <f t="shared" si="148"/>
        <v>35.161099643574801</v>
      </c>
      <c r="L1357" s="119">
        <f t="shared" si="149"/>
        <v>35.89481989811965</v>
      </c>
      <c r="M1357" s="173">
        <v>43808.291666666664</v>
      </c>
      <c r="N1357" s="118">
        <f t="shared" si="150"/>
        <v>191</v>
      </c>
      <c r="O1357" s="118">
        <f t="shared" si="151"/>
        <v>98.199996948242188</v>
      </c>
      <c r="P1357" s="119">
        <f t="shared" si="152"/>
        <v>5.3114378706683345</v>
      </c>
      <c r="Q1357" s="119">
        <f t="shared" si="153"/>
        <v>20</v>
      </c>
    </row>
    <row r="1358" spans="2:17" x14ac:dyDescent="0.25">
      <c r="B1358" s="173">
        <v>43323.291666666664</v>
      </c>
      <c r="C1358" s="121">
        <v>191</v>
      </c>
      <c r="D1358" s="121">
        <v>98.199996948242188</v>
      </c>
      <c r="E1358" s="185">
        <v>11.600000381469727</v>
      </c>
      <c r="F1358" s="122">
        <v>43323</v>
      </c>
      <c r="G1358" s="185">
        <v>53.769730278165163</v>
      </c>
      <c r="H1358" s="185">
        <v>34.825108210621046</v>
      </c>
      <c r="I1358" s="185">
        <v>34.80630785226824</v>
      </c>
      <c r="J1358" s="119">
        <f t="shared" si="147"/>
        <v>53.769730278165163</v>
      </c>
      <c r="K1358" s="119">
        <f t="shared" si="148"/>
        <v>34.825108210621046</v>
      </c>
      <c r="L1358" s="119">
        <f t="shared" si="149"/>
        <v>34.80630785226824</v>
      </c>
      <c r="M1358" s="173">
        <v>43809.291666666664</v>
      </c>
      <c r="N1358" s="118">
        <f t="shared" si="150"/>
        <v>191</v>
      </c>
      <c r="O1358" s="118">
        <f t="shared" si="151"/>
        <v>98.199996948242188</v>
      </c>
      <c r="P1358" s="119">
        <f t="shared" si="152"/>
        <v>5.3114378706683345</v>
      </c>
      <c r="Q1358" s="119">
        <f t="shared" si="153"/>
        <v>20</v>
      </c>
    </row>
    <row r="1359" spans="2:17" x14ac:dyDescent="0.25">
      <c r="B1359" s="173">
        <v>43324.291666666664</v>
      </c>
      <c r="C1359" s="121">
        <v>191</v>
      </c>
      <c r="D1359" s="121">
        <v>98.199996948242188</v>
      </c>
      <c r="E1359" s="185">
        <v>12</v>
      </c>
      <c r="F1359" s="122">
        <v>43324</v>
      </c>
      <c r="G1359" s="185">
        <v>50.878916355393528</v>
      </c>
      <c r="H1359" s="185">
        <v>34.12506557919361</v>
      </c>
      <c r="I1359" s="185">
        <v>33.049158314024929</v>
      </c>
      <c r="J1359" s="119">
        <f t="shared" si="147"/>
        <v>50.878916355393528</v>
      </c>
      <c r="K1359" s="119">
        <f t="shared" si="148"/>
        <v>34.12506557919361</v>
      </c>
      <c r="L1359" s="119">
        <f t="shared" si="149"/>
        <v>33.049158314024929</v>
      </c>
      <c r="M1359" s="173">
        <v>43810.291666666664</v>
      </c>
      <c r="N1359" s="118">
        <f t="shared" si="150"/>
        <v>191</v>
      </c>
      <c r="O1359" s="118">
        <f t="shared" si="151"/>
        <v>98.199996948242188</v>
      </c>
      <c r="P1359" s="119">
        <f t="shared" si="152"/>
        <v>5.3114378706683345</v>
      </c>
      <c r="Q1359" s="119">
        <f t="shared" si="153"/>
        <v>20</v>
      </c>
    </row>
    <row r="1360" spans="2:17" x14ac:dyDescent="0.25">
      <c r="B1360" s="173">
        <v>43325.291666666664</v>
      </c>
      <c r="C1360" s="121">
        <v>191</v>
      </c>
      <c r="D1360" s="121">
        <v>98.199996948242188</v>
      </c>
      <c r="E1360" s="185">
        <v>12.100000381469727</v>
      </c>
      <c r="F1360" s="122">
        <v>43325</v>
      </c>
      <c r="G1360" s="185">
        <v>47.558413234110198</v>
      </c>
      <c r="H1360" s="185">
        <v>34.236239467925557</v>
      </c>
      <c r="I1360" s="185">
        <v>33.789567790472979</v>
      </c>
      <c r="J1360" s="119">
        <f t="shared" si="147"/>
        <v>47.558413234110198</v>
      </c>
      <c r="K1360" s="119">
        <f t="shared" si="148"/>
        <v>34.236239467925557</v>
      </c>
      <c r="L1360" s="119">
        <f t="shared" si="149"/>
        <v>33.789567790472979</v>
      </c>
      <c r="M1360" s="173">
        <v>43811.291666666664</v>
      </c>
      <c r="N1360" s="118">
        <f t="shared" si="150"/>
        <v>191</v>
      </c>
      <c r="O1360" s="118">
        <f t="shared" si="151"/>
        <v>98.199996948242188</v>
      </c>
      <c r="P1360" s="119">
        <f t="shared" si="152"/>
        <v>5.3114378706683345</v>
      </c>
      <c r="Q1360" s="119">
        <f t="shared" si="153"/>
        <v>20</v>
      </c>
    </row>
    <row r="1361" spans="2:17" x14ac:dyDescent="0.25">
      <c r="B1361" s="173">
        <v>43326.291666666664</v>
      </c>
      <c r="C1361" s="121">
        <v>150</v>
      </c>
      <c r="D1361" s="121">
        <v>108.19000244140625</v>
      </c>
      <c r="E1361" s="185">
        <v>12</v>
      </c>
      <c r="F1361" s="122">
        <v>43326</v>
      </c>
      <c r="G1361" s="185">
        <v>57.537773110645688</v>
      </c>
      <c r="H1361" s="185">
        <v>35.114941131008969</v>
      </c>
      <c r="I1361" s="185">
        <v>34.392271467071993</v>
      </c>
      <c r="J1361" s="119">
        <f t="shared" si="147"/>
        <v>57.537773110645688</v>
      </c>
      <c r="K1361" s="119">
        <f t="shared" si="148"/>
        <v>35.114941131008969</v>
      </c>
      <c r="L1361" s="119">
        <f t="shared" si="149"/>
        <v>34.392271467071993</v>
      </c>
      <c r="M1361" s="173">
        <v>43812.291666666664</v>
      </c>
      <c r="N1361" s="118">
        <f t="shared" si="150"/>
        <v>150</v>
      </c>
      <c r="O1361" s="118">
        <f t="shared" si="151"/>
        <v>108.19000244140625</v>
      </c>
      <c r="P1361" s="119">
        <f t="shared" si="152"/>
        <v>2.3930085894653317</v>
      </c>
      <c r="Q1361" s="119">
        <f t="shared" si="153"/>
        <v>2.3930085894653317</v>
      </c>
    </row>
    <row r="1362" spans="2:17" x14ac:dyDescent="0.25">
      <c r="B1362" s="173">
        <v>43327.291666666664</v>
      </c>
      <c r="C1362" s="121">
        <v>150</v>
      </c>
      <c r="D1362" s="121">
        <v>108.19000244140625</v>
      </c>
      <c r="E1362" s="185">
        <v>12</v>
      </c>
      <c r="F1362" s="122">
        <v>43327</v>
      </c>
      <c r="G1362" s="185">
        <v>52.497715460039942</v>
      </c>
      <c r="H1362" s="185">
        <v>36.372780767524681</v>
      </c>
      <c r="I1362" s="185">
        <v>34.557342213789667</v>
      </c>
      <c r="J1362" s="119">
        <f t="shared" si="147"/>
        <v>52.497715460039942</v>
      </c>
      <c r="K1362" s="119">
        <f t="shared" si="148"/>
        <v>36.372780767524681</v>
      </c>
      <c r="L1362" s="119">
        <f t="shared" si="149"/>
        <v>34.557342213789667</v>
      </c>
      <c r="M1362" s="173">
        <v>43813.291666666664</v>
      </c>
      <c r="N1362" s="118">
        <f t="shared" si="150"/>
        <v>150</v>
      </c>
      <c r="O1362" s="118">
        <f t="shared" si="151"/>
        <v>108.19000244140625</v>
      </c>
      <c r="P1362" s="119">
        <f t="shared" si="152"/>
        <v>2.3930085894653317</v>
      </c>
      <c r="Q1362" s="119">
        <f t="shared" si="153"/>
        <v>20</v>
      </c>
    </row>
    <row r="1363" spans="2:17" x14ac:dyDescent="0.25">
      <c r="B1363" s="173">
        <v>43328.291666666664</v>
      </c>
      <c r="C1363" s="121">
        <v>280</v>
      </c>
      <c r="D1363" s="121">
        <v>107.37999725341797</v>
      </c>
      <c r="E1363" s="185">
        <v>11.199999809265137</v>
      </c>
      <c r="F1363" s="122">
        <v>43328</v>
      </c>
      <c r="G1363" s="185">
        <v>53.83201343320026</v>
      </c>
      <c r="H1363" s="185">
        <v>36.607815326209348</v>
      </c>
      <c r="I1363" s="185">
        <v>37.008023396421386</v>
      </c>
      <c r="J1363" s="119">
        <f t="shared" si="147"/>
        <v>53.83201343320026</v>
      </c>
      <c r="K1363" s="119">
        <f t="shared" si="148"/>
        <v>36.607815326209348</v>
      </c>
      <c r="L1363" s="119">
        <f t="shared" si="149"/>
        <v>37.008023396421386</v>
      </c>
      <c r="M1363" s="173">
        <v>43814.291666666664</v>
      </c>
      <c r="N1363" s="118">
        <f t="shared" si="150"/>
        <v>280</v>
      </c>
      <c r="O1363" s="118">
        <f t="shared" si="151"/>
        <v>107.37999725341797</v>
      </c>
      <c r="P1363" s="119">
        <f t="shared" si="152"/>
        <v>9.8799610956015016</v>
      </c>
      <c r="Q1363" s="119">
        <f t="shared" si="153"/>
        <v>9.8799610956015016</v>
      </c>
    </row>
    <row r="1364" spans="2:17" x14ac:dyDescent="0.25">
      <c r="B1364" s="173">
        <v>43329.291666666664</v>
      </c>
      <c r="C1364" s="121">
        <v>280</v>
      </c>
      <c r="D1364" s="121">
        <v>107.37999725341797</v>
      </c>
      <c r="E1364" s="185">
        <v>12.100000381469727</v>
      </c>
      <c r="F1364" s="122">
        <v>43329</v>
      </c>
      <c r="G1364" s="185">
        <v>37.920983312527348</v>
      </c>
      <c r="H1364" s="185">
        <v>36.454809996529868</v>
      </c>
      <c r="I1364" s="185">
        <v>37.240370519492316</v>
      </c>
      <c r="J1364" s="119">
        <f t="shared" si="147"/>
        <v>37.920983312527348</v>
      </c>
      <c r="K1364" s="119">
        <f t="shared" si="148"/>
        <v>36.454809996529868</v>
      </c>
      <c r="L1364" s="119">
        <f t="shared" si="149"/>
        <v>37.240370519492316</v>
      </c>
      <c r="M1364" s="173">
        <v>43815.291666666664</v>
      </c>
      <c r="N1364" s="118">
        <f t="shared" si="150"/>
        <v>280</v>
      </c>
      <c r="O1364" s="118">
        <f t="shared" si="151"/>
        <v>107.37999725341797</v>
      </c>
      <c r="P1364" s="119">
        <f t="shared" si="152"/>
        <v>9.8799610956015016</v>
      </c>
      <c r="Q1364" s="119">
        <f t="shared" si="153"/>
        <v>20</v>
      </c>
    </row>
    <row r="1365" spans="2:17" x14ac:dyDescent="0.25">
      <c r="B1365" s="173">
        <v>43330.291666666664</v>
      </c>
      <c r="C1365" s="121">
        <v>280</v>
      </c>
      <c r="D1365" s="121">
        <v>107.37999725341797</v>
      </c>
      <c r="E1365" s="185">
        <v>12.100000381469727</v>
      </c>
      <c r="F1365" s="122">
        <v>43330</v>
      </c>
      <c r="G1365" s="185">
        <v>59.789925756647698</v>
      </c>
      <c r="H1365" s="185">
        <v>36.950612067160762</v>
      </c>
      <c r="I1365" s="185">
        <v>35.447395162803126</v>
      </c>
      <c r="J1365" s="119">
        <f t="shared" si="147"/>
        <v>59.789925756647698</v>
      </c>
      <c r="K1365" s="119">
        <f t="shared" si="148"/>
        <v>36.950612067160762</v>
      </c>
      <c r="L1365" s="119">
        <f t="shared" si="149"/>
        <v>35.447395162803126</v>
      </c>
      <c r="M1365" s="173">
        <v>43816.291666666664</v>
      </c>
      <c r="N1365" s="118">
        <f t="shared" si="150"/>
        <v>280</v>
      </c>
      <c r="O1365" s="118">
        <f t="shared" si="151"/>
        <v>107.37999725341797</v>
      </c>
      <c r="P1365" s="119">
        <f t="shared" si="152"/>
        <v>9.8799610956015016</v>
      </c>
      <c r="Q1365" s="119">
        <f t="shared" si="153"/>
        <v>20</v>
      </c>
    </row>
    <row r="1366" spans="2:17" x14ac:dyDescent="0.25">
      <c r="B1366" s="173">
        <v>43331.291666666664</v>
      </c>
      <c r="C1366" s="121">
        <v>280</v>
      </c>
      <c r="D1366" s="121">
        <v>107.37999725341797</v>
      </c>
      <c r="E1366" s="185">
        <v>11.899999618530273</v>
      </c>
      <c r="F1366" s="122">
        <v>43331</v>
      </c>
      <c r="G1366" s="185">
        <v>58.788918337855634</v>
      </c>
      <c r="H1366" s="185">
        <v>37.031715292003419</v>
      </c>
      <c r="I1366" s="185">
        <v>35.199468744993268</v>
      </c>
      <c r="J1366" s="119">
        <f t="shared" si="147"/>
        <v>58.788918337855634</v>
      </c>
      <c r="K1366" s="119">
        <f t="shared" si="148"/>
        <v>37.031715292003419</v>
      </c>
      <c r="L1366" s="119">
        <f t="shared" si="149"/>
        <v>35.199468744993268</v>
      </c>
      <c r="M1366" s="173">
        <v>43817.291666666664</v>
      </c>
      <c r="N1366" s="118">
        <f t="shared" si="150"/>
        <v>280</v>
      </c>
      <c r="O1366" s="118">
        <f t="shared" si="151"/>
        <v>107.37999725341797</v>
      </c>
      <c r="P1366" s="119">
        <f t="shared" si="152"/>
        <v>9.8799610956015016</v>
      </c>
      <c r="Q1366" s="119">
        <f t="shared" si="153"/>
        <v>20</v>
      </c>
    </row>
    <row r="1367" spans="2:17" x14ac:dyDescent="0.25">
      <c r="B1367" s="173">
        <v>43332.291666666664</v>
      </c>
      <c r="C1367" s="121">
        <v>280</v>
      </c>
      <c r="D1367" s="121">
        <v>107.37999725341797</v>
      </c>
      <c r="E1367" s="185">
        <v>11.800000190734863</v>
      </c>
      <c r="F1367" s="122">
        <v>43332</v>
      </c>
      <c r="G1367" s="185">
        <v>56.293563239662667</v>
      </c>
      <c r="H1367" s="185">
        <v>37.011227444851926</v>
      </c>
      <c r="I1367" s="185">
        <v>35.573768892266166</v>
      </c>
      <c r="J1367" s="119">
        <f t="shared" si="147"/>
        <v>56.293563239662667</v>
      </c>
      <c r="K1367" s="119">
        <f t="shared" si="148"/>
        <v>37.011227444851926</v>
      </c>
      <c r="L1367" s="119">
        <f t="shared" si="149"/>
        <v>35.573768892266166</v>
      </c>
      <c r="M1367" s="173">
        <v>43818.291666666664</v>
      </c>
      <c r="N1367" s="118">
        <f t="shared" si="150"/>
        <v>280</v>
      </c>
      <c r="O1367" s="118">
        <f t="shared" si="151"/>
        <v>107.37999725341797</v>
      </c>
      <c r="P1367" s="119">
        <f t="shared" si="152"/>
        <v>9.8799610956015016</v>
      </c>
      <c r="Q1367" s="119">
        <f t="shared" si="153"/>
        <v>20</v>
      </c>
    </row>
    <row r="1368" spans="2:17" x14ac:dyDescent="0.25">
      <c r="B1368" s="173">
        <v>43333.291666666664</v>
      </c>
      <c r="C1368" s="121">
        <v>823</v>
      </c>
      <c r="D1368" s="121">
        <v>119.06999969482422</v>
      </c>
      <c r="E1368" s="185">
        <v>11.600000381469727</v>
      </c>
      <c r="F1368" s="122">
        <v>43333</v>
      </c>
      <c r="G1368" s="185">
        <v>56.981869895833491</v>
      </c>
      <c r="H1368" s="185">
        <v>37.287453344817614</v>
      </c>
      <c r="I1368" s="185">
        <v>35.098102697310651</v>
      </c>
      <c r="J1368" s="119">
        <f t="shared" si="147"/>
        <v>56.981869895833491</v>
      </c>
      <c r="K1368" s="119">
        <f t="shared" si="148"/>
        <v>37.287453344817614</v>
      </c>
      <c r="L1368" s="119">
        <f t="shared" si="149"/>
        <v>35.098102697310651</v>
      </c>
      <c r="M1368" s="173">
        <v>43819.291666666664</v>
      </c>
      <c r="N1368" s="118">
        <f t="shared" si="150"/>
        <v>823</v>
      </c>
      <c r="O1368" s="118">
        <f t="shared" si="151"/>
        <v>119.06999969482422</v>
      </c>
      <c r="P1368" s="119">
        <f t="shared" si="152"/>
        <v>40.28965882506683</v>
      </c>
      <c r="Q1368" s="119">
        <f t="shared" si="153"/>
        <v>40.28965882506683</v>
      </c>
    </row>
    <row r="1369" spans="2:17" x14ac:dyDescent="0.25">
      <c r="B1369" s="173">
        <v>43334.291666666664</v>
      </c>
      <c r="C1369" s="121">
        <v>823</v>
      </c>
      <c r="D1369" s="121">
        <v>119.06999969482422</v>
      </c>
      <c r="E1369" s="185">
        <v>11.699999809265137</v>
      </c>
      <c r="F1369" s="122">
        <v>43334</v>
      </c>
      <c r="G1369" s="185">
        <v>54.00418350016627</v>
      </c>
      <c r="H1369" s="185">
        <v>37.076470328569378</v>
      </c>
      <c r="I1369" s="185">
        <v>36.099910965937184</v>
      </c>
      <c r="J1369" s="119">
        <f t="shared" si="147"/>
        <v>54.00418350016627</v>
      </c>
      <c r="K1369" s="119">
        <f t="shared" si="148"/>
        <v>37.076470328569378</v>
      </c>
      <c r="L1369" s="119">
        <f t="shared" si="149"/>
        <v>36.099910965937184</v>
      </c>
      <c r="M1369" s="173">
        <v>43820.291666666664</v>
      </c>
      <c r="N1369" s="118">
        <f t="shared" si="150"/>
        <v>823</v>
      </c>
      <c r="O1369" s="118">
        <f t="shared" si="151"/>
        <v>119.06999969482422</v>
      </c>
      <c r="P1369" s="119">
        <f t="shared" si="152"/>
        <v>40.28965882506683</v>
      </c>
      <c r="Q1369" s="119">
        <f t="shared" si="153"/>
        <v>20</v>
      </c>
    </row>
    <row r="1370" spans="2:17" x14ac:dyDescent="0.25">
      <c r="B1370" s="173">
        <v>43335.291666666664</v>
      </c>
      <c r="C1370" s="121">
        <v>823</v>
      </c>
      <c r="D1370" s="121">
        <v>119.06999969482422</v>
      </c>
      <c r="E1370" s="185">
        <v>11.899999618530273</v>
      </c>
      <c r="F1370" s="122">
        <v>43335</v>
      </c>
      <c r="G1370" s="185">
        <v>51.983048560795972</v>
      </c>
      <c r="H1370" s="185">
        <v>37.513199131532971</v>
      </c>
      <c r="I1370" s="185">
        <v>35.935494895113898</v>
      </c>
      <c r="J1370" s="119">
        <f t="shared" si="147"/>
        <v>51.983048560795972</v>
      </c>
      <c r="K1370" s="119">
        <f t="shared" si="148"/>
        <v>37.513199131532971</v>
      </c>
      <c r="L1370" s="119">
        <f t="shared" si="149"/>
        <v>35.935494895113898</v>
      </c>
      <c r="M1370" s="173">
        <v>43821.291666666664</v>
      </c>
      <c r="N1370" s="118">
        <f t="shared" si="150"/>
        <v>823</v>
      </c>
      <c r="O1370" s="118">
        <f t="shared" si="151"/>
        <v>119.06999969482422</v>
      </c>
      <c r="P1370" s="119">
        <f t="shared" si="152"/>
        <v>40.28965882506683</v>
      </c>
      <c r="Q1370" s="119">
        <f t="shared" si="153"/>
        <v>20</v>
      </c>
    </row>
    <row r="1371" spans="2:17" x14ac:dyDescent="0.25">
      <c r="B1371" s="173">
        <v>43336.291666666664</v>
      </c>
      <c r="C1371" s="121">
        <v>823</v>
      </c>
      <c r="D1371" s="121">
        <v>119.06999969482422</v>
      </c>
      <c r="E1371" s="185">
        <v>12</v>
      </c>
      <c r="F1371" s="122">
        <v>43336</v>
      </c>
      <c r="G1371" s="185">
        <v>49.927691276956459</v>
      </c>
      <c r="H1371" s="185">
        <v>37.952337382303313</v>
      </c>
      <c r="I1371" s="185">
        <v>34.025264334215045</v>
      </c>
      <c r="J1371" s="119">
        <f t="shared" si="147"/>
        <v>49.927691276956459</v>
      </c>
      <c r="K1371" s="119">
        <f t="shared" si="148"/>
        <v>37.952337382303313</v>
      </c>
      <c r="L1371" s="119">
        <f t="shared" si="149"/>
        <v>34.025264334215045</v>
      </c>
      <c r="M1371" s="173">
        <v>43822.291666666664</v>
      </c>
      <c r="N1371" s="118">
        <f t="shared" si="150"/>
        <v>823</v>
      </c>
      <c r="O1371" s="118">
        <f t="shared" si="151"/>
        <v>119.06999969482422</v>
      </c>
      <c r="P1371" s="119">
        <f t="shared" si="152"/>
        <v>40.28965882506683</v>
      </c>
      <c r="Q1371" s="119">
        <f t="shared" si="153"/>
        <v>20</v>
      </c>
    </row>
    <row r="1372" spans="2:17" x14ac:dyDescent="0.25">
      <c r="B1372" s="173">
        <v>43337.291666666664</v>
      </c>
      <c r="C1372" s="121">
        <v>823</v>
      </c>
      <c r="D1372" s="121">
        <v>119.06999969482422</v>
      </c>
      <c r="E1372" s="185">
        <v>11.899999618530273</v>
      </c>
      <c r="F1372" s="122">
        <v>43337</v>
      </c>
      <c r="G1372" s="185">
        <v>52.29477455507827</v>
      </c>
      <c r="H1372" s="185">
        <v>37.481181400837741</v>
      </c>
      <c r="I1372" s="185">
        <v>34.067482311924245</v>
      </c>
      <c r="J1372" s="119">
        <f t="shared" si="147"/>
        <v>52.29477455507827</v>
      </c>
      <c r="K1372" s="119">
        <f t="shared" si="148"/>
        <v>37.481181400837741</v>
      </c>
      <c r="L1372" s="119">
        <f t="shared" si="149"/>
        <v>34.067482311924245</v>
      </c>
      <c r="M1372" s="173">
        <v>43823.291666666664</v>
      </c>
      <c r="N1372" s="118">
        <f t="shared" si="150"/>
        <v>823</v>
      </c>
      <c r="O1372" s="118">
        <f t="shared" si="151"/>
        <v>119.06999969482422</v>
      </c>
      <c r="P1372" s="119">
        <f t="shared" si="152"/>
        <v>40.28965882506683</v>
      </c>
      <c r="Q1372" s="119">
        <f t="shared" si="153"/>
        <v>20</v>
      </c>
    </row>
    <row r="1373" spans="2:17" x14ac:dyDescent="0.25">
      <c r="B1373" s="173">
        <v>43338.291666666664</v>
      </c>
      <c r="C1373" s="121">
        <v>823</v>
      </c>
      <c r="D1373" s="121">
        <v>119.06999969482422</v>
      </c>
      <c r="E1373" s="185">
        <v>12</v>
      </c>
      <c r="F1373" s="122">
        <v>43338</v>
      </c>
      <c r="G1373" s="185">
        <v>56.085066029010022</v>
      </c>
      <c r="H1373" s="185">
        <v>36.997156646516537</v>
      </c>
      <c r="I1373" s="185">
        <v>33.306468775537247</v>
      </c>
      <c r="J1373" s="119">
        <f t="shared" si="147"/>
        <v>56.085066029010022</v>
      </c>
      <c r="K1373" s="119">
        <f t="shared" si="148"/>
        <v>36.997156646516537</v>
      </c>
      <c r="L1373" s="119">
        <f t="shared" si="149"/>
        <v>33.306468775537247</v>
      </c>
      <c r="M1373" s="173">
        <v>43824.291666666664</v>
      </c>
      <c r="N1373" s="118">
        <f t="shared" si="150"/>
        <v>823</v>
      </c>
      <c r="O1373" s="118">
        <f t="shared" si="151"/>
        <v>119.06999969482422</v>
      </c>
      <c r="P1373" s="119">
        <f t="shared" si="152"/>
        <v>40.28965882506683</v>
      </c>
      <c r="Q1373" s="119">
        <f t="shared" si="153"/>
        <v>20</v>
      </c>
    </row>
    <row r="1374" spans="2:17" x14ac:dyDescent="0.25">
      <c r="B1374" s="173">
        <v>43339.291666666664</v>
      </c>
      <c r="C1374" s="121">
        <v>823</v>
      </c>
      <c r="D1374" s="121">
        <v>119.06999969482422</v>
      </c>
      <c r="E1374" s="185">
        <v>12</v>
      </c>
      <c r="F1374" s="122">
        <v>43339</v>
      </c>
      <c r="G1374" s="185">
        <v>54.167928746629649</v>
      </c>
      <c r="H1374" s="185">
        <v>37.695376176701643</v>
      </c>
      <c r="I1374" s="185">
        <v>34.208696905264127</v>
      </c>
      <c r="J1374" s="119">
        <f t="shared" si="147"/>
        <v>54.167928746629649</v>
      </c>
      <c r="K1374" s="119">
        <f t="shared" si="148"/>
        <v>37.695376176701643</v>
      </c>
      <c r="L1374" s="119">
        <f t="shared" si="149"/>
        <v>34.208696905264127</v>
      </c>
      <c r="M1374" s="173">
        <v>43825.291666666664</v>
      </c>
      <c r="N1374" s="118">
        <f t="shared" si="150"/>
        <v>823</v>
      </c>
      <c r="O1374" s="118">
        <f t="shared" si="151"/>
        <v>119.06999969482422</v>
      </c>
      <c r="P1374" s="119">
        <f t="shared" si="152"/>
        <v>40.28965882506683</v>
      </c>
      <c r="Q1374" s="119">
        <f t="shared" si="153"/>
        <v>20</v>
      </c>
    </row>
    <row r="1375" spans="2:17" x14ac:dyDescent="0.25">
      <c r="B1375" s="173">
        <v>43340.291666666664</v>
      </c>
      <c r="C1375" s="121">
        <v>196</v>
      </c>
      <c r="D1375" s="121">
        <v>125.84999847412109</v>
      </c>
      <c r="E1375" s="185">
        <v>11.100000381469727</v>
      </c>
      <c r="F1375" s="122">
        <v>43340</v>
      </c>
      <c r="G1375" s="185">
        <v>50.359023835416195</v>
      </c>
      <c r="H1375" s="185">
        <v>37.825945655063343</v>
      </c>
      <c r="I1375" s="185">
        <v>35.675556181735466</v>
      </c>
      <c r="J1375" s="119">
        <f t="shared" si="147"/>
        <v>50.359023835416195</v>
      </c>
      <c r="K1375" s="119">
        <f t="shared" si="148"/>
        <v>37.825945655063343</v>
      </c>
      <c r="L1375" s="119">
        <f t="shared" si="149"/>
        <v>35.675556181735466</v>
      </c>
      <c r="M1375" s="173">
        <v>43826.291666666664</v>
      </c>
      <c r="N1375" s="118">
        <f t="shared" si="150"/>
        <v>196</v>
      </c>
      <c r="O1375" s="118">
        <f t="shared" si="151"/>
        <v>125.84999847412109</v>
      </c>
      <c r="P1375" s="119">
        <f t="shared" si="152"/>
        <v>4.0150577853341671</v>
      </c>
      <c r="Q1375" s="119">
        <f t="shared" si="153"/>
        <v>4.0150577853341671</v>
      </c>
    </row>
    <row r="1376" spans="2:17" x14ac:dyDescent="0.25">
      <c r="B1376" s="173">
        <v>43341.291666666664</v>
      </c>
      <c r="C1376" s="121">
        <v>196</v>
      </c>
      <c r="D1376" s="121">
        <v>125.84999847412109</v>
      </c>
      <c r="E1376" s="185">
        <v>11.899999618530273</v>
      </c>
      <c r="F1376" s="122">
        <v>43341</v>
      </c>
      <c r="G1376" s="185">
        <v>58.626249379405294</v>
      </c>
      <c r="H1376" s="185">
        <v>37.646194664813827</v>
      </c>
      <c r="I1376" s="185">
        <v>36.253263771842988</v>
      </c>
      <c r="J1376" s="119">
        <f t="shared" si="147"/>
        <v>58.626249379405294</v>
      </c>
      <c r="K1376" s="119">
        <f t="shared" si="148"/>
        <v>37.646194664813827</v>
      </c>
      <c r="L1376" s="119">
        <f t="shared" si="149"/>
        <v>36.253263771842988</v>
      </c>
      <c r="M1376" s="173">
        <v>43827.291666666664</v>
      </c>
      <c r="N1376" s="118">
        <f t="shared" si="150"/>
        <v>196</v>
      </c>
      <c r="O1376" s="118">
        <f t="shared" si="151"/>
        <v>125.84999847412109</v>
      </c>
      <c r="P1376" s="119">
        <f t="shared" si="152"/>
        <v>4.0150577853341671</v>
      </c>
      <c r="Q1376" s="119">
        <f t="shared" si="153"/>
        <v>20</v>
      </c>
    </row>
    <row r="1377" spans="2:17" x14ac:dyDescent="0.25">
      <c r="B1377" s="173">
        <v>43342.291666666664</v>
      </c>
      <c r="C1377" s="121">
        <v>196</v>
      </c>
      <c r="D1377" s="121">
        <v>125.84999847412109</v>
      </c>
      <c r="E1377" s="185">
        <v>12.699999809265137</v>
      </c>
      <c r="F1377" s="122">
        <v>43342</v>
      </c>
      <c r="G1377" s="185">
        <v>54.827679605748948</v>
      </c>
      <c r="H1377" s="185">
        <v>37.248708525189649</v>
      </c>
      <c r="I1377" s="185">
        <v>36.867765440366888</v>
      </c>
      <c r="J1377" s="119">
        <f t="shared" si="147"/>
        <v>54.827679605748948</v>
      </c>
      <c r="K1377" s="119">
        <f t="shared" si="148"/>
        <v>37.248708525189649</v>
      </c>
      <c r="L1377" s="119">
        <f t="shared" si="149"/>
        <v>36.867765440366888</v>
      </c>
      <c r="M1377" s="173">
        <v>43828.291666666664</v>
      </c>
      <c r="N1377" s="118">
        <f t="shared" si="150"/>
        <v>196</v>
      </c>
      <c r="O1377" s="118">
        <f t="shared" si="151"/>
        <v>125.84999847412109</v>
      </c>
      <c r="P1377" s="119">
        <f t="shared" si="152"/>
        <v>4.0150577853341671</v>
      </c>
      <c r="Q1377" s="119">
        <f t="shared" si="153"/>
        <v>20</v>
      </c>
    </row>
    <row r="1378" spans="2:17" x14ac:dyDescent="0.25">
      <c r="B1378" s="173">
        <v>43343.291666666664</v>
      </c>
      <c r="C1378" s="121">
        <v>196</v>
      </c>
      <c r="D1378" s="121">
        <v>125.84999847412109</v>
      </c>
      <c r="E1378" s="185">
        <v>11.899999618530273</v>
      </c>
      <c r="F1378" s="122">
        <v>43343</v>
      </c>
      <c r="G1378" s="185">
        <v>51.969525891564579</v>
      </c>
      <c r="H1378" s="185">
        <v>37.228400229016891</v>
      </c>
      <c r="I1378" s="185">
        <v>38.580081213050427</v>
      </c>
      <c r="J1378" s="119">
        <f t="shared" si="147"/>
        <v>51.969525891564579</v>
      </c>
      <c r="K1378" s="119">
        <f t="shared" si="148"/>
        <v>37.228400229016891</v>
      </c>
      <c r="L1378" s="119">
        <f t="shared" si="149"/>
        <v>38.580081213050427</v>
      </c>
      <c r="M1378" s="173">
        <v>43829.291666666664</v>
      </c>
      <c r="N1378" s="118">
        <f t="shared" si="150"/>
        <v>196</v>
      </c>
      <c r="O1378" s="118">
        <f t="shared" si="151"/>
        <v>125.84999847412109</v>
      </c>
      <c r="P1378" s="119">
        <f t="shared" si="152"/>
        <v>4.0150577853341671</v>
      </c>
      <c r="Q1378" s="119">
        <f t="shared" si="153"/>
        <v>20</v>
      </c>
    </row>
    <row r="1379" spans="2:17" x14ac:dyDescent="0.25">
      <c r="B1379" s="173">
        <v>43344.291666666664</v>
      </c>
      <c r="C1379" s="121">
        <v>196</v>
      </c>
      <c r="D1379" s="121">
        <v>125.84999847412109</v>
      </c>
      <c r="E1379" s="185">
        <v>12</v>
      </c>
      <c r="F1379" s="122">
        <v>43344</v>
      </c>
      <c r="G1379" s="185">
        <v>50.239191204839301</v>
      </c>
      <c r="H1379" s="185">
        <v>37.252011419468445</v>
      </c>
      <c r="I1379" s="185">
        <v>36.762364017985448</v>
      </c>
      <c r="J1379" s="119">
        <f t="shared" si="147"/>
        <v>50.239191204839301</v>
      </c>
      <c r="K1379" s="119">
        <f t="shared" si="148"/>
        <v>37.252011419468445</v>
      </c>
      <c r="L1379" s="119">
        <f t="shared" si="149"/>
        <v>36.762364017985448</v>
      </c>
      <c r="M1379" s="173">
        <v>43830.291666666664</v>
      </c>
      <c r="N1379" s="118">
        <f t="shared" si="150"/>
        <v>196</v>
      </c>
      <c r="O1379" s="118">
        <f t="shared" si="151"/>
        <v>125.84999847412109</v>
      </c>
      <c r="P1379" s="119">
        <f t="shared" si="152"/>
        <v>4.0150577853341671</v>
      </c>
      <c r="Q1379" s="119">
        <f t="shared" si="153"/>
        <v>20</v>
      </c>
    </row>
    <row r="1380" spans="2:17" x14ac:dyDescent="0.25">
      <c r="B1380" s="173">
        <v>43345.291666666664</v>
      </c>
      <c r="C1380" s="121">
        <v>196</v>
      </c>
      <c r="D1380" s="121">
        <v>125.84999847412109</v>
      </c>
      <c r="E1380" s="185">
        <v>12.100000381469727</v>
      </c>
      <c r="F1380" s="122">
        <v>43345</v>
      </c>
      <c r="G1380" s="185">
        <v>51.061095710683794</v>
      </c>
      <c r="H1380" s="185">
        <v>37.543748998619854</v>
      </c>
      <c r="I1380" s="185">
        <v>35.182895988910289</v>
      </c>
      <c r="J1380" s="119">
        <f t="shared" si="147"/>
        <v>51.061095710683794</v>
      </c>
      <c r="K1380" s="119">
        <f t="shared" si="148"/>
        <v>37.543748998619854</v>
      </c>
      <c r="L1380" s="119">
        <f t="shared" si="149"/>
        <v>35.182895988910289</v>
      </c>
      <c r="M1380" s="173">
        <v>43831.291666666664</v>
      </c>
      <c r="N1380" s="118">
        <f t="shared" si="150"/>
        <v>196</v>
      </c>
      <c r="O1380" s="118">
        <f t="shared" si="151"/>
        <v>125.84999847412109</v>
      </c>
      <c r="P1380" s="119">
        <f t="shared" si="152"/>
        <v>4.0150577853341671</v>
      </c>
      <c r="Q1380" s="119">
        <f t="shared" si="153"/>
        <v>20</v>
      </c>
    </row>
    <row r="1381" spans="2:17" x14ac:dyDescent="0.25">
      <c r="B1381" s="173">
        <v>43346.291666666664</v>
      </c>
      <c r="C1381" s="121">
        <v>196</v>
      </c>
      <c r="D1381" s="121">
        <v>125.84999847412109</v>
      </c>
      <c r="E1381" s="185">
        <v>12.300000190734863</v>
      </c>
      <c r="F1381" s="122">
        <v>43346</v>
      </c>
      <c r="G1381" s="185">
        <v>35.805762320249158</v>
      </c>
      <c r="H1381" s="185">
        <v>37.483128269248553</v>
      </c>
      <c r="I1381" s="185">
        <v>36.358484612482563</v>
      </c>
      <c r="J1381" s="119">
        <f t="shared" si="147"/>
        <v>35.805762320249158</v>
      </c>
      <c r="K1381" s="119">
        <f t="shared" si="148"/>
        <v>37.483128269248553</v>
      </c>
      <c r="L1381" s="119">
        <f t="shared" si="149"/>
        <v>36.358484612482563</v>
      </c>
      <c r="M1381" s="173">
        <v>43832.291666666664</v>
      </c>
      <c r="N1381" s="118">
        <f t="shared" si="150"/>
        <v>196</v>
      </c>
      <c r="O1381" s="118">
        <f t="shared" si="151"/>
        <v>125.84999847412109</v>
      </c>
      <c r="P1381" s="119">
        <f t="shared" si="152"/>
        <v>4.0150577853341671</v>
      </c>
      <c r="Q1381" s="119">
        <f t="shared" si="153"/>
        <v>20</v>
      </c>
    </row>
    <row r="1382" spans="2:17" x14ac:dyDescent="0.25">
      <c r="B1382" s="173">
        <v>43347.291666666664</v>
      </c>
      <c r="C1382" s="121">
        <v>164</v>
      </c>
      <c r="D1382" s="121">
        <v>99.040000915527344</v>
      </c>
      <c r="E1382" s="185">
        <v>12.399999618530273</v>
      </c>
      <c r="F1382" s="122">
        <v>43347</v>
      </c>
      <c r="G1382" s="185">
        <v>38.744123398860296</v>
      </c>
      <c r="H1382" s="185">
        <v>37.356637768546683</v>
      </c>
      <c r="I1382" s="185">
        <v>32.362970175036686</v>
      </c>
      <c r="J1382" s="119">
        <f t="shared" si="147"/>
        <v>38.744123398860296</v>
      </c>
      <c r="K1382" s="119">
        <f t="shared" si="148"/>
        <v>37.356637768546683</v>
      </c>
      <c r="L1382" s="119">
        <f t="shared" si="149"/>
        <v>32.362970175036686</v>
      </c>
      <c r="M1382" s="173">
        <v>43833.291666666664</v>
      </c>
      <c r="N1382" s="118">
        <f t="shared" si="150"/>
        <v>164</v>
      </c>
      <c r="O1382" s="118">
        <f t="shared" si="151"/>
        <v>99.040000915527344</v>
      </c>
      <c r="P1382" s="119">
        <f t="shared" si="152"/>
        <v>3.7180063347994992</v>
      </c>
      <c r="Q1382" s="119">
        <f t="shared" si="153"/>
        <v>3.7180063347994992</v>
      </c>
    </row>
    <row r="1383" spans="2:17" x14ac:dyDescent="0.25">
      <c r="B1383" s="173">
        <v>43348.291666666664</v>
      </c>
      <c r="C1383" s="121">
        <v>164</v>
      </c>
      <c r="D1383" s="121">
        <v>99.040000915527344</v>
      </c>
      <c r="E1383" s="185">
        <v>12.5</v>
      </c>
      <c r="F1383" s="122">
        <v>43348</v>
      </c>
      <c r="G1383" s="185">
        <v>49.282029850880342</v>
      </c>
      <c r="H1383" s="185">
        <v>37.879636309058604</v>
      </c>
      <c r="I1383" s="185">
        <v>33.260625624612501</v>
      </c>
      <c r="J1383" s="119">
        <f t="shared" si="147"/>
        <v>49.282029850880342</v>
      </c>
      <c r="K1383" s="119">
        <f t="shared" si="148"/>
        <v>37.879636309058604</v>
      </c>
      <c r="L1383" s="119">
        <f t="shared" si="149"/>
        <v>33.260625624612501</v>
      </c>
      <c r="M1383" s="173">
        <v>43834.291666666664</v>
      </c>
      <c r="N1383" s="118">
        <f t="shared" si="150"/>
        <v>164</v>
      </c>
      <c r="O1383" s="118">
        <f t="shared" si="151"/>
        <v>99.040000915527344</v>
      </c>
      <c r="P1383" s="119">
        <f t="shared" si="152"/>
        <v>3.7180063347994992</v>
      </c>
      <c r="Q1383" s="119">
        <f t="shared" si="153"/>
        <v>20</v>
      </c>
    </row>
    <row r="1384" spans="2:17" x14ac:dyDescent="0.25">
      <c r="B1384" s="173">
        <v>43349.291666666664</v>
      </c>
      <c r="C1384" s="121">
        <v>164</v>
      </c>
      <c r="D1384" s="121">
        <v>89.949996948242188</v>
      </c>
      <c r="E1384" s="185">
        <v>12.5</v>
      </c>
      <c r="F1384" s="122">
        <v>43349</v>
      </c>
      <c r="G1384" s="185">
        <v>50.035071297574923</v>
      </c>
      <c r="H1384" s="185">
        <v>37.655565528869595</v>
      </c>
      <c r="I1384" s="185">
        <v>33.929472519225499</v>
      </c>
      <c r="J1384" s="119">
        <f t="shared" si="147"/>
        <v>50.035071297574923</v>
      </c>
      <c r="K1384" s="119">
        <f t="shared" si="148"/>
        <v>37.655565528869595</v>
      </c>
      <c r="L1384" s="119">
        <f t="shared" si="149"/>
        <v>33.929472519225499</v>
      </c>
      <c r="M1384" s="173">
        <v>43835.291666666664</v>
      </c>
      <c r="N1384" s="118">
        <f t="shared" si="150"/>
        <v>164</v>
      </c>
      <c r="O1384" s="118">
        <f t="shared" si="151"/>
        <v>89.949996948242188</v>
      </c>
      <c r="P1384" s="119">
        <f t="shared" si="152"/>
        <v>4.2382756206683343</v>
      </c>
      <c r="Q1384" s="119">
        <f t="shared" si="153"/>
        <v>4.2382756206683343</v>
      </c>
    </row>
    <row r="1385" spans="2:17" x14ac:dyDescent="0.25">
      <c r="B1385" s="173">
        <v>43350.291666666664</v>
      </c>
      <c r="C1385" s="121">
        <v>164</v>
      </c>
      <c r="D1385" s="121">
        <v>89.949996948242188</v>
      </c>
      <c r="E1385" s="185">
        <v>12.5</v>
      </c>
      <c r="F1385" s="122">
        <v>43350</v>
      </c>
      <c r="G1385" s="185">
        <v>45.375663344617244</v>
      </c>
      <c r="H1385" s="185">
        <v>37.788482940506022</v>
      </c>
      <c r="I1385" s="185">
        <v>32.948539158569439</v>
      </c>
      <c r="J1385" s="119">
        <f t="shared" si="147"/>
        <v>45.375663344617244</v>
      </c>
      <c r="K1385" s="119">
        <f t="shared" si="148"/>
        <v>37.788482940506022</v>
      </c>
      <c r="L1385" s="119">
        <f t="shared" si="149"/>
        <v>32.948539158569439</v>
      </c>
      <c r="M1385" s="173">
        <v>43836.291666666664</v>
      </c>
      <c r="N1385" s="118">
        <f t="shared" si="150"/>
        <v>164</v>
      </c>
      <c r="O1385" s="118">
        <f t="shared" si="151"/>
        <v>89.949996948242188</v>
      </c>
      <c r="P1385" s="119">
        <f t="shared" si="152"/>
        <v>4.2382756206683343</v>
      </c>
      <c r="Q1385" s="119">
        <f t="shared" si="153"/>
        <v>20</v>
      </c>
    </row>
    <row r="1386" spans="2:17" x14ac:dyDescent="0.25">
      <c r="B1386" s="173">
        <v>43351.291666666664</v>
      </c>
      <c r="C1386" s="121">
        <v>164</v>
      </c>
      <c r="D1386" s="121">
        <v>89.949996948242188</v>
      </c>
      <c r="E1386" s="185">
        <v>12.399999618530273</v>
      </c>
      <c r="F1386" s="122">
        <v>43351</v>
      </c>
      <c r="G1386" s="185">
        <v>57.979700488249406</v>
      </c>
      <c r="H1386" s="185">
        <v>38.292464138534328</v>
      </c>
      <c r="I1386" s="185">
        <v>32.952882814826758</v>
      </c>
      <c r="J1386" s="119">
        <f t="shared" si="147"/>
        <v>57.979700488249406</v>
      </c>
      <c r="K1386" s="119">
        <f t="shared" si="148"/>
        <v>38.292464138534328</v>
      </c>
      <c r="L1386" s="119">
        <f t="shared" si="149"/>
        <v>32.952882814826758</v>
      </c>
      <c r="M1386" s="173">
        <v>43837.291666666664</v>
      </c>
      <c r="N1386" s="118">
        <f t="shared" si="150"/>
        <v>164</v>
      </c>
      <c r="O1386" s="118">
        <f t="shared" si="151"/>
        <v>89.949996948242188</v>
      </c>
      <c r="P1386" s="119">
        <f t="shared" si="152"/>
        <v>4.2382756206683343</v>
      </c>
      <c r="Q1386" s="119">
        <f t="shared" si="153"/>
        <v>20</v>
      </c>
    </row>
    <row r="1387" spans="2:17" x14ac:dyDescent="0.25">
      <c r="B1387" s="173">
        <v>43352.291666666664</v>
      </c>
      <c r="C1387" s="121">
        <v>164</v>
      </c>
      <c r="D1387" s="121">
        <v>89.949996948242188</v>
      </c>
      <c r="E1387" s="185">
        <v>12.199999809265137</v>
      </c>
      <c r="F1387" s="122">
        <v>43352</v>
      </c>
      <c r="G1387" s="185">
        <v>54.30679169831452</v>
      </c>
      <c r="H1387" s="185">
        <v>37.752169131967761</v>
      </c>
      <c r="I1387" s="185">
        <v>34.332989423716555</v>
      </c>
      <c r="J1387" s="119">
        <f t="shared" si="147"/>
        <v>54.30679169831452</v>
      </c>
      <c r="K1387" s="119">
        <f t="shared" si="148"/>
        <v>37.752169131967761</v>
      </c>
      <c r="L1387" s="119">
        <f t="shared" si="149"/>
        <v>34.332989423716555</v>
      </c>
      <c r="M1387" s="173">
        <v>43838.291666666664</v>
      </c>
      <c r="N1387" s="118">
        <f t="shared" si="150"/>
        <v>164</v>
      </c>
      <c r="O1387" s="118">
        <f t="shared" si="151"/>
        <v>89.949996948242188</v>
      </c>
      <c r="P1387" s="119">
        <f t="shared" si="152"/>
        <v>4.2382756206683343</v>
      </c>
      <c r="Q1387" s="119">
        <f t="shared" si="153"/>
        <v>20</v>
      </c>
    </row>
    <row r="1388" spans="2:17" x14ac:dyDescent="0.25">
      <c r="B1388" s="173">
        <v>43353.291666666664</v>
      </c>
      <c r="C1388" s="121">
        <v>164</v>
      </c>
      <c r="D1388" s="121">
        <v>89.949996948242188</v>
      </c>
      <c r="E1388" s="185">
        <v>12.199999809265137</v>
      </c>
      <c r="F1388" s="122">
        <v>43353</v>
      </c>
      <c r="G1388" s="185">
        <v>57.768973914738119</v>
      </c>
      <c r="H1388" s="185">
        <v>37.664931975713515</v>
      </c>
      <c r="I1388" s="185">
        <v>35.096053337123678</v>
      </c>
      <c r="J1388" s="119">
        <f t="shared" si="147"/>
        <v>57.768973914738119</v>
      </c>
      <c r="K1388" s="119">
        <f t="shared" si="148"/>
        <v>37.664931975713515</v>
      </c>
      <c r="L1388" s="119">
        <f t="shared" si="149"/>
        <v>35.096053337123678</v>
      </c>
      <c r="M1388" s="173">
        <v>43839.291666666664</v>
      </c>
      <c r="N1388" s="118">
        <f t="shared" si="150"/>
        <v>164</v>
      </c>
      <c r="O1388" s="118">
        <f t="shared" si="151"/>
        <v>89.949996948242188</v>
      </c>
      <c r="P1388" s="119">
        <f t="shared" si="152"/>
        <v>4.2382756206683343</v>
      </c>
      <c r="Q1388" s="119">
        <f t="shared" si="153"/>
        <v>20</v>
      </c>
    </row>
    <row r="1389" spans="2:17" x14ac:dyDescent="0.25">
      <c r="B1389" s="173">
        <v>43354.291666666664</v>
      </c>
      <c r="C1389" s="121">
        <v>140</v>
      </c>
      <c r="D1389" s="121">
        <v>103.34999847412109</v>
      </c>
      <c r="E1389" s="185">
        <v>12.100000381469727</v>
      </c>
      <c r="F1389" s="122">
        <v>43354</v>
      </c>
      <c r="G1389" s="185">
        <v>55.163691295164625</v>
      </c>
      <c r="H1389" s="185">
        <v>37.611740266813172</v>
      </c>
      <c r="I1389" s="185">
        <v>34.736920678019544</v>
      </c>
      <c r="J1389" s="119">
        <f t="shared" si="147"/>
        <v>55.163691295164625</v>
      </c>
      <c r="K1389" s="119">
        <f t="shared" si="148"/>
        <v>37.611740266813172</v>
      </c>
      <c r="L1389" s="119">
        <f t="shared" si="149"/>
        <v>34.736920678019544</v>
      </c>
      <c r="M1389" s="173">
        <v>43840.291666666664</v>
      </c>
      <c r="N1389" s="118">
        <f t="shared" si="150"/>
        <v>140</v>
      </c>
      <c r="O1389" s="118">
        <f t="shared" si="151"/>
        <v>103.34999847412109</v>
      </c>
      <c r="P1389" s="119">
        <f t="shared" si="152"/>
        <v>2.0976745653341675</v>
      </c>
      <c r="Q1389" s="119">
        <f t="shared" si="153"/>
        <v>2.0976745653341675</v>
      </c>
    </row>
    <row r="1390" spans="2:17" x14ac:dyDescent="0.25">
      <c r="B1390" s="173">
        <v>43355.291666666664</v>
      </c>
      <c r="C1390" s="121">
        <v>140</v>
      </c>
      <c r="D1390" s="121">
        <v>103.34999847412109</v>
      </c>
      <c r="E1390" s="185">
        <v>12.100000381469727</v>
      </c>
      <c r="F1390" s="122">
        <v>43355</v>
      </c>
      <c r="G1390" s="185">
        <v>58.001922100649949</v>
      </c>
      <c r="H1390" s="185">
        <v>37.643418064227831</v>
      </c>
      <c r="I1390" s="185">
        <v>34.166948047368606</v>
      </c>
      <c r="J1390" s="119">
        <f t="shared" si="147"/>
        <v>58.001922100649949</v>
      </c>
      <c r="K1390" s="119">
        <f t="shared" si="148"/>
        <v>37.643418064227831</v>
      </c>
      <c r="L1390" s="119">
        <f t="shared" si="149"/>
        <v>34.166948047368606</v>
      </c>
    </row>
    <row r="1391" spans="2:17" x14ac:dyDescent="0.25">
      <c r="B1391" s="173">
        <v>43356.291666666664</v>
      </c>
      <c r="C1391" s="121">
        <v>133</v>
      </c>
      <c r="D1391" s="121">
        <v>89.900001525878906</v>
      </c>
      <c r="E1391" s="185">
        <v>12.199999809265137</v>
      </c>
      <c r="F1391" s="122">
        <v>43356</v>
      </c>
      <c r="G1391" s="185">
        <v>40.874914831187972</v>
      </c>
      <c r="H1391" s="185">
        <v>38.024892933037542</v>
      </c>
      <c r="I1391" s="185">
        <v>39.807364487559703</v>
      </c>
      <c r="J1391" s="119">
        <f t="shared" si="147"/>
        <v>40.874914831187972</v>
      </c>
      <c r="K1391" s="119">
        <f t="shared" si="148"/>
        <v>38.024892933037542</v>
      </c>
      <c r="L1391" s="119">
        <f t="shared" si="149"/>
        <v>39.807364487559703</v>
      </c>
    </row>
    <row r="1392" spans="2:17" x14ac:dyDescent="0.25">
      <c r="B1392" s="173">
        <v>43357.291666666664</v>
      </c>
      <c r="C1392" s="121">
        <v>133</v>
      </c>
      <c r="D1392" s="121">
        <v>89.900001525878906</v>
      </c>
      <c r="E1392" s="185">
        <v>12.100000381469727</v>
      </c>
      <c r="F1392" s="122">
        <v>43357</v>
      </c>
      <c r="G1392" s="185">
        <v>48.162588329248948</v>
      </c>
      <c r="H1392" s="185">
        <v>38.558680853556716</v>
      </c>
      <c r="I1392" s="185">
        <v>41.916334837807547</v>
      </c>
      <c r="J1392" s="119">
        <f t="shared" si="147"/>
        <v>48.162588329248948</v>
      </c>
      <c r="K1392" s="119">
        <f t="shared" si="148"/>
        <v>38.558680853556716</v>
      </c>
      <c r="L1392" s="119">
        <f t="shared" si="149"/>
        <v>41.916334837807547</v>
      </c>
    </row>
    <row r="1393" spans="2:12" x14ac:dyDescent="0.25">
      <c r="B1393" s="173">
        <v>43358.291666666664</v>
      </c>
      <c r="C1393" s="121">
        <v>133</v>
      </c>
      <c r="D1393" s="121">
        <v>89.900001525878906</v>
      </c>
      <c r="E1393" s="185">
        <v>12.199999809265137</v>
      </c>
      <c r="F1393" s="122">
        <v>43358</v>
      </c>
      <c r="G1393" s="185">
        <v>57.113237208127963</v>
      </c>
      <c r="H1393" s="185">
        <v>38.176355459932928</v>
      </c>
      <c r="I1393" s="185">
        <v>40.138139271603741</v>
      </c>
      <c r="J1393" s="119">
        <f t="shared" si="147"/>
        <v>57.113237208127963</v>
      </c>
      <c r="K1393" s="119">
        <f t="shared" si="148"/>
        <v>38.176355459932928</v>
      </c>
      <c r="L1393" s="119">
        <f t="shared" si="149"/>
        <v>40.138139271603741</v>
      </c>
    </row>
    <row r="1394" spans="2:12" x14ac:dyDescent="0.25">
      <c r="B1394" s="173">
        <v>43359.291666666664</v>
      </c>
      <c r="C1394" s="121">
        <v>133</v>
      </c>
      <c r="D1394" s="121">
        <v>89.900001525878906</v>
      </c>
      <c r="E1394" s="185">
        <v>12.100000381469727</v>
      </c>
      <c r="F1394" s="122">
        <v>43359</v>
      </c>
      <c r="G1394" s="185">
        <v>58.053100274712939</v>
      </c>
      <c r="H1394" s="185">
        <v>38.984294289637489</v>
      </c>
      <c r="I1394" s="185">
        <v>34.509806763971319</v>
      </c>
      <c r="J1394" s="119">
        <f t="shared" si="147"/>
        <v>58.053100274712939</v>
      </c>
      <c r="K1394" s="119">
        <f t="shared" si="148"/>
        <v>38.984294289637489</v>
      </c>
      <c r="L1394" s="119">
        <f t="shared" si="149"/>
        <v>34.509806763971319</v>
      </c>
    </row>
    <row r="1395" spans="2:12" x14ac:dyDescent="0.25">
      <c r="B1395" s="173">
        <v>43360.291666666664</v>
      </c>
      <c r="C1395" s="121">
        <v>133</v>
      </c>
      <c r="D1395" s="121">
        <v>89.900001525878906</v>
      </c>
      <c r="E1395" s="185">
        <v>12</v>
      </c>
      <c r="F1395" s="122">
        <v>43360</v>
      </c>
      <c r="G1395" s="185">
        <v>55.975908882750488</v>
      </c>
      <c r="H1395" s="185">
        <v>38.666574654888201</v>
      </c>
      <c r="I1395" s="185">
        <v>38.069214371884328</v>
      </c>
      <c r="J1395" s="119">
        <f t="shared" si="147"/>
        <v>55.975908882750488</v>
      </c>
      <c r="K1395" s="119">
        <f t="shared" si="148"/>
        <v>38.666574654888201</v>
      </c>
      <c r="L1395" s="119">
        <f t="shared" si="149"/>
        <v>38.069214371884328</v>
      </c>
    </row>
    <row r="1396" spans="2:12" x14ac:dyDescent="0.25">
      <c r="B1396" s="173">
        <v>43361.291666666664</v>
      </c>
      <c r="C1396" s="121">
        <v>268</v>
      </c>
      <c r="D1396" s="121">
        <v>137.30000305175781</v>
      </c>
      <c r="E1396" s="185">
        <v>11.899999618530273</v>
      </c>
      <c r="F1396" s="122">
        <v>43361</v>
      </c>
      <c r="G1396" s="185">
        <v>42.508529623305293</v>
      </c>
      <c r="H1396" s="185">
        <v>39.131667699085334</v>
      </c>
      <c r="I1396" s="185">
        <v>44.536648055403404</v>
      </c>
      <c r="J1396" s="119">
        <f t="shared" si="147"/>
        <v>42.508529623305293</v>
      </c>
      <c r="K1396" s="119">
        <f t="shared" si="148"/>
        <v>39.131667699085334</v>
      </c>
      <c r="L1396" s="119">
        <f t="shared" si="149"/>
        <v>44.536648055403404</v>
      </c>
    </row>
    <row r="1397" spans="2:12" x14ac:dyDescent="0.25">
      <c r="B1397" s="173">
        <v>43362.291666666664</v>
      </c>
      <c r="C1397" s="121">
        <v>268</v>
      </c>
      <c r="D1397" s="121">
        <v>137.30000305175781</v>
      </c>
      <c r="E1397" s="185">
        <v>12.100000381469727</v>
      </c>
      <c r="F1397" s="122">
        <v>43362</v>
      </c>
      <c r="G1397" s="185">
        <v>33.391217860491182</v>
      </c>
      <c r="H1397" s="185">
        <v>37.990852373485204</v>
      </c>
      <c r="I1397" s="185">
        <v>46.247526770653558</v>
      </c>
      <c r="J1397" s="119">
        <f t="shared" si="147"/>
        <v>33.391217860491182</v>
      </c>
      <c r="K1397" s="119">
        <f t="shared" si="148"/>
        <v>37.990852373485204</v>
      </c>
      <c r="L1397" s="119">
        <f t="shared" si="149"/>
        <v>46.247526770653558</v>
      </c>
    </row>
    <row r="1398" spans="2:12" x14ac:dyDescent="0.25">
      <c r="B1398" s="173">
        <v>43363.291666666664</v>
      </c>
      <c r="C1398" s="121">
        <v>736</v>
      </c>
      <c r="D1398" s="121">
        <v>150.55000305175781</v>
      </c>
      <c r="E1398" s="185">
        <v>7.0999999046325684</v>
      </c>
      <c r="F1398" s="122">
        <v>43363</v>
      </c>
      <c r="G1398" s="185">
        <v>46.773655008960702</v>
      </c>
      <c r="H1398" s="185">
        <v>38.082459450540746</v>
      </c>
      <c r="I1398" s="185">
        <v>46.438119236672343</v>
      </c>
      <c r="J1398" s="119">
        <f t="shared" si="147"/>
        <v>46.773655008960702</v>
      </c>
      <c r="K1398" s="119">
        <f t="shared" si="148"/>
        <v>38.082459450540746</v>
      </c>
      <c r="L1398" s="119">
        <f t="shared" si="149"/>
        <v>46.438119236672343</v>
      </c>
    </row>
    <row r="1399" spans="2:12" x14ac:dyDescent="0.25">
      <c r="B1399" s="173">
        <v>43364.291666666664</v>
      </c>
      <c r="C1399" s="121">
        <v>736</v>
      </c>
      <c r="D1399" s="121">
        <v>150.55000305175781</v>
      </c>
      <c r="E1399" s="185">
        <v>11.800000190734863</v>
      </c>
      <c r="F1399" s="122">
        <v>43364</v>
      </c>
      <c r="G1399" s="185">
        <v>61.45768520752587</v>
      </c>
      <c r="H1399" s="185">
        <v>37.007492897532586</v>
      </c>
      <c r="I1399" s="185">
        <v>40.071329488092012</v>
      </c>
      <c r="J1399" s="119">
        <f t="shared" si="147"/>
        <v>61.45768520752587</v>
      </c>
      <c r="K1399" s="119">
        <f t="shared" si="148"/>
        <v>37.007492897532586</v>
      </c>
      <c r="L1399" s="119">
        <f t="shared" si="149"/>
        <v>40.071329488092012</v>
      </c>
    </row>
    <row r="1400" spans="2:12" x14ac:dyDescent="0.25">
      <c r="B1400" s="173">
        <v>43365.291666666664</v>
      </c>
      <c r="C1400" s="121">
        <v>736</v>
      </c>
      <c r="D1400" s="121">
        <v>150.55000305175781</v>
      </c>
      <c r="E1400" s="185">
        <v>11.800000190734863</v>
      </c>
      <c r="F1400" s="122">
        <v>43365</v>
      </c>
      <c r="G1400" s="185">
        <v>58.313895445510163</v>
      </c>
      <c r="H1400" s="185">
        <v>36.758670372896781</v>
      </c>
      <c r="I1400" s="185">
        <v>38.756131829288329</v>
      </c>
      <c r="J1400" s="119">
        <f t="shared" si="147"/>
        <v>58.313895445510163</v>
      </c>
      <c r="K1400" s="119">
        <f t="shared" si="148"/>
        <v>36.758670372896781</v>
      </c>
      <c r="L1400" s="119">
        <f t="shared" si="149"/>
        <v>38.756131829288329</v>
      </c>
    </row>
    <row r="1401" spans="2:12" x14ac:dyDescent="0.25">
      <c r="B1401" s="173">
        <v>43366.291666666664</v>
      </c>
      <c r="C1401" s="121">
        <v>736</v>
      </c>
      <c r="D1401" s="121">
        <v>150.55000305175781</v>
      </c>
      <c r="E1401" s="185">
        <v>11.899999618530273</v>
      </c>
      <c r="F1401" s="122">
        <v>43366</v>
      </c>
      <c r="G1401" s="185">
        <v>58.604053813947516</v>
      </c>
      <c r="H1401" s="185">
        <v>36.040245969582486</v>
      </c>
      <c r="I1401" s="185">
        <v>34.626607065112481</v>
      </c>
      <c r="J1401" s="119">
        <f t="shared" si="147"/>
        <v>58.604053813947516</v>
      </c>
      <c r="K1401" s="119">
        <f t="shared" si="148"/>
        <v>36.040245969582486</v>
      </c>
      <c r="L1401" s="119">
        <f t="shared" si="149"/>
        <v>34.626607065112481</v>
      </c>
    </row>
    <row r="1402" spans="2:12" x14ac:dyDescent="0.25">
      <c r="B1402" s="173">
        <v>43367.291666666664</v>
      </c>
      <c r="C1402" s="121">
        <v>736</v>
      </c>
      <c r="D1402" s="121">
        <v>150.55000305175781</v>
      </c>
      <c r="E1402" s="185">
        <v>11.899999618530273</v>
      </c>
      <c r="F1402" s="122">
        <v>43367</v>
      </c>
      <c r="G1402" s="185">
        <v>56.842076563216978</v>
      </c>
      <c r="H1402" s="185">
        <v>35.671045413878247</v>
      </c>
      <c r="I1402" s="185">
        <v>35.238955583660683</v>
      </c>
      <c r="J1402" s="119">
        <f t="shared" si="147"/>
        <v>56.842076563216978</v>
      </c>
      <c r="K1402" s="119">
        <f t="shared" si="148"/>
        <v>35.671045413878247</v>
      </c>
      <c r="L1402" s="119">
        <f t="shared" si="149"/>
        <v>35.238955583660683</v>
      </c>
    </row>
    <row r="1403" spans="2:12" x14ac:dyDescent="0.25">
      <c r="B1403" s="173">
        <v>43368.291666666664</v>
      </c>
      <c r="C1403" s="121">
        <v>522</v>
      </c>
      <c r="D1403" s="121">
        <v>114.97000122070313</v>
      </c>
      <c r="E1403" s="185">
        <v>11.899999618530273</v>
      </c>
      <c r="F1403" s="122">
        <v>43368</v>
      </c>
      <c r="G1403" s="185">
        <v>58.756837187696405</v>
      </c>
      <c r="H1403" s="185">
        <v>36.559872638450742</v>
      </c>
      <c r="I1403" s="185">
        <v>35.151314936589301</v>
      </c>
      <c r="J1403" s="119">
        <f t="shared" si="147"/>
        <v>58.756837187696405</v>
      </c>
      <c r="K1403" s="119">
        <f t="shared" si="148"/>
        <v>36.559872638450742</v>
      </c>
      <c r="L1403" s="119">
        <f t="shared" si="149"/>
        <v>35.151314936589301</v>
      </c>
    </row>
    <row r="1404" spans="2:12" x14ac:dyDescent="0.25">
      <c r="B1404" s="173">
        <v>43369.291666666664</v>
      </c>
      <c r="C1404" s="121">
        <v>522</v>
      </c>
      <c r="D1404" s="121">
        <v>114.97000122070313</v>
      </c>
      <c r="E1404" s="185">
        <v>11.399999618530273</v>
      </c>
      <c r="F1404" s="122">
        <v>43369</v>
      </c>
      <c r="G1404" s="185">
        <v>55.731654958680757</v>
      </c>
      <c r="H1404" s="185">
        <v>36.437982607483825</v>
      </c>
      <c r="I1404" s="185">
        <v>34.782018090751478</v>
      </c>
      <c r="J1404" s="119">
        <f t="shared" si="147"/>
        <v>55.731654958680757</v>
      </c>
      <c r="K1404" s="119">
        <f t="shared" si="148"/>
        <v>36.437982607483825</v>
      </c>
      <c r="L1404" s="119">
        <f t="shared" si="149"/>
        <v>34.782018090751478</v>
      </c>
    </row>
    <row r="1405" spans="2:12" x14ac:dyDescent="0.25">
      <c r="B1405" s="173">
        <v>43370.291666666664</v>
      </c>
      <c r="C1405" s="121">
        <v>182</v>
      </c>
      <c r="D1405" s="121">
        <v>106.77999877929688</v>
      </c>
      <c r="E1405" s="185">
        <v>11.5</v>
      </c>
      <c r="F1405" s="122">
        <v>43370</v>
      </c>
      <c r="G1405" s="185">
        <v>60.110830423964394</v>
      </c>
      <c r="H1405" s="185">
        <v>35.986441788408477</v>
      </c>
      <c r="I1405" s="185">
        <v>34.006970151618695</v>
      </c>
      <c r="J1405" s="119">
        <f t="shared" si="147"/>
        <v>60.110830423964394</v>
      </c>
      <c r="K1405" s="119">
        <f t="shared" si="148"/>
        <v>35.986441788408477</v>
      </c>
      <c r="L1405" s="119">
        <f t="shared" si="149"/>
        <v>34.006970151618695</v>
      </c>
    </row>
    <row r="1406" spans="2:12" x14ac:dyDescent="0.25">
      <c r="B1406" s="173">
        <v>43371.291666666664</v>
      </c>
      <c r="C1406" s="121">
        <v>182</v>
      </c>
      <c r="D1406" s="121">
        <v>106.77999877929688</v>
      </c>
      <c r="E1406" s="185">
        <v>11.5</v>
      </c>
      <c r="F1406" s="122">
        <v>43371</v>
      </c>
      <c r="G1406" s="185">
        <v>60.143096140943221</v>
      </c>
      <c r="H1406" s="185">
        <v>35.4780176105102</v>
      </c>
      <c r="I1406" s="185">
        <v>33.711484390232314</v>
      </c>
      <c r="J1406" s="119">
        <f t="shared" si="147"/>
        <v>60.143096140943221</v>
      </c>
      <c r="K1406" s="119">
        <f t="shared" si="148"/>
        <v>35.4780176105102</v>
      </c>
      <c r="L1406" s="119">
        <f t="shared" si="149"/>
        <v>33.711484390232314</v>
      </c>
    </row>
    <row r="1407" spans="2:12" x14ac:dyDescent="0.25">
      <c r="B1407" s="173">
        <v>43372.291666666664</v>
      </c>
      <c r="C1407" s="121">
        <v>182</v>
      </c>
      <c r="D1407" s="121">
        <v>106.77999877929688</v>
      </c>
      <c r="E1407" s="185">
        <v>11.5</v>
      </c>
      <c r="F1407" s="122">
        <v>43372</v>
      </c>
      <c r="G1407" s="185">
        <v>60.715790394345824</v>
      </c>
      <c r="H1407" s="185">
        <v>34.792227900116522</v>
      </c>
      <c r="I1407" s="185">
        <v>33.251571672867875</v>
      </c>
      <c r="J1407" s="119">
        <f t="shared" si="147"/>
        <v>60.715790394345824</v>
      </c>
      <c r="K1407" s="119">
        <f t="shared" si="148"/>
        <v>34.792227900116522</v>
      </c>
      <c r="L1407" s="119">
        <f t="shared" si="149"/>
        <v>33.251571672867875</v>
      </c>
    </row>
    <row r="1408" spans="2:12" x14ac:dyDescent="0.25">
      <c r="B1408" s="173">
        <v>43373.291666666664</v>
      </c>
      <c r="C1408" s="121">
        <v>182</v>
      </c>
      <c r="D1408" s="121">
        <v>106.77999877929688</v>
      </c>
      <c r="E1408" s="185">
        <v>11.5</v>
      </c>
      <c r="F1408" s="122">
        <v>43373</v>
      </c>
      <c r="G1408" s="185">
        <v>58.511696861827829</v>
      </c>
      <c r="H1408" s="185">
        <v>32.132034399950953</v>
      </c>
      <c r="I1408" s="185">
        <v>33.740264989866141</v>
      </c>
      <c r="J1408" s="119">
        <f t="shared" si="147"/>
        <v>58.511696861827829</v>
      </c>
      <c r="K1408" s="119">
        <f t="shared" si="148"/>
        <v>32.132034399950953</v>
      </c>
      <c r="L1408" s="119">
        <f t="shared" si="149"/>
        <v>33.740264989866141</v>
      </c>
    </row>
    <row r="1409" spans="2:12" x14ac:dyDescent="0.25">
      <c r="B1409" s="173">
        <v>43374.291666666664</v>
      </c>
      <c r="C1409" s="121">
        <v>182</v>
      </c>
      <c r="D1409" s="121">
        <v>106.77999877929688</v>
      </c>
      <c r="E1409" s="185">
        <v>11.600000381469727</v>
      </c>
      <c r="F1409" s="122">
        <v>43374</v>
      </c>
      <c r="G1409" s="185">
        <v>58.495658696271668</v>
      </c>
      <c r="H1409" s="185">
        <v>33.831573150003379</v>
      </c>
      <c r="I1409" s="185">
        <v>33.399141034594322</v>
      </c>
      <c r="J1409" s="119">
        <f t="shared" si="147"/>
        <v>58.495658696271668</v>
      </c>
      <c r="K1409" s="119">
        <f t="shared" si="148"/>
        <v>33.831573150003379</v>
      </c>
      <c r="L1409" s="119">
        <f t="shared" si="149"/>
        <v>33.399141034594322</v>
      </c>
    </row>
    <row r="1410" spans="2:12" x14ac:dyDescent="0.25">
      <c r="B1410" s="173">
        <v>43375.291666666664</v>
      </c>
      <c r="C1410" s="121">
        <v>130</v>
      </c>
      <c r="D1410" s="121">
        <v>101.83000183105469</v>
      </c>
      <c r="E1410" s="185">
        <v>11.5</v>
      </c>
      <c r="F1410" s="122">
        <v>43375</v>
      </c>
      <c r="G1410" s="185">
        <v>59.204024010013711</v>
      </c>
      <c r="H1410" s="185">
        <v>32.237020210027715</v>
      </c>
      <c r="I1410" s="185">
        <v>33.116372128658817</v>
      </c>
      <c r="J1410" s="119">
        <f t="shared" si="147"/>
        <v>59.204024010013711</v>
      </c>
      <c r="K1410" s="119">
        <f t="shared" si="148"/>
        <v>32.237020210027715</v>
      </c>
      <c r="L1410" s="119">
        <f t="shared" si="149"/>
        <v>33.116372128658817</v>
      </c>
    </row>
    <row r="1411" spans="2:12" x14ac:dyDescent="0.25">
      <c r="B1411" s="173">
        <v>43376.291666666664</v>
      </c>
      <c r="C1411" s="121">
        <v>130</v>
      </c>
      <c r="D1411" s="121">
        <v>101.83000183105469</v>
      </c>
      <c r="E1411" s="185">
        <v>10</v>
      </c>
      <c r="F1411" s="122">
        <v>43376</v>
      </c>
      <c r="G1411" s="185">
        <v>55.653609516753093</v>
      </c>
      <c r="H1411" s="185">
        <v>32.352828607007268</v>
      </c>
      <c r="I1411" s="185">
        <v>32.549522687152518</v>
      </c>
      <c r="J1411" s="119">
        <f t="shared" si="147"/>
        <v>55.653609516753093</v>
      </c>
      <c r="K1411" s="119">
        <f t="shared" si="148"/>
        <v>32.352828607007268</v>
      </c>
      <c r="L1411" s="119">
        <f t="shared" si="149"/>
        <v>32.549522687152518</v>
      </c>
    </row>
    <row r="1412" spans="2:12" x14ac:dyDescent="0.25">
      <c r="B1412" s="173">
        <v>43377.291666666664</v>
      </c>
      <c r="C1412" s="121">
        <v>176</v>
      </c>
      <c r="D1412" s="121">
        <v>132.67999267578125</v>
      </c>
      <c r="E1412" s="185">
        <v>11.399999618530273</v>
      </c>
      <c r="F1412" s="122">
        <v>43377</v>
      </c>
      <c r="G1412" s="185">
        <v>55.70959783554067</v>
      </c>
      <c r="H1412" s="185">
        <v>32.624920119025099</v>
      </c>
      <c r="I1412" s="185">
        <v>31.734782068398193</v>
      </c>
      <c r="J1412" s="119">
        <f t="shared" si="147"/>
        <v>55.70959783554067</v>
      </c>
      <c r="K1412" s="119">
        <f t="shared" si="148"/>
        <v>32.624920119025099</v>
      </c>
      <c r="L1412" s="119">
        <f t="shared" si="149"/>
        <v>31.734782068398193</v>
      </c>
    </row>
    <row r="1413" spans="2:12" x14ac:dyDescent="0.25">
      <c r="B1413" s="173">
        <v>43378.291666666664</v>
      </c>
      <c r="C1413" s="121">
        <v>176</v>
      </c>
      <c r="D1413" s="121">
        <v>132.67999267578125</v>
      </c>
      <c r="E1413" s="185">
        <v>11.300000190734863</v>
      </c>
      <c r="F1413" s="122">
        <v>43378</v>
      </c>
      <c r="G1413" s="185">
        <v>46.458611207648602</v>
      </c>
      <c r="H1413" s="185">
        <v>32.48399305284029</v>
      </c>
      <c r="I1413" s="185">
        <v>32.024860419542662</v>
      </c>
      <c r="J1413" s="119">
        <f t="shared" si="147"/>
        <v>46.458611207648602</v>
      </c>
      <c r="K1413" s="119">
        <f t="shared" si="148"/>
        <v>32.48399305284029</v>
      </c>
      <c r="L1413" s="119">
        <f t="shared" si="149"/>
        <v>32.024860419542662</v>
      </c>
    </row>
    <row r="1414" spans="2:12" x14ac:dyDescent="0.25">
      <c r="B1414" s="173">
        <v>43379.291666666664</v>
      </c>
      <c r="C1414" s="121">
        <v>176</v>
      </c>
      <c r="D1414" s="121">
        <v>132.67999267578125</v>
      </c>
      <c r="E1414" s="185">
        <v>11.399999618530273</v>
      </c>
      <c r="F1414" s="122">
        <v>43379</v>
      </c>
      <c r="G1414" s="185">
        <v>53.563515809999998</v>
      </c>
      <c r="H1414" s="185">
        <v>32.392696998980291</v>
      </c>
      <c r="I1414" s="185">
        <v>31.806028636362825</v>
      </c>
      <c r="J1414" s="119">
        <f t="shared" si="147"/>
        <v>53.563515809999998</v>
      </c>
      <c r="K1414" s="119">
        <f t="shared" si="148"/>
        <v>32.392696998980291</v>
      </c>
      <c r="L1414" s="119">
        <f t="shared" si="149"/>
        <v>31.806028636362825</v>
      </c>
    </row>
    <row r="1415" spans="2:12" x14ac:dyDescent="0.25">
      <c r="B1415" s="173">
        <v>43380.291666666664</v>
      </c>
      <c r="C1415" s="121">
        <v>176</v>
      </c>
      <c r="D1415" s="121">
        <v>132.67999267578125</v>
      </c>
      <c r="E1415" s="185">
        <v>11.100000381469727</v>
      </c>
      <c r="F1415" s="122">
        <v>43380</v>
      </c>
      <c r="G1415" s="185">
        <v>57.495624348410786</v>
      </c>
      <c r="H1415" s="185">
        <v>33.636348258036108</v>
      </c>
      <c r="I1415" s="185">
        <v>31.94653020143512</v>
      </c>
      <c r="J1415" s="119">
        <f t="shared" si="147"/>
        <v>57.495624348410786</v>
      </c>
      <c r="K1415" s="119">
        <f t="shared" si="148"/>
        <v>33.636348258036108</v>
      </c>
      <c r="L1415" s="119">
        <f t="shared" si="149"/>
        <v>31.94653020143512</v>
      </c>
    </row>
    <row r="1416" spans="2:12" x14ac:dyDescent="0.25">
      <c r="B1416" s="173">
        <v>43381.291666666664</v>
      </c>
      <c r="C1416" s="121">
        <v>176</v>
      </c>
      <c r="D1416" s="121">
        <v>132.67999267578125</v>
      </c>
      <c r="E1416" s="185">
        <v>11.199999809265137</v>
      </c>
      <c r="F1416" s="122">
        <v>43381</v>
      </c>
      <c r="G1416" s="185">
        <v>60.544029056120799</v>
      </c>
      <c r="H1416" s="185">
        <v>32.43783972347223</v>
      </c>
      <c r="I1416" s="185">
        <v>32.699256572281897</v>
      </c>
      <c r="J1416" s="119">
        <f t="shared" si="147"/>
        <v>60.544029056120799</v>
      </c>
      <c r="K1416" s="119">
        <f t="shared" si="148"/>
        <v>32.43783972347223</v>
      </c>
      <c r="L1416" s="119">
        <f t="shared" si="149"/>
        <v>32.699256572281897</v>
      </c>
    </row>
    <row r="1417" spans="2:12" x14ac:dyDescent="0.25">
      <c r="B1417" s="173">
        <v>43382.291666666664</v>
      </c>
      <c r="C1417" s="121">
        <v>187</v>
      </c>
      <c r="D1417" s="121">
        <v>120.48999786376953</v>
      </c>
      <c r="E1417" s="185">
        <v>11.5</v>
      </c>
      <c r="F1417" s="122">
        <v>43382</v>
      </c>
      <c r="G1417" s="185">
        <v>50.794125635646012</v>
      </c>
      <c r="H1417" s="185">
        <v>32.308179001764053</v>
      </c>
      <c r="I1417" s="185">
        <v>32.842184272165674</v>
      </c>
      <c r="J1417" s="119">
        <f t="shared" si="147"/>
        <v>50.794125635646012</v>
      </c>
      <c r="K1417" s="119">
        <f t="shared" si="148"/>
        <v>32.308179001764053</v>
      </c>
      <c r="L1417" s="119">
        <f t="shared" si="149"/>
        <v>32.842184272165674</v>
      </c>
    </row>
    <row r="1418" spans="2:12" x14ac:dyDescent="0.25">
      <c r="B1418" s="173">
        <v>43383.291666666664</v>
      </c>
      <c r="C1418" s="121">
        <v>187</v>
      </c>
      <c r="D1418" s="121">
        <v>120.48999786376953</v>
      </c>
      <c r="E1418" s="185">
        <v>11.5</v>
      </c>
      <c r="F1418" s="122">
        <v>43383</v>
      </c>
      <c r="G1418" s="185">
        <v>52.989761452630731</v>
      </c>
      <c r="H1418" s="185">
        <v>34.560598922084829</v>
      </c>
      <c r="I1418" s="185">
        <v>33.344160364755922</v>
      </c>
      <c r="J1418" s="119">
        <f t="shared" ref="J1418:J1481" si="154">IF(G1418&lt;0,0,G1418)</f>
        <v>52.989761452630731</v>
      </c>
      <c r="K1418" s="119">
        <f t="shared" ref="K1418:K1481" si="155">IF(H1418&lt;0,0,H1418)</f>
        <v>34.560598922084829</v>
      </c>
      <c r="L1418" s="119">
        <f t="shared" ref="L1418:L1481" si="156">IF(I1418&lt;0,0,I1418)</f>
        <v>33.344160364755922</v>
      </c>
    </row>
    <row r="1419" spans="2:12" x14ac:dyDescent="0.25">
      <c r="B1419" s="173">
        <v>43384.291666666664</v>
      </c>
      <c r="C1419" s="121">
        <v>226</v>
      </c>
      <c r="D1419" s="121">
        <v>155.8699951171875</v>
      </c>
      <c r="E1419" s="185">
        <v>11.399999618530273</v>
      </c>
      <c r="F1419" s="122">
        <v>43384</v>
      </c>
      <c r="G1419" s="185">
        <v>52.153524407854761</v>
      </c>
      <c r="H1419" s="185">
        <v>33.144362800364142</v>
      </c>
      <c r="I1419" s="185">
        <v>33.728784867525086</v>
      </c>
      <c r="J1419" s="119">
        <f t="shared" si="154"/>
        <v>52.153524407854761</v>
      </c>
      <c r="K1419" s="119">
        <f t="shared" si="155"/>
        <v>33.144362800364142</v>
      </c>
      <c r="L1419" s="119">
        <f t="shared" si="156"/>
        <v>33.728784867525086</v>
      </c>
    </row>
    <row r="1420" spans="2:12" x14ac:dyDescent="0.25">
      <c r="B1420" s="173">
        <v>43385.291666666664</v>
      </c>
      <c r="C1420" s="121">
        <v>226</v>
      </c>
      <c r="D1420" s="121">
        <v>155.8699951171875</v>
      </c>
      <c r="E1420" s="185">
        <v>11.600000381469727</v>
      </c>
      <c r="F1420" s="122">
        <v>43385</v>
      </c>
      <c r="G1420" s="185">
        <v>51.959391189813672</v>
      </c>
      <c r="H1420" s="185">
        <v>32.990324452541451</v>
      </c>
      <c r="I1420" s="185">
        <v>34.709464508250903</v>
      </c>
      <c r="J1420" s="119">
        <f t="shared" si="154"/>
        <v>51.959391189813672</v>
      </c>
      <c r="K1420" s="119">
        <f t="shared" si="155"/>
        <v>32.990324452541451</v>
      </c>
      <c r="L1420" s="119">
        <f t="shared" si="156"/>
        <v>34.709464508250903</v>
      </c>
    </row>
    <row r="1421" spans="2:12" x14ac:dyDescent="0.25">
      <c r="B1421" s="173">
        <v>43386.291666666664</v>
      </c>
      <c r="C1421" s="121">
        <v>226</v>
      </c>
      <c r="D1421" s="121">
        <v>155.8699951171875</v>
      </c>
      <c r="E1421" s="185">
        <v>11.699999809265137</v>
      </c>
      <c r="F1421" s="122">
        <v>43386</v>
      </c>
      <c r="G1421" s="185">
        <v>51.085261441027662</v>
      </c>
      <c r="H1421" s="185">
        <v>34.44232253657448</v>
      </c>
      <c r="I1421" s="185">
        <v>35.464872009489284</v>
      </c>
      <c r="J1421" s="119">
        <f t="shared" si="154"/>
        <v>51.085261441027662</v>
      </c>
      <c r="K1421" s="119">
        <f t="shared" si="155"/>
        <v>34.44232253657448</v>
      </c>
      <c r="L1421" s="119">
        <f t="shared" si="156"/>
        <v>35.464872009489284</v>
      </c>
    </row>
    <row r="1422" spans="2:12" x14ac:dyDescent="0.25">
      <c r="B1422" s="173">
        <v>43387.291666666664</v>
      </c>
      <c r="C1422" s="121">
        <v>226</v>
      </c>
      <c r="D1422" s="121">
        <v>155.8699951171875</v>
      </c>
      <c r="E1422" s="185">
        <v>11.899999618530273</v>
      </c>
      <c r="F1422" s="122">
        <v>43387</v>
      </c>
      <c r="G1422" s="185">
        <v>45.277291421934386</v>
      </c>
      <c r="H1422" s="185">
        <v>34.651518826904145</v>
      </c>
      <c r="I1422" s="185">
        <v>35.26478303463368</v>
      </c>
      <c r="J1422" s="119">
        <f t="shared" si="154"/>
        <v>45.277291421934386</v>
      </c>
      <c r="K1422" s="119">
        <f t="shared" si="155"/>
        <v>34.651518826904145</v>
      </c>
      <c r="L1422" s="119">
        <f t="shared" si="156"/>
        <v>35.26478303463368</v>
      </c>
    </row>
    <row r="1423" spans="2:12" x14ac:dyDescent="0.25">
      <c r="B1423" s="173">
        <v>43388.291666666664</v>
      </c>
      <c r="C1423" s="121">
        <v>226</v>
      </c>
      <c r="D1423" s="121">
        <v>155.8699951171875</v>
      </c>
      <c r="E1423" s="185">
        <v>12</v>
      </c>
      <c r="F1423" s="122">
        <v>43388</v>
      </c>
      <c r="G1423" s="185">
        <v>41.159344251862322</v>
      </c>
      <c r="H1423" s="185">
        <v>35.106055618546634</v>
      </c>
      <c r="I1423" s="185">
        <v>34.437987901458023</v>
      </c>
      <c r="J1423" s="119">
        <f t="shared" si="154"/>
        <v>41.159344251862322</v>
      </c>
      <c r="K1423" s="119">
        <f t="shared" si="155"/>
        <v>35.106055618546634</v>
      </c>
      <c r="L1423" s="119">
        <f t="shared" si="156"/>
        <v>34.437987901458023</v>
      </c>
    </row>
    <row r="1424" spans="2:12" x14ac:dyDescent="0.25">
      <c r="B1424" s="173">
        <v>43389.291666666664</v>
      </c>
      <c r="C1424" s="121">
        <v>205</v>
      </c>
      <c r="D1424" s="121">
        <v>105.26999664306641</v>
      </c>
      <c r="E1424" s="185">
        <v>11.899999618530273</v>
      </c>
      <c r="F1424" s="122">
        <v>43389</v>
      </c>
      <c r="G1424" s="185">
        <v>55.785956279591225</v>
      </c>
      <c r="H1424" s="185">
        <v>34.930755372511001</v>
      </c>
      <c r="I1424" s="185">
        <v>33.471578346402573</v>
      </c>
      <c r="J1424" s="119">
        <f t="shared" si="154"/>
        <v>55.785956279591225</v>
      </c>
      <c r="K1424" s="119">
        <f t="shared" si="155"/>
        <v>34.930755372511001</v>
      </c>
      <c r="L1424" s="119">
        <f t="shared" si="156"/>
        <v>33.471578346402573</v>
      </c>
    </row>
    <row r="1425" spans="2:12" x14ac:dyDescent="0.25">
      <c r="B1425" s="173">
        <v>43390.291666666664</v>
      </c>
      <c r="C1425" s="121">
        <v>205</v>
      </c>
      <c r="D1425" s="121">
        <v>105.26999664306641</v>
      </c>
      <c r="E1425" s="185">
        <v>10.800000190734863</v>
      </c>
      <c r="F1425" s="122">
        <v>43390</v>
      </c>
      <c r="G1425" s="185">
        <v>52.079705708999619</v>
      </c>
      <c r="H1425" s="185">
        <v>35.609116762766135</v>
      </c>
      <c r="I1425" s="185">
        <v>33.914727463788466</v>
      </c>
      <c r="J1425" s="119">
        <f t="shared" si="154"/>
        <v>52.079705708999619</v>
      </c>
      <c r="K1425" s="119">
        <f t="shared" si="155"/>
        <v>35.609116762766135</v>
      </c>
      <c r="L1425" s="119">
        <f t="shared" si="156"/>
        <v>33.914727463788466</v>
      </c>
    </row>
    <row r="1426" spans="2:12" x14ac:dyDescent="0.25">
      <c r="B1426" s="173">
        <v>43391.291666666664</v>
      </c>
      <c r="C1426" s="121">
        <v>187</v>
      </c>
      <c r="D1426" s="121">
        <v>109.87999725341797</v>
      </c>
      <c r="E1426" s="185">
        <v>10.100000381469727</v>
      </c>
      <c r="F1426" s="122">
        <v>43391</v>
      </c>
      <c r="G1426" s="185">
        <v>51.12768648958032</v>
      </c>
      <c r="H1426" s="185">
        <v>34.846176313912473</v>
      </c>
      <c r="I1426" s="185">
        <v>34.059953250862925</v>
      </c>
      <c r="J1426" s="119">
        <f t="shared" si="154"/>
        <v>51.12768648958032</v>
      </c>
      <c r="K1426" s="119">
        <f t="shared" si="155"/>
        <v>34.846176313912473</v>
      </c>
      <c r="L1426" s="119">
        <f t="shared" si="156"/>
        <v>34.059953250862925</v>
      </c>
    </row>
    <row r="1427" spans="2:12" x14ac:dyDescent="0.25">
      <c r="B1427" s="173">
        <v>43392.291666666664</v>
      </c>
      <c r="C1427" s="121">
        <v>187</v>
      </c>
      <c r="D1427" s="121">
        <v>109.87999725341797</v>
      </c>
      <c r="E1427" s="185">
        <v>11.399999618530273</v>
      </c>
      <c r="F1427" s="122">
        <v>43392</v>
      </c>
      <c r="G1427" s="185">
        <v>55.158323901160465</v>
      </c>
      <c r="H1427" s="185">
        <v>34.384509709985124</v>
      </c>
      <c r="I1427" s="185">
        <v>35.324284640285633</v>
      </c>
      <c r="J1427" s="119">
        <f t="shared" si="154"/>
        <v>55.158323901160465</v>
      </c>
      <c r="K1427" s="119">
        <f t="shared" si="155"/>
        <v>34.384509709985124</v>
      </c>
      <c r="L1427" s="119">
        <f t="shared" si="156"/>
        <v>35.324284640285633</v>
      </c>
    </row>
    <row r="1428" spans="2:12" x14ac:dyDescent="0.25">
      <c r="B1428" s="173">
        <v>43393.291666666664</v>
      </c>
      <c r="C1428" s="121">
        <v>187</v>
      </c>
      <c r="D1428" s="121">
        <v>109.87999725341797</v>
      </c>
      <c r="E1428" s="185">
        <v>11.699999809265137</v>
      </c>
      <c r="F1428" s="122">
        <v>43393</v>
      </c>
      <c r="G1428" s="185">
        <v>66.439879073175035</v>
      </c>
      <c r="H1428" s="185">
        <v>34.149600762437878</v>
      </c>
      <c r="I1428" s="185">
        <v>35.283491526930419</v>
      </c>
      <c r="J1428" s="119">
        <f t="shared" si="154"/>
        <v>66.439879073175035</v>
      </c>
      <c r="K1428" s="119">
        <f t="shared" si="155"/>
        <v>34.149600762437878</v>
      </c>
      <c r="L1428" s="119">
        <f t="shared" si="156"/>
        <v>35.283491526930419</v>
      </c>
    </row>
    <row r="1429" spans="2:12" x14ac:dyDescent="0.25">
      <c r="B1429" s="173">
        <v>43394.291666666664</v>
      </c>
      <c r="C1429" s="121">
        <v>187</v>
      </c>
      <c r="D1429" s="121">
        <v>109.87999725341797</v>
      </c>
      <c r="E1429" s="185">
        <v>11.5</v>
      </c>
      <c r="F1429" s="122">
        <v>43394</v>
      </c>
      <c r="G1429" s="185">
        <v>60.284815356058161</v>
      </c>
      <c r="H1429" s="185">
        <v>32.351580233529731</v>
      </c>
      <c r="I1429" s="185">
        <v>33.778010386714264</v>
      </c>
      <c r="J1429" s="119">
        <f t="shared" si="154"/>
        <v>60.284815356058161</v>
      </c>
      <c r="K1429" s="119">
        <f t="shared" si="155"/>
        <v>32.351580233529731</v>
      </c>
      <c r="L1429" s="119">
        <f t="shared" si="156"/>
        <v>33.778010386714264</v>
      </c>
    </row>
    <row r="1430" spans="2:12" x14ac:dyDescent="0.25">
      <c r="B1430" s="173">
        <v>43395.291666666664</v>
      </c>
      <c r="C1430" s="121">
        <v>187</v>
      </c>
      <c r="D1430" s="121">
        <v>109.87999725341797</v>
      </c>
      <c r="E1430" s="185">
        <v>11.300000190734863</v>
      </c>
      <c r="F1430" s="122">
        <v>43395</v>
      </c>
      <c r="G1430" s="185">
        <v>58.039770682674856</v>
      </c>
      <c r="H1430" s="185">
        <v>32.921501743285724</v>
      </c>
      <c r="I1430" s="185">
        <v>32.998472019897562</v>
      </c>
      <c r="J1430" s="119">
        <f t="shared" si="154"/>
        <v>58.039770682674856</v>
      </c>
      <c r="K1430" s="119">
        <f t="shared" si="155"/>
        <v>32.921501743285724</v>
      </c>
      <c r="L1430" s="119">
        <f t="shared" si="156"/>
        <v>32.998472019897562</v>
      </c>
    </row>
    <row r="1431" spans="2:12" x14ac:dyDescent="0.25">
      <c r="B1431" s="173">
        <v>43396.291666666664</v>
      </c>
      <c r="C1431" s="121">
        <v>377</v>
      </c>
      <c r="D1431" s="121">
        <v>117.09999847412109</v>
      </c>
      <c r="E1431" s="185">
        <v>11.5</v>
      </c>
      <c r="F1431" s="122">
        <v>43396</v>
      </c>
      <c r="G1431" s="185">
        <v>58.092640191581523</v>
      </c>
      <c r="H1431" s="185">
        <v>34.754831836069016</v>
      </c>
      <c r="I1431" s="185">
        <v>33.283917109833851</v>
      </c>
      <c r="J1431" s="119">
        <f t="shared" si="154"/>
        <v>58.092640191581523</v>
      </c>
      <c r="K1431" s="119">
        <f t="shared" si="155"/>
        <v>34.754831836069016</v>
      </c>
      <c r="L1431" s="119">
        <f t="shared" si="156"/>
        <v>33.283917109833851</v>
      </c>
    </row>
    <row r="1432" spans="2:12" x14ac:dyDescent="0.25">
      <c r="B1432" s="173">
        <v>43397.291666666664</v>
      </c>
      <c r="C1432" s="121">
        <v>377</v>
      </c>
      <c r="D1432" s="121">
        <v>117.09999847412109</v>
      </c>
      <c r="E1432" s="185">
        <v>11.600000381469727</v>
      </c>
      <c r="F1432" s="122">
        <v>43397</v>
      </c>
      <c r="G1432" s="185">
        <v>56.942753037523353</v>
      </c>
      <c r="H1432" s="185">
        <v>34.771076176806723</v>
      </c>
      <c r="I1432" s="185">
        <v>33.061577114705671</v>
      </c>
      <c r="J1432" s="119">
        <f t="shared" si="154"/>
        <v>56.942753037523353</v>
      </c>
      <c r="K1432" s="119">
        <f t="shared" si="155"/>
        <v>34.771076176806723</v>
      </c>
      <c r="L1432" s="119">
        <f t="shared" si="156"/>
        <v>33.061577114705671</v>
      </c>
    </row>
    <row r="1433" spans="2:12" x14ac:dyDescent="0.25">
      <c r="B1433" s="173">
        <v>43398.291666666664</v>
      </c>
      <c r="C1433" s="121">
        <v>263</v>
      </c>
      <c r="D1433" s="121">
        <v>115.61000061035156</v>
      </c>
      <c r="E1433" s="185">
        <v>11.699999809265137</v>
      </c>
      <c r="F1433" s="122">
        <v>43398</v>
      </c>
      <c r="G1433" s="185">
        <v>54.800911577233471</v>
      </c>
      <c r="H1433" s="185">
        <v>34.898965408779929</v>
      </c>
      <c r="I1433" s="185">
        <v>33.178849764378</v>
      </c>
      <c r="J1433" s="119">
        <f t="shared" si="154"/>
        <v>54.800911577233471</v>
      </c>
      <c r="K1433" s="119">
        <f t="shared" si="155"/>
        <v>34.898965408779929</v>
      </c>
      <c r="L1433" s="119">
        <f t="shared" si="156"/>
        <v>33.178849764378</v>
      </c>
    </row>
    <row r="1434" spans="2:12" x14ac:dyDescent="0.25">
      <c r="B1434" s="173">
        <v>43399.291666666664</v>
      </c>
      <c r="C1434" s="121">
        <v>554</v>
      </c>
      <c r="D1434" s="121">
        <v>161.52999877929688</v>
      </c>
      <c r="E1434" s="185">
        <v>12</v>
      </c>
      <c r="F1434" s="122">
        <v>43399</v>
      </c>
      <c r="G1434" s="185">
        <v>43.507483609627791</v>
      </c>
      <c r="H1434" s="185">
        <v>34.786564395140701</v>
      </c>
      <c r="I1434" s="185">
        <v>34.018889318086515</v>
      </c>
      <c r="J1434" s="119">
        <f t="shared" si="154"/>
        <v>43.507483609627791</v>
      </c>
      <c r="K1434" s="119">
        <f t="shared" si="155"/>
        <v>34.786564395140701</v>
      </c>
      <c r="L1434" s="119">
        <f t="shared" si="156"/>
        <v>34.018889318086515</v>
      </c>
    </row>
    <row r="1435" spans="2:12" x14ac:dyDescent="0.25">
      <c r="B1435" s="173">
        <v>43400.291666666664</v>
      </c>
      <c r="C1435" s="121">
        <v>611</v>
      </c>
      <c r="D1435" s="121">
        <v>204.41000366210938</v>
      </c>
      <c r="E1435" s="185">
        <v>12.100000381469727</v>
      </c>
      <c r="F1435" s="122">
        <v>43400</v>
      </c>
      <c r="G1435" s="185">
        <v>51.880879979045254</v>
      </c>
      <c r="H1435" s="185">
        <v>33.851922156170509</v>
      </c>
      <c r="I1435" s="185">
        <v>33.086412377821119</v>
      </c>
      <c r="J1435" s="119">
        <f t="shared" si="154"/>
        <v>51.880879979045254</v>
      </c>
      <c r="K1435" s="119">
        <f t="shared" si="155"/>
        <v>33.851922156170509</v>
      </c>
      <c r="L1435" s="119">
        <f t="shared" si="156"/>
        <v>33.086412377821119</v>
      </c>
    </row>
    <row r="1436" spans="2:12" x14ac:dyDescent="0.25">
      <c r="B1436" s="173">
        <v>43401.291666666664</v>
      </c>
      <c r="C1436" s="121">
        <v>457</v>
      </c>
      <c r="D1436" s="121">
        <v>242.16000366210938</v>
      </c>
      <c r="E1436" s="185">
        <v>12.199999809265137</v>
      </c>
      <c r="F1436" s="122">
        <v>43401</v>
      </c>
      <c r="G1436" s="185">
        <v>34.824407150303848</v>
      </c>
      <c r="H1436" s="185">
        <v>33.672885307647562</v>
      </c>
      <c r="I1436" s="185">
        <v>32.957925248366791</v>
      </c>
      <c r="J1436" s="119">
        <f t="shared" si="154"/>
        <v>34.824407150303848</v>
      </c>
      <c r="K1436" s="119">
        <f t="shared" si="155"/>
        <v>33.672885307647562</v>
      </c>
      <c r="L1436" s="119">
        <f t="shared" si="156"/>
        <v>32.957925248366791</v>
      </c>
    </row>
    <row r="1437" spans="2:12" x14ac:dyDescent="0.25">
      <c r="B1437" s="173">
        <v>43402.291666666664</v>
      </c>
      <c r="C1437" s="121">
        <v>387</v>
      </c>
      <c r="D1437" s="121">
        <v>190.66000366210938</v>
      </c>
      <c r="E1437" s="185">
        <v>12.100000381469727</v>
      </c>
      <c r="F1437" s="122">
        <v>43402</v>
      </c>
      <c r="G1437" s="185">
        <v>34.041556147049967</v>
      </c>
      <c r="H1437" s="185">
        <v>34.189658975005223</v>
      </c>
      <c r="I1437" s="185">
        <v>33.5404118029277</v>
      </c>
      <c r="J1437" s="119">
        <f t="shared" si="154"/>
        <v>34.041556147049967</v>
      </c>
      <c r="K1437" s="119">
        <f t="shared" si="155"/>
        <v>34.189658975005223</v>
      </c>
      <c r="L1437" s="119">
        <f t="shared" si="156"/>
        <v>33.5404118029277</v>
      </c>
    </row>
    <row r="1438" spans="2:12" x14ac:dyDescent="0.25">
      <c r="B1438" s="173">
        <v>43403.291666666664</v>
      </c>
      <c r="C1438" s="121">
        <v>286</v>
      </c>
      <c r="D1438" s="121">
        <v>201.19999694824219</v>
      </c>
      <c r="E1438" s="185">
        <v>12</v>
      </c>
      <c r="F1438" s="122">
        <v>43403</v>
      </c>
      <c r="G1438" s="185">
        <v>37.687146670752114</v>
      </c>
      <c r="H1438" s="185">
        <v>33.291171324893263</v>
      </c>
      <c r="I1438" s="185">
        <v>31.952612331730329</v>
      </c>
      <c r="J1438" s="119">
        <f t="shared" si="154"/>
        <v>37.687146670752114</v>
      </c>
      <c r="K1438" s="119">
        <f t="shared" si="155"/>
        <v>33.291171324893263</v>
      </c>
      <c r="L1438" s="119">
        <f t="shared" si="156"/>
        <v>31.952612331730329</v>
      </c>
    </row>
    <row r="1439" spans="2:12" x14ac:dyDescent="0.25">
      <c r="B1439" s="173">
        <v>43404.291666666664</v>
      </c>
      <c r="C1439" s="121">
        <v>282</v>
      </c>
      <c r="D1439" s="121">
        <v>260.76998901367188</v>
      </c>
      <c r="E1439" s="185">
        <v>12.100000381469727</v>
      </c>
      <c r="F1439" s="122">
        <v>43404</v>
      </c>
      <c r="G1439" s="185">
        <v>43.789198185448299</v>
      </c>
      <c r="H1439" s="185">
        <v>33.701674373812139</v>
      </c>
      <c r="I1439" s="185">
        <v>32.268732564515517</v>
      </c>
      <c r="J1439" s="119">
        <f t="shared" si="154"/>
        <v>43.789198185448299</v>
      </c>
      <c r="K1439" s="119">
        <f t="shared" si="155"/>
        <v>33.701674373812139</v>
      </c>
      <c r="L1439" s="119">
        <f t="shared" si="156"/>
        <v>32.268732564515517</v>
      </c>
    </row>
    <row r="1440" spans="2:12" x14ac:dyDescent="0.25">
      <c r="B1440" s="173">
        <v>43405.291666666664</v>
      </c>
      <c r="C1440" s="121">
        <v>346</v>
      </c>
      <c r="D1440" s="121">
        <v>159.22999572753906</v>
      </c>
      <c r="E1440" s="185">
        <v>12</v>
      </c>
      <c r="F1440" s="122">
        <v>43405</v>
      </c>
      <c r="G1440" s="185">
        <v>48.949552057540018</v>
      </c>
      <c r="H1440" s="185">
        <v>34.591789573850463</v>
      </c>
      <c r="I1440" s="185">
        <v>34.420481253398798</v>
      </c>
      <c r="J1440" s="119">
        <f t="shared" si="154"/>
        <v>48.949552057540018</v>
      </c>
      <c r="K1440" s="119">
        <f t="shared" si="155"/>
        <v>34.591789573850463</v>
      </c>
      <c r="L1440" s="119">
        <f t="shared" si="156"/>
        <v>34.420481253398798</v>
      </c>
    </row>
    <row r="1441" spans="2:12" x14ac:dyDescent="0.25">
      <c r="B1441" s="173">
        <v>43406.291666666664</v>
      </c>
      <c r="C1441" s="121">
        <v>346</v>
      </c>
      <c r="D1441" s="121">
        <v>159.22999572753906</v>
      </c>
      <c r="E1441" s="185">
        <v>12</v>
      </c>
      <c r="F1441" s="122">
        <v>43406</v>
      </c>
      <c r="G1441" s="185">
        <v>50.470317701631132</v>
      </c>
      <c r="H1441" s="185">
        <v>34.55202858136753</v>
      </c>
      <c r="I1441" s="185">
        <v>33.880341259108654</v>
      </c>
      <c r="J1441" s="119">
        <f t="shared" si="154"/>
        <v>50.470317701631132</v>
      </c>
      <c r="K1441" s="119">
        <f t="shared" si="155"/>
        <v>34.55202858136753</v>
      </c>
      <c r="L1441" s="119">
        <f t="shared" si="156"/>
        <v>33.880341259108654</v>
      </c>
    </row>
    <row r="1442" spans="2:12" x14ac:dyDescent="0.25">
      <c r="B1442" s="173">
        <v>43407.291666666664</v>
      </c>
      <c r="C1442" s="121">
        <v>346</v>
      </c>
      <c r="D1442" s="121">
        <v>159.22999572753906</v>
      </c>
      <c r="E1442" s="185">
        <v>11.899999618530273</v>
      </c>
      <c r="F1442" s="122">
        <v>43407</v>
      </c>
      <c r="G1442" s="185">
        <v>36.729315198251498</v>
      </c>
      <c r="H1442" s="185">
        <v>34.440726067666617</v>
      </c>
      <c r="I1442" s="185">
        <v>35.076779759460031</v>
      </c>
      <c r="J1442" s="119">
        <f t="shared" si="154"/>
        <v>36.729315198251498</v>
      </c>
      <c r="K1442" s="119">
        <f t="shared" si="155"/>
        <v>34.440726067666617</v>
      </c>
      <c r="L1442" s="119">
        <f t="shared" si="156"/>
        <v>35.076779759460031</v>
      </c>
    </row>
    <row r="1443" spans="2:12" x14ac:dyDescent="0.25">
      <c r="B1443" s="173">
        <v>43408.291666666664</v>
      </c>
      <c r="C1443" s="121">
        <v>346</v>
      </c>
      <c r="D1443" s="121">
        <v>159.22999572753906</v>
      </c>
      <c r="E1443" s="185">
        <v>12.100000381469727</v>
      </c>
      <c r="F1443" s="122">
        <v>43408</v>
      </c>
      <c r="G1443" s="185">
        <v>43.454285836241887</v>
      </c>
      <c r="H1443" s="185">
        <v>34.895177035133059</v>
      </c>
      <c r="I1443" s="185">
        <v>35.015948101215862</v>
      </c>
      <c r="J1443" s="119">
        <f t="shared" si="154"/>
        <v>43.454285836241887</v>
      </c>
      <c r="K1443" s="119">
        <f t="shared" si="155"/>
        <v>34.895177035133059</v>
      </c>
      <c r="L1443" s="119">
        <f t="shared" si="156"/>
        <v>35.015948101215862</v>
      </c>
    </row>
    <row r="1444" spans="2:12" x14ac:dyDescent="0.25">
      <c r="B1444" s="173">
        <v>43409.291666666664</v>
      </c>
      <c r="C1444" s="121">
        <v>346</v>
      </c>
      <c r="D1444" s="121">
        <v>159.22999572753906</v>
      </c>
      <c r="E1444" s="185">
        <v>12.100000381469727</v>
      </c>
      <c r="F1444" s="122">
        <v>43409</v>
      </c>
      <c r="G1444" s="185">
        <v>35.103386316498153</v>
      </c>
      <c r="H1444" s="185">
        <v>35.092143610340557</v>
      </c>
      <c r="I1444" s="185">
        <v>35.533163043348878</v>
      </c>
      <c r="J1444" s="119">
        <f t="shared" si="154"/>
        <v>35.103386316498153</v>
      </c>
      <c r="K1444" s="119">
        <f t="shared" si="155"/>
        <v>35.092143610340557</v>
      </c>
      <c r="L1444" s="119">
        <f t="shared" si="156"/>
        <v>35.533163043348878</v>
      </c>
    </row>
    <row r="1445" spans="2:12" x14ac:dyDescent="0.25">
      <c r="B1445" s="173">
        <v>43410.291666666664</v>
      </c>
      <c r="C1445" s="121">
        <v>226</v>
      </c>
      <c r="D1445" s="121">
        <v>176.77999877929688</v>
      </c>
      <c r="E1445" s="185">
        <v>12</v>
      </c>
      <c r="F1445" s="122">
        <v>43410</v>
      </c>
      <c r="G1445" s="185">
        <v>48.191169581512597</v>
      </c>
      <c r="H1445" s="185">
        <v>35.285490337544019</v>
      </c>
      <c r="I1445" s="185">
        <v>34.726381931680216</v>
      </c>
      <c r="J1445" s="119">
        <f t="shared" si="154"/>
        <v>48.191169581512597</v>
      </c>
      <c r="K1445" s="119">
        <f t="shared" si="155"/>
        <v>35.285490337544019</v>
      </c>
      <c r="L1445" s="119">
        <f t="shared" si="156"/>
        <v>34.726381931680216</v>
      </c>
    </row>
    <row r="1446" spans="2:12" x14ac:dyDescent="0.25">
      <c r="B1446" s="173">
        <v>43411.291666666664</v>
      </c>
      <c r="C1446" s="121">
        <v>226</v>
      </c>
      <c r="D1446" s="121">
        <v>176.77999877929688</v>
      </c>
      <c r="E1446" s="185">
        <v>11.5</v>
      </c>
      <c r="F1446" s="122">
        <v>43411</v>
      </c>
      <c r="G1446" s="185">
        <v>64.597810705373135</v>
      </c>
      <c r="H1446" s="185">
        <v>35.971760917041038</v>
      </c>
      <c r="I1446" s="185">
        <v>34.146985463102709</v>
      </c>
      <c r="J1446" s="119">
        <f t="shared" si="154"/>
        <v>64.597810705373135</v>
      </c>
      <c r="K1446" s="119">
        <f t="shared" si="155"/>
        <v>35.971760917041038</v>
      </c>
      <c r="L1446" s="119">
        <f t="shared" si="156"/>
        <v>34.146985463102709</v>
      </c>
    </row>
    <row r="1447" spans="2:12" x14ac:dyDescent="0.25">
      <c r="B1447" s="173">
        <v>43412.291666666664</v>
      </c>
      <c r="C1447" s="121">
        <v>343</v>
      </c>
      <c r="D1447" s="121">
        <v>139.85000610351563</v>
      </c>
      <c r="E1447" s="185">
        <v>11.5</v>
      </c>
      <c r="F1447" s="122">
        <v>43412</v>
      </c>
      <c r="G1447" s="185">
        <v>65.429377780429746</v>
      </c>
      <c r="H1447" s="185">
        <v>36.043674293712314</v>
      </c>
      <c r="I1447" s="185">
        <v>33.924660957279045</v>
      </c>
      <c r="J1447" s="119">
        <f t="shared" si="154"/>
        <v>65.429377780429746</v>
      </c>
      <c r="K1447" s="119">
        <f t="shared" si="155"/>
        <v>36.043674293712314</v>
      </c>
      <c r="L1447" s="119">
        <f t="shared" si="156"/>
        <v>33.924660957279045</v>
      </c>
    </row>
    <row r="1448" spans="2:12" x14ac:dyDescent="0.25">
      <c r="B1448" s="173">
        <v>43413.291666666664</v>
      </c>
      <c r="C1448" s="121">
        <v>343</v>
      </c>
      <c r="D1448" s="121">
        <v>139.85000610351563</v>
      </c>
      <c r="E1448" s="185">
        <v>11.699999809265137</v>
      </c>
      <c r="F1448" s="122">
        <v>43413</v>
      </c>
      <c r="G1448" s="185">
        <v>57.155934148426702</v>
      </c>
      <c r="H1448" s="185">
        <v>35.186142832901744</v>
      </c>
      <c r="I1448" s="185">
        <v>35.375731990094557</v>
      </c>
      <c r="J1448" s="119">
        <f t="shared" si="154"/>
        <v>57.155934148426702</v>
      </c>
      <c r="K1448" s="119">
        <f t="shared" si="155"/>
        <v>35.186142832901744</v>
      </c>
      <c r="L1448" s="119">
        <f t="shared" si="156"/>
        <v>35.375731990094557</v>
      </c>
    </row>
    <row r="1449" spans="2:12" x14ac:dyDescent="0.25">
      <c r="B1449" s="173">
        <v>43414.291666666664</v>
      </c>
      <c r="C1449" s="121">
        <v>343</v>
      </c>
      <c r="D1449" s="121">
        <v>139.85000610351563</v>
      </c>
      <c r="E1449" s="185">
        <v>11.899999618530273</v>
      </c>
      <c r="F1449" s="122">
        <v>43414</v>
      </c>
      <c r="G1449" s="185">
        <v>52.222590433745466</v>
      </c>
      <c r="H1449" s="185">
        <v>35.179666529143319</v>
      </c>
      <c r="I1449" s="185">
        <v>34.549852410510724</v>
      </c>
      <c r="J1449" s="119">
        <f t="shared" si="154"/>
        <v>52.222590433745466</v>
      </c>
      <c r="K1449" s="119">
        <f t="shared" si="155"/>
        <v>35.179666529143319</v>
      </c>
      <c r="L1449" s="119">
        <f t="shared" si="156"/>
        <v>34.549852410510724</v>
      </c>
    </row>
    <row r="1450" spans="2:12" x14ac:dyDescent="0.25">
      <c r="B1450" s="173">
        <v>43415.291666666664</v>
      </c>
      <c r="C1450" s="121">
        <v>343</v>
      </c>
      <c r="D1450" s="121">
        <v>139.85000610351563</v>
      </c>
      <c r="E1450" s="185">
        <v>12.100000381469727</v>
      </c>
      <c r="F1450" s="122">
        <v>43415</v>
      </c>
      <c r="G1450" s="185">
        <v>46.494648416814961</v>
      </c>
      <c r="H1450" s="185">
        <v>35.06623273981937</v>
      </c>
      <c r="I1450" s="185">
        <v>34.999545620459074</v>
      </c>
      <c r="J1450" s="119">
        <f t="shared" si="154"/>
        <v>46.494648416814961</v>
      </c>
      <c r="K1450" s="119">
        <f t="shared" si="155"/>
        <v>35.06623273981937</v>
      </c>
      <c r="L1450" s="119">
        <f t="shared" si="156"/>
        <v>34.999545620459074</v>
      </c>
    </row>
    <row r="1451" spans="2:12" x14ac:dyDescent="0.25">
      <c r="B1451" s="173">
        <v>43416.291666666664</v>
      </c>
      <c r="C1451" s="121">
        <v>343</v>
      </c>
      <c r="D1451" s="121">
        <v>139.85000610351563</v>
      </c>
      <c r="E1451" s="185">
        <v>12.100000381469727</v>
      </c>
      <c r="F1451" s="122">
        <v>43416</v>
      </c>
      <c r="G1451" s="185">
        <v>53.383528697843929</v>
      </c>
      <c r="H1451" s="185">
        <v>35.093180550027753</v>
      </c>
      <c r="I1451" s="185">
        <v>33.740697478563696</v>
      </c>
      <c r="J1451" s="119">
        <f t="shared" si="154"/>
        <v>53.383528697843929</v>
      </c>
      <c r="K1451" s="119">
        <f t="shared" si="155"/>
        <v>35.093180550027753</v>
      </c>
      <c r="L1451" s="119">
        <f t="shared" si="156"/>
        <v>33.740697478563696</v>
      </c>
    </row>
    <row r="1452" spans="2:12" x14ac:dyDescent="0.25">
      <c r="B1452" s="173">
        <v>43417.291666666664</v>
      </c>
      <c r="C1452" s="121">
        <v>343</v>
      </c>
      <c r="D1452" s="121">
        <v>139.85000610351563</v>
      </c>
      <c r="E1452" s="185">
        <v>11.899999618530273</v>
      </c>
      <c r="F1452" s="122">
        <v>43417</v>
      </c>
      <c r="G1452" s="185">
        <v>69.284376154415014</v>
      </c>
      <c r="H1452" s="185">
        <v>35.315590621431724</v>
      </c>
      <c r="I1452" s="185">
        <v>32.866098901982653</v>
      </c>
      <c r="J1452" s="119">
        <f t="shared" si="154"/>
        <v>69.284376154415014</v>
      </c>
      <c r="K1452" s="119">
        <f t="shared" si="155"/>
        <v>35.315590621431724</v>
      </c>
      <c r="L1452" s="119">
        <f t="shared" si="156"/>
        <v>32.866098901982653</v>
      </c>
    </row>
    <row r="1453" spans="2:12" x14ac:dyDescent="0.25">
      <c r="B1453" s="173">
        <v>43418.291666666664</v>
      </c>
      <c r="C1453" s="121">
        <v>343</v>
      </c>
      <c r="D1453" s="121">
        <v>139.85000610351563</v>
      </c>
      <c r="E1453" s="185">
        <v>12</v>
      </c>
      <c r="F1453" s="122">
        <v>43418</v>
      </c>
      <c r="G1453" s="185">
        <v>54.851875980827529</v>
      </c>
      <c r="H1453" s="185">
        <v>35.164097272223934</v>
      </c>
      <c r="I1453" s="185">
        <v>33.577432505002747</v>
      </c>
      <c r="J1453" s="119">
        <f t="shared" si="154"/>
        <v>54.851875980827529</v>
      </c>
      <c r="K1453" s="119">
        <f t="shared" si="155"/>
        <v>35.164097272223934</v>
      </c>
      <c r="L1453" s="119">
        <f t="shared" si="156"/>
        <v>33.577432505002747</v>
      </c>
    </row>
    <row r="1454" spans="2:12" x14ac:dyDescent="0.25">
      <c r="B1454" s="173">
        <v>43419.291666666664</v>
      </c>
      <c r="C1454" s="121">
        <v>284</v>
      </c>
      <c r="D1454" s="121">
        <v>123.97000122070313</v>
      </c>
      <c r="E1454" s="185">
        <v>12</v>
      </c>
      <c r="F1454" s="122">
        <v>43419</v>
      </c>
      <c r="G1454" s="185">
        <v>38.213250265960298</v>
      </c>
      <c r="H1454" s="185">
        <v>34.807432597169147</v>
      </c>
      <c r="I1454" s="185">
        <v>33.470153817269555</v>
      </c>
      <c r="J1454" s="119">
        <f t="shared" si="154"/>
        <v>38.213250265960298</v>
      </c>
      <c r="K1454" s="119">
        <f t="shared" si="155"/>
        <v>34.807432597169147</v>
      </c>
      <c r="L1454" s="119">
        <f t="shared" si="156"/>
        <v>33.470153817269555</v>
      </c>
    </row>
    <row r="1455" spans="2:12" x14ac:dyDescent="0.25">
      <c r="B1455" s="173">
        <v>43420.291666666664</v>
      </c>
      <c r="C1455" s="121">
        <v>284</v>
      </c>
      <c r="D1455" s="121">
        <v>123.97000122070313</v>
      </c>
      <c r="E1455" s="185">
        <v>12</v>
      </c>
      <c r="F1455" s="122">
        <v>43420</v>
      </c>
      <c r="G1455" s="185">
        <v>66.422653959261012</v>
      </c>
      <c r="H1455" s="185">
        <v>34.941645798859781</v>
      </c>
      <c r="I1455" s="185">
        <v>33.598264506415077</v>
      </c>
      <c r="J1455" s="119">
        <f t="shared" si="154"/>
        <v>66.422653959261012</v>
      </c>
      <c r="K1455" s="119">
        <f t="shared" si="155"/>
        <v>34.941645798859781</v>
      </c>
      <c r="L1455" s="119">
        <f t="shared" si="156"/>
        <v>33.598264506415077</v>
      </c>
    </row>
    <row r="1456" spans="2:12" x14ac:dyDescent="0.25">
      <c r="B1456" s="173">
        <v>43421.291666666664</v>
      </c>
      <c r="C1456" s="121">
        <v>284</v>
      </c>
      <c r="D1456" s="121">
        <v>123.97000122070313</v>
      </c>
      <c r="E1456" s="185">
        <v>11.899999618530273</v>
      </c>
      <c r="F1456" s="122">
        <v>43421</v>
      </c>
      <c r="G1456" s="185">
        <v>66.074835366374941</v>
      </c>
      <c r="H1456" s="185">
        <v>35.302601532825669</v>
      </c>
      <c r="I1456" s="185">
        <v>33.592204523086529</v>
      </c>
      <c r="J1456" s="119">
        <f t="shared" si="154"/>
        <v>66.074835366374941</v>
      </c>
      <c r="K1456" s="119">
        <f t="shared" si="155"/>
        <v>35.302601532825669</v>
      </c>
      <c r="L1456" s="119">
        <f t="shared" si="156"/>
        <v>33.592204523086529</v>
      </c>
    </row>
    <row r="1457" spans="2:12" x14ac:dyDescent="0.25">
      <c r="B1457" s="173">
        <v>43422.291666666664</v>
      </c>
      <c r="C1457" s="121">
        <v>284</v>
      </c>
      <c r="D1457" s="121">
        <v>123.97000122070313</v>
      </c>
      <c r="E1457" s="185">
        <v>11.800000190734863</v>
      </c>
      <c r="F1457" s="122">
        <v>43422</v>
      </c>
      <c r="G1457" s="185">
        <v>51.984545176812951</v>
      </c>
      <c r="H1457" s="185">
        <v>35.331978950743313</v>
      </c>
      <c r="I1457" s="185">
        <v>33.184774853874139</v>
      </c>
      <c r="J1457" s="119">
        <f t="shared" si="154"/>
        <v>51.984545176812951</v>
      </c>
      <c r="K1457" s="119">
        <f t="shared" si="155"/>
        <v>35.331978950743313</v>
      </c>
      <c r="L1457" s="119">
        <f t="shared" si="156"/>
        <v>33.184774853874139</v>
      </c>
    </row>
    <row r="1458" spans="2:12" x14ac:dyDescent="0.25">
      <c r="B1458" s="173">
        <v>43423.291666666664</v>
      </c>
      <c r="C1458" s="121">
        <v>284</v>
      </c>
      <c r="D1458" s="121">
        <v>123.97000122070313</v>
      </c>
      <c r="E1458" s="185">
        <v>11.800000190734863</v>
      </c>
      <c r="F1458" s="122">
        <v>43423</v>
      </c>
      <c r="G1458" s="185">
        <v>54.973699998215395</v>
      </c>
      <c r="H1458" s="185">
        <v>35.43429491427208</v>
      </c>
      <c r="I1458" s="185">
        <v>32.983964452831863</v>
      </c>
      <c r="J1458" s="119">
        <f t="shared" si="154"/>
        <v>54.973699998215395</v>
      </c>
      <c r="K1458" s="119">
        <f t="shared" si="155"/>
        <v>35.43429491427208</v>
      </c>
      <c r="L1458" s="119">
        <f t="shared" si="156"/>
        <v>32.983964452831863</v>
      </c>
    </row>
    <row r="1459" spans="2:12" x14ac:dyDescent="0.25">
      <c r="B1459" s="173">
        <v>43424.291666666664</v>
      </c>
      <c r="C1459" s="121">
        <v>396</v>
      </c>
      <c r="D1459" s="121">
        <v>110.12000274658203</v>
      </c>
      <c r="E1459" s="185">
        <v>11.800000190734863</v>
      </c>
      <c r="F1459" s="122">
        <v>43424</v>
      </c>
      <c r="G1459" s="185">
        <v>56.212234824388155</v>
      </c>
      <c r="H1459" s="185">
        <v>35.31945134946595</v>
      </c>
      <c r="I1459" s="185">
        <v>32.99626145585821</v>
      </c>
      <c r="J1459" s="119">
        <f t="shared" si="154"/>
        <v>56.212234824388155</v>
      </c>
      <c r="K1459" s="119">
        <f t="shared" si="155"/>
        <v>35.31945134946595</v>
      </c>
      <c r="L1459" s="119">
        <f t="shared" si="156"/>
        <v>32.99626145585821</v>
      </c>
    </row>
    <row r="1460" spans="2:12" x14ac:dyDescent="0.25">
      <c r="B1460" s="173">
        <v>43425.291666666664</v>
      </c>
      <c r="C1460" s="121">
        <v>396</v>
      </c>
      <c r="D1460" s="121">
        <v>110.12000274658203</v>
      </c>
      <c r="E1460" s="185">
        <v>11.699999809265137</v>
      </c>
      <c r="F1460" s="122">
        <v>43425</v>
      </c>
      <c r="G1460" s="185">
        <v>54.391348303733089</v>
      </c>
      <c r="H1460" s="185">
        <v>35.27689581005658</v>
      </c>
      <c r="I1460" s="185">
        <v>34.236432592802579</v>
      </c>
      <c r="J1460" s="119">
        <f t="shared" si="154"/>
        <v>54.391348303733089</v>
      </c>
      <c r="K1460" s="119">
        <f t="shared" si="155"/>
        <v>35.27689581005658</v>
      </c>
      <c r="L1460" s="119">
        <f t="shared" si="156"/>
        <v>34.236432592802579</v>
      </c>
    </row>
    <row r="1461" spans="2:12" x14ac:dyDescent="0.25">
      <c r="B1461" s="173">
        <v>43426.291666666664</v>
      </c>
      <c r="C1461" s="121">
        <v>400</v>
      </c>
      <c r="D1461" s="121">
        <v>125.5</v>
      </c>
      <c r="E1461" s="185">
        <v>11.800000190734863</v>
      </c>
      <c r="F1461" s="122">
        <v>43426</v>
      </c>
      <c r="G1461" s="185">
        <v>46.777255261319659</v>
      </c>
      <c r="H1461" s="185">
        <v>35.313531198126313</v>
      </c>
      <c r="I1461" s="185">
        <v>34.320185846664231</v>
      </c>
      <c r="J1461" s="119">
        <f t="shared" si="154"/>
        <v>46.777255261319659</v>
      </c>
      <c r="K1461" s="119">
        <f t="shared" si="155"/>
        <v>35.313531198126313</v>
      </c>
      <c r="L1461" s="119">
        <f t="shared" si="156"/>
        <v>34.320185846664231</v>
      </c>
    </row>
    <row r="1462" spans="2:12" x14ac:dyDescent="0.25">
      <c r="B1462" s="173">
        <v>43427.291666666664</v>
      </c>
      <c r="C1462" s="121">
        <v>400</v>
      </c>
      <c r="D1462" s="121">
        <v>125.5</v>
      </c>
      <c r="E1462" s="185">
        <v>11.899999618530273</v>
      </c>
      <c r="F1462" s="122">
        <v>43427</v>
      </c>
      <c r="G1462" s="185">
        <v>46.950762997004681</v>
      </c>
      <c r="H1462" s="185">
        <v>35.548591937466924</v>
      </c>
      <c r="I1462" s="185">
        <v>35.765278260089723</v>
      </c>
      <c r="J1462" s="119">
        <f t="shared" si="154"/>
        <v>46.950762997004681</v>
      </c>
      <c r="K1462" s="119">
        <f t="shared" si="155"/>
        <v>35.548591937466924</v>
      </c>
      <c r="L1462" s="119">
        <f t="shared" si="156"/>
        <v>35.765278260089723</v>
      </c>
    </row>
    <row r="1463" spans="2:12" x14ac:dyDescent="0.25">
      <c r="B1463" s="173">
        <v>43428.291666666664</v>
      </c>
      <c r="C1463" s="121">
        <v>400</v>
      </c>
      <c r="D1463" s="121">
        <v>125.5</v>
      </c>
      <c r="E1463" s="185">
        <v>12.100000381469727</v>
      </c>
      <c r="F1463" s="122">
        <v>43428</v>
      </c>
      <c r="G1463" s="185">
        <v>61.389636671189933</v>
      </c>
      <c r="H1463" s="185">
        <v>36.291854365490039</v>
      </c>
      <c r="I1463" s="185">
        <v>36.095586848038202</v>
      </c>
      <c r="J1463" s="119">
        <f t="shared" si="154"/>
        <v>61.389636671189933</v>
      </c>
      <c r="K1463" s="119">
        <f t="shared" si="155"/>
        <v>36.291854365490039</v>
      </c>
      <c r="L1463" s="119">
        <f t="shared" si="156"/>
        <v>36.095586848038202</v>
      </c>
    </row>
    <row r="1464" spans="2:12" x14ac:dyDescent="0.25">
      <c r="B1464" s="173">
        <v>43429.291666666664</v>
      </c>
      <c r="C1464" s="121">
        <v>400</v>
      </c>
      <c r="D1464" s="121">
        <v>125.5</v>
      </c>
      <c r="E1464" s="185">
        <v>12.100000381469727</v>
      </c>
      <c r="F1464" s="122">
        <v>43429</v>
      </c>
      <c r="G1464" s="185">
        <v>48.485498718133684</v>
      </c>
      <c r="H1464" s="185">
        <v>36.492695080284726</v>
      </c>
      <c r="I1464" s="185">
        <v>35.937515308945287</v>
      </c>
      <c r="J1464" s="119">
        <f t="shared" si="154"/>
        <v>48.485498718133684</v>
      </c>
      <c r="K1464" s="119">
        <f t="shared" si="155"/>
        <v>36.492695080284726</v>
      </c>
      <c r="L1464" s="119">
        <f t="shared" si="156"/>
        <v>35.937515308945287</v>
      </c>
    </row>
    <row r="1465" spans="2:12" x14ac:dyDescent="0.25">
      <c r="B1465" s="173">
        <v>43430.291666666664</v>
      </c>
      <c r="C1465" s="121">
        <v>400</v>
      </c>
      <c r="D1465" s="121">
        <v>125.5</v>
      </c>
      <c r="E1465" s="185">
        <v>12.100000381469727</v>
      </c>
      <c r="F1465" s="122">
        <v>43430</v>
      </c>
      <c r="G1465" s="185">
        <v>61.333147489362325</v>
      </c>
      <c r="H1465" s="185">
        <v>36.502714281876891</v>
      </c>
      <c r="I1465" s="185">
        <v>34.194700623529911</v>
      </c>
      <c r="J1465" s="119">
        <f t="shared" si="154"/>
        <v>61.333147489362325</v>
      </c>
      <c r="K1465" s="119">
        <f t="shared" si="155"/>
        <v>36.502714281876891</v>
      </c>
      <c r="L1465" s="119">
        <f t="shared" si="156"/>
        <v>34.194700623529911</v>
      </c>
    </row>
    <row r="1466" spans="2:12" x14ac:dyDescent="0.25">
      <c r="B1466" s="173">
        <v>43431.291666666664</v>
      </c>
      <c r="C1466" s="121">
        <v>400</v>
      </c>
      <c r="D1466" s="121">
        <v>125.5</v>
      </c>
      <c r="E1466" s="185">
        <v>12.100000381469727</v>
      </c>
      <c r="F1466" s="122">
        <v>43431</v>
      </c>
      <c r="G1466" s="185">
        <v>10.989577764907372</v>
      </c>
      <c r="H1466" s="185">
        <v>39.598584466228886</v>
      </c>
      <c r="I1466" s="185">
        <v>31.296945699320908</v>
      </c>
      <c r="J1466" s="119">
        <f t="shared" si="154"/>
        <v>10.989577764907372</v>
      </c>
      <c r="K1466" s="119">
        <f t="shared" si="155"/>
        <v>39.598584466228886</v>
      </c>
      <c r="L1466" s="119">
        <f t="shared" si="156"/>
        <v>31.296945699320908</v>
      </c>
    </row>
    <row r="1467" spans="2:12" x14ac:dyDescent="0.25">
      <c r="B1467" s="173">
        <v>43432.291666666664</v>
      </c>
      <c r="C1467" s="121">
        <v>400</v>
      </c>
      <c r="D1467" s="121">
        <v>125.5</v>
      </c>
      <c r="E1467" s="185">
        <v>10.800000190734863</v>
      </c>
      <c r="F1467" s="122">
        <v>43432</v>
      </c>
      <c r="G1467" s="185">
        <v>40.197314866618086</v>
      </c>
      <c r="H1467" s="185">
        <v>26.452576678551178</v>
      </c>
      <c r="I1467" s="185">
        <v>32.923089725419352</v>
      </c>
      <c r="J1467" s="119">
        <f t="shared" si="154"/>
        <v>40.197314866618086</v>
      </c>
      <c r="K1467" s="119">
        <f t="shared" si="155"/>
        <v>26.452576678551178</v>
      </c>
      <c r="L1467" s="119">
        <f t="shared" si="156"/>
        <v>32.923089725419352</v>
      </c>
    </row>
    <row r="1468" spans="2:12" x14ac:dyDescent="0.25">
      <c r="B1468" s="173">
        <v>43433.291666666664</v>
      </c>
      <c r="C1468" s="121">
        <v>336</v>
      </c>
      <c r="D1468" s="121">
        <v>147.72000122070313</v>
      </c>
      <c r="E1468" s="185">
        <v>11.300000190734863</v>
      </c>
      <c r="F1468" s="122">
        <v>43433</v>
      </c>
      <c r="G1468" s="185">
        <v>68.255349056213078</v>
      </c>
      <c r="H1468" s="185">
        <v>37.700666869150318</v>
      </c>
      <c r="I1468" s="185">
        <v>36.145727282541777</v>
      </c>
      <c r="J1468" s="119">
        <f t="shared" si="154"/>
        <v>68.255349056213078</v>
      </c>
      <c r="K1468" s="119">
        <f t="shared" si="155"/>
        <v>37.700666869150318</v>
      </c>
      <c r="L1468" s="119">
        <f t="shared" si="156"/>
        <v>36.145727282541777</v>
      </c>
    </row>
    <row r="1469" spans="2:12" x14ac:dyDescent="0.25">
      <c r="B1469" s="173">
        <v>43434.291666666664</v>
      </c>
      <c r="C1469" s="121">
        <v>336</v>
      </c>
      <c r="D1469" s="121">
        <v>147.72000122070313</v>
      </c>
      <c r="E1469" s="185">
        <v>11.699999809265137</v>
      </c>
      <c r="F1469" s="122">
        <v>43434</v>
      </c>
      <c r="G1469" s="185">
        <v>57.33961599806392</v>
      </c>
      <c r="H1469" s="185">
        <v>38.867646028421547</v>
      </c>
      <c r="I1469" s="185">
        <v>36.859347484553325</v>
      </c>
      <c r="J1469" s="119">
        <f t="shared" si="154"/>
        <v>57.33961599806392</v>
      </c>
      <c r="K1469" s="119">
        <f t="shared" si="155"/>
        <v>38.867646028421547</v>
      </c>
      <c r="L1469" s="119">
        <f t="shared" si="156"/>
        <v>36.859347484553325</v>
      </c>
    </row>
    <row r="1470" spans="2:12" x14ac:dyDescent="0.25">
      <c r="B1470" s="173">
        <v>43435.291666666664</v>
      </c>
      <c r="C1470" s="121">
        <v>336</v>
      </c>
      <c r="D1470" s="121">
        <v>147.72000122070313</v>
      </c>
      <c r="E1470" s="185">
        <v>11.800000190734863</v>
      </c>
      <c r="F1470" s="122">
        <v>43435</v>
      </c>
      <c r="G1470" s="185">
        <v>57.276119044930773</v>
      </c>
      <c r="H1470" s="185">
        <v>37.777953949084953</v>
      </c>
      <c r="I1470" s="185">
        <v>35.571656905280236</v>
      </c>
      <c r="J1470" s="119">
        <f t="shared" si="154"/>
        <v>57.276119044930773</v>
      </c>
      <c r="K1470" s="119">
        <f t="shared" si="155"/>
        <v>37.777953949084953</v>
      </c>
      <c r="L1470" s="119">
        <f t="shared" si="156"/>
        <v>35.571656905280236</v>
      </c>
    </row>
    <row r="1471" spans="2:12" x14ac:dyDescent="0.25">
      <c r="B1471" s="173">
        <v>43436.291666666664</v>
      </c>
      <c r="C1471" s="121">
        <v>336</v>
      </c>
      <c r="D1471" s="121">
        <v>147.72000122070313</v>
      </c>
      <c r="E1471" s="185">
        <v>11.899999618530273</v>
      </c>
      <c r="F1471" s="122">
        <v>43436</v>
      </c>
      <c r="G1471" s="185">
        <v>48.764804063571802</v>
      </c>
      <c r="H1471" s="185">
        <v>37.902186552948443</v>
      </c>
      <c r="I1471" s="185">
        <v>34.888785160868238</v>
      </c>
      <c r="J1471" s="119">
        <f t="shared" si="154"/>
        <v>48.764804063571802</v>
      </c>
      <c r="K1471" s="119">
        <f t="shared" si="155"/>
        <v>37.902186552948443</v>
      </c>
      <c r="L1471" s="119">
        <f t="shared" si="156"/>
        <v>34.888785160868238</v>
      </c>
    </row>
    <row r="1472" spans="2:12" x14ac:dyDescent="0.25">
      <c r="B1472" s="173">
        <v>43437.291666666664</v>
      </c>
      <c r="C1472" s="121">
        <v>336</v>
      </c>
      <c r="D1472" s="121">
        <v>147.72000122070313</v>
      </c>
      <c r="E1472" s="185">
        <v>12</v>
      </c>
      <c r="F1472" s="122">
        <v>43437</v>
      </c>
      <c r="G1472" s="185">
        <v>53.352518786302319</v>
      </c>
      <c r="H1472" s="185">
        <v>38.22149727616042</v>
      </c>
      <c r="I1472" s="185">
        <v>34.369001126289362</v>
      </c>
      <c r="J1472" s="119">
        <f t="shared" si="154"/>
        <v>53.352518786302319</v>
      </c>
      <c r="K1472" s="119">
        <f t="shared" si="155"/>
        <v>38.22149727616042</v>
      </c>
      <c r="L1472" s="119">
        <f t="shared" si="156"/>
        <v>34.369001126289362</v>
      </c>
    </row>
    <row r="1473" spans="2:12" x14ac:dyDescent="0.25">
      <c r="B1473" s="173">
        <v>43438.291666666664</v>
      </c>
      <c r="C1473" s="121">
        <v>348</v>
      </c>
      <c r="D1473" s="121">
        <v>106.48999786376953</v>
      </c>
      <c r="E1473" s="185">
        <v>12</v>
      </c>
      <c r="F1473" s="122">
        <v>43438</v>
      </c>
      <c r="G1473" s="185">
        <v>47.332842197064998</v>
      </c>
      <c r="H1473" s="185">
        <v>38.13974262557646</v>
      </c>
      <c r="I1473" s="185">
        <v>34.861076082609358</v>
      </c>
      <c r="J1473" s="119">
        <f t="shared" si="154"/>
        <v>47.332842197064998</v>
      </c>
      <c r="K1473" s="119">
        <f t="shared" si="155"/>
        <v>38.13974262557646</v>
      </c>
      <c r="L1473" s="119">
        <f t="shared" si="156"/>
        <v>34.861076082609358</v>
      </c>
    </row>
    <row r="1474" spans="2:12" x14ac:dyDescent="0.25">
      <c r="B1474" s="173">
        <v>43439.291666666664</v>
      </c>
      <c r="C1474" s="121">
        <v>348</v>
      </c>
      <c r="D1474" s="121">
        <v>106.48999786376953</v>
      </c>
      <c r="E1474" s="185">
        <v>12</v>
      </c>
      <c r="F1474" s="122">
        <v>43439</v>
      </c>
      <c r="G1474" s="185">
        <v>52.946536619310052</v>
      </c>
      <c r="H1474" s="185">
        <v>38.242482485351744</v>
      </c>
      <c r="I1474" s="185">
        <v>34.182283605800684</v>
      </c>
      <c r="J1474" s="119">
        <f t="shared" si="154"/>
        <v>52.946536619310052</v>
      </c>
      <c r="K1474" s="119">
        <f t="shared" si="155"/>
        <v>38.242482485351744</v>
      </c>
      <c r="L1474" s="119">
        <f t="shared" si="156"/>
        <v>34.182283605800684</v>
      </c>
    </row>
    <row r="1475" spans="2:12" x14ac:dyDescent="0.25">
      <c r="B1475" s="173">
        <v>43440.291666666664</v>
      </c>
      <c r="C1475" s="121">
        <v>450</v>
      </c>
      <c r="D1475" s="121">
        <v>144.69000244140625</v>
      </c>
      <c r="E1475" s="185">
        <v>12</v>
      </c>
      <c r="F1475" s="122">
        <v>43440</v>
      </c>
      <c r="G1475" s="185">
        <v>53.558116344279732</v>
      </c>
      <c r="H1475" s="185">
        <v>38.21763238575722</v>
      </c>
      <c r="I1475" s="185">
        <v>34.191063061687686</v>
      </c>
      <c r="J1475" s="119">
        <f t="shared" si="154"/>
        <v>53.558116344279732</v>
      </c>
      <c r="K1475" s="119">
        <f t="shared" si="155"/>
        <v>38.21763238575722</v>
      </c>
      <c r="L1475" s="119">
        <f t="shared" si="156"/>
        <v>34.191063061687686</v>
      </c>
    </row>
    <row r="1476" spans="2:12" x14ac:dyDescent="0.25">
      <c r="B1476" s="173">
        <v>43441.291666666664</v>
      </c>
      <c r="C1476" s="121">
        <v>450</v>
      </c>
      <c r="D1476" s="121">
        <v>144.69000244140625</v>
      </c>
      <c r="E1476" s="185">
        <v>12</v>
      </c>
      <c r="F1476" s="122">
        <v>43441</v>
      </c>
      <c r="G1476" s="185">
        <v>43.050732970392289</v>
      </c>
      <c r="H1476" s="185">
        <v>38.08966367291081</v>
      </c>
      <c r="I1476" s="185">
        <v>35.288342960719689</v>
      </c>
      <c r="J1476" s="119">
        <f t="shared" si="154"/>
        <v>43.050732970392289</v>
      </c>
      <c r="K1476" s="119">
        <f t="shared" si="155"/>
        <v>38.08966367291081</v>
      </c>
      <c r="L1476" s="119">
        <f t="shared" si="156"/>
        <v>35.288342960719689</v>
      </c>
    </row>
    <row r="1477" spans="2:12" x14ac:dyDescent="0.25">
      <c r="B1477" s="173">
        <v>43442.291666666664</v>
      </c>
      <c r="C1477" s="121">
        <v>450</v>
      </c>
      <c r="D1477" s="121">
        <v>144.69000244140625</v>
      </c>
      <c r="E1477" s="185">
        <v>12</v>
      </c>
      <c r="F1477" s="122">
        <v>43442</v>
      </c>
      <c r="G1477" s="185">
        <v>52.055177238738004</v>
      </c>
      <c r="H1477" s="185">
        <v>37.903484653411077</v>
      </c>
      <c r="I1477" s="185">
        <v>35.253868732452446</v>
      </c>
      <c r="J1477" s="119">
        <f t="shared" si="154"/>
        <v>52.055177238738004</v>
      </c>
      <c r="K1477" s="119">
        <f t="shared" si="155"/>
        <v>37.903484653411077</v>
      </c>
      <c r="L1477" s="119">
        <f t="shared" si="156"/>
        <v>35.253868732452446</v>
      </c>
    </row>
    <row r="1478" spans="2:12" x14ac:dyDescent="0.25">
      <c r="B1478" s="173">
        <v>43443.291666666664</v>
      </c>
      <c r="C1478" s="121">
        <v>450</v>
      </c>
      <c r="D1478" s="121">
        <v>144.69000244140625</v>
      </c>
      <c r="E1478" s="185">
        <v>12</v>
      </c>
      <c r="F1478" s="122">
        <v>43443</v>
      </c>
      <c r="G1478" s="185">
        <v>57.016115036871582</v>
      </c>
      <c r="H1478" s="185">
        <v>37.857173434098513</v>
      </c>
      <c r="I1478" s="185">
        <v>35.555889997614813</v>
      </c>
      <c r="J1478" s="119">
        <f t="shared" si="154"/>
        <v>57.016115036871582</v>
      </c>
      <c r="K1478" s="119">
        <f t="shared" si="155"/>
        <v>37.857173434098513</v>
      </c>
      <c r="L1478" s="119">
        <f t="shared" si="156"/>
        <v>35.555889997614813</v>
      </c>
    </row>
    <row r="1479" spans="2:12" x14ac:dyDescent="0.25">
      <c r="B1479" s="173">
        <v>43444.291666666664</v>
      </c>
      <c r="C1479" s="121">
        <v>450</v>
      </c>
      <c r="D1479" s="121">
        <v>144.69000244140625</v>
      </c>
      <c r="E1479" s="185">
        <v>12</v>
      </c>
      <c r="F1479" s="122">
        <v>43444</v>
      </c>
      <c r="G1479" s="185">
        <v>44.461306081944059</v>
      </c>
      <c r="H1479" s="185">
        <v>38.125532644943014</v>
      </c>
      <c r="I1479" s="185">
        <v>34.673424103171733</v>
      </c>
      <c r="J1479" s="119">
        <f t="shared" si="154"/>
        <v>44.461306081944059</v>
      </c>
      <c r="K1479" s="119">
        <f t="shared" si="155"/>
        <v>38.125532644943014</v>
      </c>
      <c r="L1479" s="119">
        <f t="shared" si="156"/>
        <v>34.673424103171733</v>
      </c>
    </row>
    <row r="1480" spans="2:12" x14ac:dyDescent="0.25">
      <c r="B1480" s="173">
        <v>43445.291666666664</v>
      </c>
      <c r="C1480" s="121">
        <v>368</v>
      </c>
      <c r="D1480" s="121">
        <v>115.01999664306641</v>
      </c>
      <c r="E1480" s="185">
        <v>11.899999618530273</v>
      </c>
      <c r="F1480" s="122">
        <v>43445</v>
      </c>
      <c r="G1480" s="185">
        <v>54.466455810555793</v>
      </c>
      <c r="H1480" s="185">
        <v>38.231511261264515</v>
      </c>
      <c r="I1480" s="185">
        <v>34.762411226475685</v>
      </c>
      <c r="J1480" s="119">
        <f t="shared" si="154"/>
        <v>54.466455810555793</v>
      </c>
      <c r="K1480" s="119">
        <f t="shared" si="155"/>
        <v>38.231511261264515</v>
      </c>
      <c r="L1480" s="119">
        <f t="shared" si="156"/>
        <v>34.762411226475685</v>
      </c>
    </row>
    <row r="1481" spans="2:12" x14ac:dyDescent="0.25">
      <c r="B1481" s="173">
        <v>43446.291666666664</v>
      </c>
      <c r="C1481" s="121">
        <v>0</v>
      </c>
      <c r="D1481" s="121">
        <v>0</v>
      </c>
      <c r="E1481" s="185">
        <v>0</v>
      </c>
      <c r="F1481" s="122">
        <v>43446</v>
      </c>
      <c r="G1481" s="185">
        <v>54.286725911564233</v>
      </c>
      <c r="H1481" s="185">
        <v>38.322717860252801</v>
      </c>
      <c r="I1481" s="185">
        <v>35.0050601301811</v>
      </c>
      <c r="J1481" s="119">
        <f t="shared" si="154"/>
        <v>54.286725911564233</v>
      </c>
      <c r="K1481" s="119">
        <f t="shared" si="155"/>
        <v>38.322717860252801</v>
      </c>
      <c r="L1481" s="119">
        <f t="shared" si="156"/>
        <v>35.0050601301811</v>
      </c>
    </row>
    <row r="1482" spans="2:12" x14ac:dyDescent="0.25">
      <c r="B1482" s="173">
        <v>43447.291666666664</v>
      </c>
      <c r="C1482" s="121">
        <v>601</v>
      </c>
      <c r="D1482" s="121">
        <v>121.77999877929688</v>
      </c>
      <c r="E1482" s="185">
        <v>11.899999618530273</v>
      </c>
      <c r="F1482" s="122">
        <v>43447</v>
      </c>
      <c r="G1482" s="185">
        <v>48.89724194193878</v>
      </c>
      <c r="H1482" s="185">
        <v>39.271458339315878</v>
      </c>
      <c r="I1482" s="185">
        <v>34.592162217387468</v>
      </c>
      <c r="J1482" s="119">
        <f t="shared" ref="J1482:J1545" si="157">IF(G1482&lt;0,0,G1482)</f>
        <v>48.89724194193878</v>
      </c>
      <c r="K1482" s="119">
        <f t="shared" ref="K1482:K1545" si="158">IF(H1482&lt;0,0,H1482)</f>
        <v>39.271458339315878</v>
      </c>
      <c r="L1482" s="119">
        <f t="shared" ref="L1482:L1545" si="159">IF(I1482&lt;0,0,I1482)</f>
        <v>34.592162217387468</v>
      </c>
    </row>
    <row r="1483" spans="2:12" x14ac:dyDescent="0.25">
      <c r="B1483" s="173">
        <v>43448.291666666664</v>
      </c>
      <c r="C1483" s="121">
        <v>601</v>
      </c>
      <c r="D1483" s="121">
        <v>121.77999877929688</v>
      </c>
      <c r="E1483" s="185">
        <v>11.300000190734863</v>
      </c>
      <c r="F1483" s="122">
        <v>43448</v>
      </c>
      <c r="G1483" s="185">
        <v>67.489277002242915</v>
      </c>
      <c r="H1483" s="185">
        <v>38.119767267461171</v>
      </c>
      <c r="I1483" s="185">
        <v>33.891767064951111</v>
      </c>
      <c r="J1483" s="119">
        <f t="shared" si="157"/>
        <v>67.489277002242915</v>
      </c>
      <c r="K1483" s="119">
        <f t="shared" si="158"/>
        <v>38.119767267461171</v>
      </c>
      <c r="L1483" s="119">
        <f t="shared" si="159"/>
        <v>33.891767064951111</v>
      </c>
    </row>
    <row r="1484" spans="2:12" x14ac:dyDescent="0.25">
      <c r="B1484" s="173">
        <v>43449.291666666664</v>
      </c>
      <c r="C1484" s="121">
        <v>601</v>
      </c>
      <c r="D1484" s="121">
        <v>121.77999877929688</v>
      </c>
      <c r="E1484" s="185">
        <v>12.199999809265137</v>
      </c>
      <c r="F1484" s="122">
        <v>43449</v>
      </c>
      <c r="G1484" s="185">
        <v>63.271471756917457</v>
      </c>
      <c r="H1484" s="185">
        <v>38.054734135866177</v>
      </c>
      <c r="I1484" s="185">
        <v>32.606176217065929</v>
      </c>
      <c r="J1484" s="119">
        <f t="shared" si="157"/>
        <v>63.271471756917457</v>
      </c>
      <c r="K1484" s="119">
        <f t="shared" si="158"/>
        <v>38.054734135866177</v>
      </c>
      <c r="L1484" s="119">
        <f t="shared" si="159"/>
        <v>32.606176217065929</v>
      </c>
    </row>
    <row r="1485" spans="2:12" x14ac:dyDescent="0.25">
      <c r="B1485" s="173">
        <v>43450.291666666664</v>
      </c>
      <c r="C1485" s="121">
        <v>601</v>
      </c>
      <c r="D1485" s="121">
        <v>121.77999877929688</v>
      </c>
      <c r="E1485" s="185">
        <v>12.300000190734863</v>
      </c>
      <c r="F1485" s="122">
        <v>43450</v>
      </c>
      <c r="G1485" s="185">
        <v>66.112807302342489</v>
      </c>
      <c r="H1485" s="185">
        <v>38.142362034784462</v>
      </c>
      <c r="I1485" s="185">
        <v>33.648076251568625</v>
      </c>
      <c r="J1485" s="119">
        <f t="shared" si="157"/>
        <v>66.112807302342489</v>
      </c>
      <c r="K1485" s="119">
        <f t="shared" si="158"/>
        <v>38.142362034784462</v>
      </c>
      <c r="L1485" s="119">
        <f t="shared" si="159"/>
        <v>33.648076251568625</v>
      </c>
    </row>
    <row r="1486" spans="2:12" x14ac:dyDescent="0.25">
      <c r="B1486" s="173">
        <v>43451.291666666664</v>
      </c>
      <c r="C1486" s="121">
        <v>601</v>
      </c>
      <c r="D1486" s="121">
        <v>121.77999877929688</v>
      </c>
      <c r="E1486" s="185">
        <v>11.600000381469727</v>
      </c>
      <c r="F1486" s="122">
        <v>43451</v>
      </c>
      <c r="G1486" s="185">
        <v>61.727214014199149</v>
      </c>
      <c r="H1486" s="185">
        <v>38.210180148438113</v>
      </c>
      <c r="I1486" s="185">
        <v>33.706572608153024</v>
      </c>
      <c r="J1486" s="119">
        <f t="shared" si="157"/>
        <v>61.727214014199149</v>
      </c>
      <c r="K1486" s="119">
        <f t="shared" si="158"/>
        <v>38.210180148438113</v>
      </c>
      <c r="L1486" s="119">
        <f t="shared" si="159"/>
        <v>33.706572608153024</v>
      </c>
    </row>
    <row r="1487" spans="2:12" x14ac:dyDescent="0.25">
      <c r="B1487" s="173">
        <v>43452.291666666664</v>
      </c>
      <c r="C1487" s="121">
        <v>270</v>
      </c>
      <c r="D1487" s="121">
        <v>109.59999847412109</v>
      </c>
      <c r="E1487" s="185">
        <v>11.600000381469727</v>
      </c>
      <c r="F1487" s="122">
        <v>43452</v>
      </c>
      <c r="G1487" s="185">
        <v>67.001437986794215</v>
      </c>
      <c r="H1487" s="185">
        <v>38.025266397507096</v>
      </c>
      <c r="I1487" s="185">
        <v>33.249898811313862</v>
      </c>
      <c r="J1487" s="119">
        <f t="shared" si="157"/>
        <v>67.001437986794215</v>
      </c>
      <c r="K1487" s="119">
        <f t="shared" si="158"/>
        <v>38.025266397507096</v>
      </c>
      <c r="L1487" s="119">
        <f t="shared" si="159"/>
        <v>33.249898811313862</v>
      </c>
    </row>
    <row r="1488" spans="2:12" x14ac:dyDescent="0.25">
      <c r="B1488" s="173">
        <v>43453.291666666664</v>
      </c>
      <c r="C1488" s="121">
        <v>270</v>
      </c>
      <c r="D1488" s="121">
        <v>109.59999847412109</v>
      </c>
      <c r="E1488" s="185">
        <v>11.600000381469727</v>
      </c>
      <c r="F1488" s="122">
        <v>43453</v>
      </c>
      <c r="G1488" s="185">
        <v>58.425577576668147</v>
      </c>
      <c r="H1488" s="185">
        <v>37.755021996762977</v>
      </c>
      <c r="I1488" s="185">
        <v>33.07834239017081</v>
      </c>
      <c r="J1488" s="119">
        <f t="shared" si="157"/>
        <v>58.425577576668147</v>
      </c>
      <c r="K1488" s="119">
        <f t="shared" si="158"/>
        <v>37.755021996762977</v>
      </c>
      <c r="L1488" s="119">
        <f t="shared" si="159"/>
        <v>33.07834239017081</v>
      </c>
    </row>
    <row r="1489" spans="2:12" x14ac:dyDescent="0.25">
      <c r="B1489" s="173">
        <v>43454.291666666664</v>
      </c>
      <c r="C1489" s="121">
        <v>233</v>
      </c>
      <c r="D1489" s="121">
        <v>106.87000274658203</v>
      </c>
      <c r="E1489" s="185">
        <v>11.600000381469727</v>
      </c>
      <c r="F1489" s="122">
        <v>43454</v>
      </c>
      <c r="G1489" s="185">
        <v>76.69597272429472</v>
      </c>
      <c r="H1489" s="185">
        <v>38.181359927941294</v>
      </c>
      <c r="I1489" s="185">
        <v>32.415793075031708</v>
      </c>
      <c r="J1489" s="119">
        <f t="shared" si="157"/>
        <v>76.69597272429472</v>
      </c>
      <c r="K1489" s="119">
        <f t="shared" si="158"/>
        <v>38.181359927941294</v>
      </c>
      <c r="L1489" s="119">
        <f t="shared" si="159"/>
        <v>32.415793075031708</v>
      </c>
    </row>
    <row r="1490" spans="2:12" x14ac:dyDescent="0.25">
      <c r="B1490" s="173">
        <v>43455.291666666664</v>
      </c>
      <c r="C1490" s="121">
        <v>233</v>
      </c>
      <c r="D1490" s="121">
        <v>106.87000274658203</v>
      </c>
      <c r="E1490" s="185">
        <v>11.699999809265137</v>
      </c>
      <c r="F1490" s="122">
        <v>43455</v>
      </c>
      <c r="G1490" s="185">
        <v>54.139996695430192</v>
      </c>
      <c r="H1490" s="185">
        <v>37.737917608155172</v>
      </c>
      <c r="I1490" s="185">
        <v>31.337728082935008</v>
      </c>
      <c r="J1490" s="119">
        <f t="shared" si="157"/>
        <v>54.139996695430192</v>
      </c>
      <c r="K1490" s="119">
        <f t="shared" si="158"/>
        <v>37.737917608155172</v>
      </c>
      <c r="L1490" s="119">
        <f t="shared" si="159"/>
        <v>31.337728082935008</v>
      </c>
    </row>
    <row r="1491" spans="2:12" x14ac:dyDescent="0.25">
      <c r="B1491" s="173">
        <v>43456.291666666664</v>
      </c>
      <c r="C1491" s="121">
        <v>233</v>
      </c>
      <c r="D1491" s="121">
        <v>106.87000274658203</v>
      </c>
      <c r="E1491" s="185">
        <v>11.899999618530273</v>
      </c>
      <c r="F1491" s="122">
        <v>43456</v>
      </c>
      <c r="G1491" s="185">
        <v>67.520324298849786</v>
      </c>
      <c r="H1491" s="185">
        <v>37.706747578868161</v>
      </c>
      <c r="I1491" s="185">
        <v>32.362959041242256</v>
      </c>
      <c r="J1491" s="119">
        <f t="shared" si="157"/>
        <v>67.520324298849786</v>
      </c>
      <c r="K1491" s="119">
        <f t="shared" si="158"/>
        <v>37.706747578868161</v>
      </c>
      <c r="L1491" s="119">
        <f t="shared" si="159"/>
        <v>32.362959041242256</v>
      </c>
    </row>
    <row r="1492" spans="2:12" x14ac:dyDescent="0.25">
      <c r="B1492" s="173">
        <v>43457.291666666664</v>
      </c>
      <c r="C1492" s="121">
        <v>233</v>
      </c>
      <c r="D1492" s="121">
        <v>106.87000274658203</v>
      </c>
      <c r="E1492" s="185">
        <v>11.899999618530273</v>
      </c>
      <c r="F1492" s="122">
        <v>43457</v>
      </c>
      <c r="G1492" s="185">
        <v>61.136153597390226</v>
      </c>
      <c r="H1492" s="185">
        <v>38.351649221137713</v>
      </c>
      <c r="I1492" s="185">
        <v>32.480136248469385</v>
      </c>
      <c r="J1492" s="119">
        <f t="shared" si="157"/>
        <v>61.136153597390226</v>
      </c>
      <c r="K1492" s="119">
        <f t="shared" si="158"/>
        <v>38.351649221137713</v>
      </c>
      <c r="L1492" s="119">
        <f t="shared" si="159"/>
        <v>32.480136248469385</v>
      </c>
    </row>
    <row r="1493" spans="2:12" x14ac:dyDescent="0.25">
      <c r="B1493" s="173">
        <v>43458.291666666664</v>
      </c>
      <c r="C1493" s="121">
        <v>233</v>
      </c>
      <c r="D1493" s="121">
        <v>106.87000274658203</v>
      </c>
      <c r="E1493" s="185">
        <v>12</v>
      </c>
      <c r="F1493" s="122">
        <v>43458</v>
      </c>
      <c r="G1493" s="185">
        <v>62.136995233297398</v>
      </c>
      <c r="H1493" s="185">
        <v>38.818399575087739</v>
      </c>
      <c r="I1493" s="185">
        <v>30.820327773579862</v>
      </c>
      <c r="J1493" s="119">
        <f t="shared" si="157"/>
        <v>62.136995233297398</v>
      </c>
      <c r="K1493" s="119">
        <f t="shared" si="158"/>
        <v>38.818399575087739</v>
      </c>
      <c r="L1493" s="119">
        <f t="shared" si="159"/>
        <v>30.820327773579862</v>
      </c>
    </row>
    <row r="1494" spans="2:12" x14ac:dyDescent="0.25">
      <c r="B1494" s="173">
        <v>43459.291666666664</v>
      </c>
      <c r="C1494" s="121">
        <v>394</v>
      </c>
      <c r="D1494" s="121">
        <v>107.09999847412109</v>
      </c>
      <c r="E1494" s="185">
        <v>12</v>
      </c>
      <c r="F1494" s="122">
        <v>43459</v>
      </c>
      <c r="G1494" s="185">
        <v>62.374261803472486</v>
      </c>
      <c r="H1494" s="185">
        <v>38.808066361480314</v>
      </c>
      <c r="I1494" s="185">
        <v>31.62795261548623</v>
      </c>
      <c r="J1494" s="119">
        <f t="shared" si="157"/>
        <v>62.374261803472486</v>
      </c>
      <c r="K1494" s="119">
        <f t="shared" si="158"/>
        <v>38.808066361480314</v>
      </c>
      <c r="L1494" s="119">
        <f t="shared" si="159"/>
        <v>31.62795261548623</v>
      </c>
    </row>
    <row r="1495" spans="2:12" x14ac:dyDescent="0.25">
      <c r="B1495" s="173">
        <v>43460.291666666664</v>
      </c>
      <c r="C1495" s="121">
        <v>394</v>
      </c>
      <c r="D1495" s="121">
        <v>107.09999847412109</v>
      </c>
      <c r="E1495" s="185">
        <v>11.899999618530273</v>
      </c>
      <c r="F1495" s="122">
        <v>43460</v>
      </c>
      <c r="G1495" s="185">
        <v>59.530659761517278</v>
      </c>
      <c r="H1495" s="185">
        <v>38.700808971347591</v>
      </c>
      <c r="I1495" s="185">
        <v>33.120002376702111</v>
      </c>
      <c r="J1495" s="119">
        <f t="shared" si="157"/>
        <v>59.530659761517278</v>
      </c>
      <c r="K1495" s="119">
        <f t="shared" si="158"/>
        <v>38.700808971347591</v>
      </c>
      <c r="L1495" s="119">
        <f t="shared" si="159"/>
        <v>33.120002376702111</v>
      </c>
    </row>
    <row r="1496" spans="2:12" x14ac:dyDescent="0.25">
      <c r="B1496" s="173">
        <v>43461.291666666664</v>
      </c>
      <c r="C1496" s="121">
        <v>394</v>
      </c>
      <c r="D1496" s="121">
        <v>107.09999847412109</v>
      </c>
      <c r="E1496" s="185">
        <v>11.899999618530273</v>
      </c>
      <c r="F1496" s="122">
        <v>43461</v>
      </c>
      <c r="G1496" s="185">
        <v>49.302033824693638</v>
      </c>
      <c r="H1496" s="185">
        <v>38.697902434070919</v>
      </c>
      <c r="I1496" s="185">
        <v>33.085904206368653</v>
      </c>
      <c r="J1496" s="119">
        <f t="shared" si="157"/>
        <v>49.302033824693638</v>
      </c>
      <c r="K1496" s="119">
        <f t="shared" si="158"/>
        <v>38.697902434070919</v>
      </c>
      <c r="L1496" s="119">
        <f t="shared" si="159"/>
        <v>33.085904206368653</v>
      </c>
    </row>
    <row r="1497" spans="2:12" x14ac:dyDescent="0.25">
      <c r="B1497" s="173">
        <v>43462.291666666664</v>
      </c>
      <c r="C1497" s="121">
        <v>394</v>
      </c>
      <c r="D1497" s="121">
        <v>107.09999847412109</v>
      </c>
      <c r="E1497" s="185">
        <v>11.800000190734863</v>
      </c>
      <c r="F1497" s="122">
        <v>43462</v>
      </c>
      <c r="G1497" s="185">
        <v>46.16538760432497</v>
      </c>
      <c r="H1497" s="185">
        <v>38.170009085182819</v>
      </c>
      <c r="I1497" s="185">
        <v>32.767158565212171</v>
      </c>
      <c r="J1497" s="119">
        <f t="shared" si="157"/>
        <v>46.16538760432497</v>
      </c>
      <c r="K1497" s="119">
        <f t="shared" si="158"/>
        <v>38.170009085182819</v>
      </c>
      <c r="L1497" s="119">
        <f t="shared" si="159"/>
        <v>32.767158565212171</v>
      </c>
    </row>
    <row r="1498" spans="2:12" x14ac:dyDescent="0.25">
      <c r="B1498" s="173">
        <v>43463.291666666664</v>
      </c>
      <c r="C1498" s="121">
        <v>394</v>
      </c>
      <c r="D1498" s="121">
        <v>107.09999847412109</v>
      </c>
      <c r="E1498" s="185">
        <v>11.899999618530273</v>
      </c>
      <c r="F1498" s="122">
        <v>43463</v>
      </c>
      <c r="G1498" s="185">
        <v>54.740097704375202</v>
      </c>
      <c r="H1498" s="185">
        <v>38.464621720380215</v>
      </c>
      <c r="I1498" s="185">
        <v>31.176500518984181</v>
      </c>
      <c r="J1498" s="119">
        <f t="shared" si="157"/>
        <v>54.740097704375202</v>
      </c>
      <c r="K1498" s="119">
        <f t="shared" si="158"/>
        <v>38.464621720380215</v>
      </c>
      <c r="L1498" s="119">
        <f t="shared" si="159"/>
        <v>31.176500518984181</v>
      </c>
    </row>
    <row r="1499" spans="2:12" x14ac:dyDescent="0.25">
      <c r="B1499" s="173">
        <v>43464.291666666664</v>
      </c>
      <c r="C1499" s="121">
        <v>394</v>
      </c>
      <c r="D1499" s="121">
        <v>107.09999847412109</v>
      </c>
      <c r="E1499" s="185">
        <v>11.899999618530273</v>
      </c>
      <c r="F1499" s="122">
        <v>43464</v>
      </c>
      <c r="G1499" s="185">
        <v>55.686544449020339</v>
      </c>
      <c r="H1499" s="185">
        <v>38.785469540534194</v>
      </c>
      <c r="I1499" s="185">
        <v>30.372797777498128</v>
      </c>
      <c r="J1499" s="119">
        <f t="shared" si="157"/>
        <v>55.686544449020339</v>
      </c>
      <c r="K1499" s="119">
        <f t="shared" si="158"/>
        <v>38.785469540534194</v>
      </c>
      <c r="L1499" s="119">
        <f t="shared" si="159"/>
        <v>30.372797777498128</v>
      </c>
    </row>
    <row r="1500" spans="2:12" x14ac:dyDescent="0.25">
      <c r="B1500" s="173">
        <v>43465.291666666664</v>
      </c>
      <c r="C1500" s="121">
        <v>394</v>
      </c>
      <c r="D1500" s="121">
        <v>107.09999847412109</v>
      </c>
      <c r="E1500" s="185">
        <v>11.899999618530273</v>
      </c>
      <c r="F1500" s="122">
        <v>43465</v>
      </c>
      <c r="G1500" s="185">
        <v>48.187361798639664</v>
      </c>
      <c r="H1500" s="185">
        <v>38.648909172614466</v>
      </c>
      <c r="I1500" s="185">
        <v>30.270894893959689</v>
      </c>
      <c r="J1500" s="119">
        <f t="shared" si="157"/>
        <v>48.187361798639664</v>
      </c>
      <c r="K1500" s="119">
        <f t="shared" si="158"/>
        <v>38.648909172614466</v>
      </c>
      <c r="L1500" s="119">
        <f t="shared" si="159"/>
        <v>30.270894893959689</v>
      </c>
    </row>
    <row r="1501" spans="2:12" x14ac:dyDescent="0.25">
      <c r="B1501" s="173">
        <v>43466.291666666664</v>
      </c>
      <c r="C1501" s="121">
        <v>361</v>
      </c>
      <c r="D1501" s="121">
        <v>109.88999938964844</v>
      </c>
      <c r="E1501" s="185">
        <v>12</v>
      </c>
      <c r="F1501" s="122">
        <v>43466</v>
      </c>
      <c r="G1501" s="185">
        <v>49.621935346170702</v>
      </c>
      <c r="H1501" s="185">
        <v>38.350873758417563</v>
      </c>
      <c r="I1501" s="185">
        <v>30.079323860627589</v>
      </c>
      <c r="J1501" s="119">
        <f t="shared" si="157"/>
        <v>49.621935346170702</v>
      </c>
      <c r="K1501" s="119">
        <f t="shared" si="158"/>
        <v>38.350873758417563</v>
      </c>
      <c r="L1501" s="119">
        <f t="shared" si="159"/>
        <v>30.079323860627589</v>
      </c>
    </row>
    <row r="1502" spans="2:12" x14ac:dyDescent="0.25">
      <c r="B1502" s="173">
        <v>43467.291666666664</v>
      </c>
      <c r="C1502" s="121">
        <v>361</v>
      </c>
      <c r="D1502" s="121">
        <v>109.88999938964844</v>
      </c>
      <c r="E1502" s="185">
        <v>12.100000381469727</v>
      </c>
      <c r="F1502" s="122">
        <v>43467</v>
      </c>
      <c r="G1502" s="185">
        <v>59.407882610029603</v>
      </c>
      <c r="H1502" s="185">
        <v>37.980111408454427</v>
      </c>
      <c r="I1502" s="185">
        <v>30.610852513379516</v>
      </c>
      <c r="J1502" s="119">
        <f t="shared" si="157"/>
        <v>59.407882610029603</v>
      </c>
      <c r="K1502" s="119">
        <f t="shared" si="158"/>
        <v>37.980111408454427</v>
      </c>
      <c r="L1502" s="119">
        <f t="shared" si="159"/>
        <v>30.610852513379516</v>
      </c>
    </row>
    <row r="1503" spans="2:12" x14ac:dyDescent="0.25">
      <c r="B1503" s="173">
        <v>43468.291666666664</v>
      </c>
      <c r="C1503" s="121">
        <v>228</v>
      </c>
      <c r="D1503" s="121">
        <v>106.73000335693359</v>
      </c>
      <c r="E1503" s="185">
        <v>12.300000190734863</v>
      </c>
      <c r="F1503" s="122">
        <v>43468</v>
      </c>
      <c r="G1503" s="185">
        <v>50.644394343208369</v>
      </c>
      <c r="H1503" s="185">
        <v>38.408435163210996</v>
      </c>
      <c r="I1503" s="185">
        <v>31.535453926059951</v>
      </c>
      <c r="J1503" s="119">
        <f t="shared" si="157"/>
        <v>50.644394343208369</v>
      </c>
      <c r="K1503" s="119">
        <f t="shared" si="158"/>
        <v>38.408435163210996</v>
      </c>
      <c r="L1503" s="119">
        <f t="shared" si="159"/>
        <v>31.535453926059951</v>
      </c>
    </row>
    <row r="1504" spans="2:12" x14ac:dyDescent="0.25">
      <c r="B1504" s="173">
        <v>43469.291666666664</v>
      </c>
      <c r="C1504" s="121">
        <v>228</v>
      </c>
      <c r="D1504" s="121">
        <v>106.73000335693359</v>
      </c>
      <c r="E1504" s="185">
        <v>12.199999809265137</v>
      </c>
      <c r="F1504" s="122">
        <v>43469</v>
      </c>
      <c r="G1504" s="185">
        <v>60.512301548608995</v>
      </c>
      <c r="H1504" s="185">
        <v>38.520470930624874</v>
      </c>
      <c r="I1504" s="185">
        <v>31.265948106425789</v>
      </c>
      <c r="J1504" s="119">
        <f t="shared" si="157"/>
        <v>60.512301548608995</v>
      </c>
      <c r="K1504" s="119">
        <f t="shared" si="158"/>
        <v>38.520470930624874</v>
      </c>
      <c r="L1504" s="119">
        <f t="shared" si="159"/>
        <v>31.265948106425789</v>
      </c>
    </row>
    <row r="1505" spans="2:12" x14ac:dyDescent="0.25">
      <c r="B1505" s="173">
        <v>43470.291666666664</v>
      </c>
      <c r="C1505" s="121">
        <v>228</v>
      </c>
      <c r="D1505" s="121">
        <v>106.73000335693359</v>
      </c>
      <c r="E1505" s="185">
        <v>12.100000381469727</v>
      </c>
      <c r="F1505" s="122">
        <v>43470</v>
      </c>
      <c r="G1505" s="185">
        <v>58.050180877320216</v>
      </c>
      <c r="H1505" s="185">
        <v>38.271225375930513</v>
      </c>
      <c r="I1505" s="185">
        <v>32.008639390468602</v>
      </c>
      <c r="J1505" s="119">
        <f t="shared" si="157"/>
        <v>58.050180877320216</v>
      </c>
      <c r="K1505" s="119">
        <f t="shared" si="158"/>
        <v>38.271225375930513</v>
      </c>
      <c r="L1505" s="119">
        <f t="shared" si="159"/>
        <v>32.008639390468602</v>
      </c>
    </row>
    <row r="1506" spans="2:12" x14ac:dyDescent="0.25">
      <c r="B1506" s="173">
        <v>43471.291666666664</v>
      </c>
      <c r="C1506" s="121">
        <v>228</v>
      </c>
      <c r="D1506" s="121">
        <v>106.73000335693359</v>
      </c>
      <c r="E1506" s="185">
        <v>12</v>
      </c>
      <c r="F1506" s="122">
        <v>43471</v>
      </c>
      <c r="G1506" s="185">
        <v>58.010300999040922</v>
      </c>
      <c r="H1506" s="185">
        <v>38.321243246462657</v>
      </c>
      <c r="I1506" s="185">
        <v>31.316627776755251</v>
      </c>
      <c r="J1506" s="119">
        <f t="shared" si="157"/>
        <v>58.010300999040922</v>
      </c>
      <c r="K1506" s="119">
        <f t="shared" si="158"/>
        <v>38.321243246462657</v>
      </c>
      <c r="L1506" s="119">
        <f t="shared" si="159"/>
        <v>31.316627776755251</v>
      </c>
    </row>
    <row r="1507" spans="2:12" x14ac:dyDescent="0.25">
      <c r="B1507" s="173">
        <v>43472.291666666664</v>
      </c>
      <c r="C1507" s="121">
        <v>228</v>
      </c>
      <c r="D1507" s="121">
        <v>106.73000335693359</v>
      </c>
      <c r="E1507" s="185">
        <v>11.899999618530273</v>
      </c>
      <c r="F1507" s="122">
        <v>43472</v>
      </c>
      <c r="G1507" s="185">
        <v>60.569081492931737</v>
      </c>
      <c r="H1507" s="185">
        <v>38.431594220488179</v>
      </c>
      <c r="I1507" s="185">
        <v>31.203447984611547</v>
      </c>
      <c r="J1507" s="119">
        <f t="shared" si="157"/>
        <v>60.569081492931737</v>
      </c>
      <c r="K1507" s="119">
        <f t="shared" si="158"/>
        <v>38.431594220488179</v>
      </c>
      <c r="L1507" s="119">
        <f t="shared" si="159"/>
        <v>31.203447984611547</v>
      </c>
    </row>
    <row r="1508" spans="2:12" x14ac:dyDescent="0.25">
      <c r="B1508" s="173">
        <v>43473.291666666664</v>
      </c>
      <c r="C1508" s="121">
        <v>254</v>
      </c>
      <c r="D1508" s="121">
        <v>111.19000244140625</v>
      </c>
      <c r="E1508" s="185">
        <v>11.800000190734863</v>
      </c>
      <c r="F1508" s="122">
        <v>43473</v>
      </c>
      <c r="G1508" s="185">
        <v>59.378274401470478</v>
      </c>
      <c r="H1508" s="185">
        <v>38.38068551491812</v>
      </c>
      <c r="I1508" s="185">
        <v>31.119668456029004</v>
      </c>
      <c r="J1508" s="119">
        <f t="shared" si="157"/>
        <v>59.378274401470478</v>
      </c>
      <c r="K1508" s="119">
        <f t="shared" si="158"/>
        <v>38.38068551491812</v>
      </c>
      <c r="L1508" s="119">
        <f t="shared" si="159"/>
        <v>31.119668456029004</v>
      </c>
    </row>
    <row r="1509" spans="2:12" x14ac:dyDescent="0.25">
      <c r="B1509" s="173">
        <v>43474.291666666664</v>
      </c>
      <c r="C1509" s="121">
        <v>254</v>
      </c>
      <c r="D1509" s="121">
        <v>111.19000244140625</v>
      </c>
      <c r="E1509" s="185">
        <v>12</v>
      </c>
      <c r="F1509" s="122">
        <v>43474</v>
      </c>
      <c r="G1509" s="185">
        <v>60.124483494604128</v>
      </c>
      <c r="H1509" s="185">
        <v>38.521522117941487</v>
      </c>
      <c r="I1509" s="185">
        <v>31.13435186160936</v>
      </c>
      <c r="J1509" s="119">
        <f t="shared" si="157"/>
        <v>60.124483494604128</v>
      </c>
      <c r="K1509" s="119">
        <f t="shared" si="158"/>
        <v>38.521522117941487</v>
      </c>
      <c r="L1509" s="119">
        <f t="shared" si="159"/>
        <v>31.13435186160936</v>
      </c>
    </row>
    <row r="1510" spans="2:12" x14ac:dyDescent="0.25">
      <c r="B1510" s="173">
        <v>43475.291666666664</v>
      </c>
      <c r="C1510" s="121">
        <v>225</v>
      </c>
      <c r="D1510" s="121">
        <v>109.30999755859375</v>
      </c>
      <c r="E1510" s="185">
        <v>11.800000190734863</v>
      </c>
      <c r="F1510" s="122">
        <v>43475</v>
      </c>
      <c r="G1510" s="185">
        <v>62.359854933200097</v>
      </c>
      <c r="H1510" s="185">
        <v>38.490349260723129</v>
      </c>
      <c r="I1510" s="185">
        <v>31.406120753641492</v>
      </c>
      <c r="J1510" s="119">
        <f t="shared" si="157"/>
        <v>62.359854933200097</v>
      </c>
      <c r="K1510" s="119">
        <f t="shared" si="158"/>
        <v>38.490349260723129</v>
      </c>
      <c r="L1510" s="119">
        <f t="shared" si="159"/>
        <v>31.406120753641492</v>
      </c>
    </row>
    <row r="1511" spans="2:12" x14ac:dyDescent="0.25">
      <c r="B1511" s="173">
        <v>43476.291666666664</v>
      </c>
      <c r="C1511" s="121">
        <v>225</v>
      </c>
      <c r="D1511" s="121">
        <v>109.30999755859375</v>
      </c>
      <c r="E1511" s="185">
        <v>11.800000190734863</v>
      </c>
      <c r="F1511" s="122">
        <v>43476</v>
      </c>
      <c r="G1511" s="185">
        <v>58.480758696595885</v>
      </c>
      <c r="H1511" s="185">
        <v>37.780440222091222</v>
      </c>
      <c r="I1511" s="185">
        <v>31.996733492392053</v>
      </c>
      <c r="J1511" s="119">
        <f t="shared" si="157"/>
        <v>58.480758696595885</v>
      </c>
      <c r="K1511" s="119">
        <f t="shared" si="158"/>
        <v>37.780440222091222</v>
      </c>
      <c r="L1511" s="119">
        <f t="shared" si="159"/>
        <v>31.996733492392053</v>
      </c>
    </row>
    <row r="1512" spans="2:12" x14ac:dyDescent="0.25">
      <c r="B1512" s="173">
        <v>43477.291666666664</v>
      </c>
      <c r="C1512" s="121">
        <v>225</v>
      </c>
      <c r="D1512" s="121">
        <v>109.30999755859375</v>
      </c>
      <c r="E1512" s="185">
        <v>11.600000381469727</v>
      </c>
      <c r="F1512" s="122">
        <v>43477</v>
      </c>
      <c r="G1512" s="185">
        <v>53.231440893853197</v>
      </c>
      <c r="H1512" s="185">
        <v>38.129639132354015</v>
      </c>
      <c r="I1512" s="185">
        <v>32.120694587054047</v>
      </c>
      <c r="J1512" s="119">
        <f t="shared" si="157"/>
        <v>53.231440893853197</v>
      </c>
      <c r="K1512" s="119">
        <f t="shared" si="158"/>
        <v>38.129639132354015</v>
      </c>
      <c r="L1512" s="119">
        <f t="shared" si="159"/>
        <v>32.120694587054047</v>
      </c>
    </row>
    <row r="1513" spans="2:12" x14ac:dyDescent="0.25">
      <c r="B1513" s="173">
        <v>43478.291666666664</v>
      </c>
      <c r="C1513" s="121">
        <v>225</v>
      </c>
      <c r="D1513" s="121">
        <v>109.30999755859375</v>
      </c>
      <c r="E1513" s="185">
        <v>11.699999809265137</v>
      </c>
      <c r="F1513" s="122">
        <v>43478</v>
      </c>
      <c r="G1513" s="185">
        <v>54.797365958690662</v>
      </c>
      <c r="H1513" s="185">
        <v>38.03041543134939</v>
      </c>
      <c r="I1513" s="185">
        <v>32.050333620022862</v>
      </c>
      <c r="J1513" s="119">
        <f t="shared" si="157"/>
        <v>54.797365958690662</v>
      </c>
      <c r="K1513" s="119">
        <f t="shared" si="158"/>
        <v>38.03041543134939</v>
      </c>
      <c r="L1513" s="119">
        <f t="shared" si="159"/>
        <v>32.050333620022862</v>
      </c>
    </row>
    <row r="1514" spans="2:12" x14ac:dyDescent="0.25">
      <c r="B1514" s="173">
        <v>43479.291666666664</v>
      </c>
      <c r="C1514" s="121">
        <v>225</v>
      </c>
      <c r="D1514" s="121">
        <v>109.30999755859375</v>
      </c>
      <c r="E1514" s="185">
        <v>11.699999809265137</v>
      </c>
      <c r="F1514" s="122">
        <v>43479</v>
      </c>
      <c r="G1514" s="185">
        <v>55.434059788562664</v>
      </c>
      <c r="H1514" s="185">
        <v>37.849402696379933</v>
      </c>
      <c r="I1514" s="185">
        <v>31.242058584535592</v>
      </c>
      <c r="J1514" s="119">
        <f t="shared" si="157"/>
        <v>55.434059788562664</v>
      </c>
      <c r="K1514" s="119">
        <f t="shared" si="158"/>
        <v>37.849402696379933</v>
      </c>
      <c r="L1514" s="119">
        <f t="shared" si="159"/>
        <v>31.242058584535592</v>
      </c>
    </row>
    <row r="1515" spans="2:12" x14ac:dyDescent="0.25">
      <c r="B1515" s="173">
        <v>43480.291666666664</v>
      </c>
      <c r="C1515" s="121">
        <v>226</v>
      </c>
      <c r="D1515" s="121">
        <v>100.23999786376953</v>
      </c>
      <c r="E1515" s="185">
        <v>11.699999809265137</v>
      </c>
      <c r="F1515" s="122">
        <v>43480</v>
      </c>
      <c r="G1515" s="185">
        <v>61.290781601810906</v>
      </c>
      <c r="H1515" s="185">
        <v>38.319520807884423</v>
      </c>
      <c r="I1515" s="185">
        <v>31.726924971651194</v>
      </c>
      <c r="J1515" s="119">
        <f t="shared" si="157"/>
        <v>61.290781601810906</v>
      </c>
      <c r="K1515" s="119">
        <f t="shared" si="158"/>
        <v>38.319520807884423</v>
      </c>
      <c r="L1515" s="119">
        <f t="shared" si="159"/>
        <v>31.726924971651194</v>
      </c>
    </row>
    <row r="1516" spans="2:12" x14ac:dyDescent="0.25">
      <c r="B1516" s="173">
        <v>43481.291666666664</v>
      </c>
      <c r="C1516" s="121">
        <v>226</v>
      </c>
      <c r="D1516" s="121">
        <v>100.23999786376953</v>
      </c>
      <c r="E1516" s="185">
        <v>11.600000381469727</v>
      </c>
      <c r="F1516" s="122">
        <v>43481</v>
      </c>
      <c r="G1516" s="185">
        <v>61.040304531675851</v>
      </c>
      <c r="H1516" s="185">
        <v>37.791983712977775</v>
      </c>
      <c r="I1516" s="185">
        <v>31.871579039781167</v>
      </c>
      <c r="J1516" s="119">
        <f t="shared" si="157"/>
        <v>61.040304531675851</v>
      </c>
      <c r="K1516" s="119">
        <f t="shared" si="158"/>
        <v>37.791983712977775</v>
      </c>
      <c r="L1516" s="119">
        <f t="shared" si="159"/>
        <v>31.871579039781167</v>
      </c>
    </row>
    <row r="1517" spans="2:12" x14ac:dyDescent="0.25">
      <c r="B1517" s="173">
        <v>43482.291666666664</v>
      </c>
      <c r="C1517" s="121">
        <v>206</v>
      </c>
      <c r="D1517" s="121">
        <v>112.63999938964844</v>
      </c>
      <c r="E1517" s="185">
        <v>11.5</v>
      </c>
      <c r="F1517" s="122">
        <v>43482</v>
      </c>
      <c r="G1517" s="185">
        <v>59.234973531431592</v>
      </c>
      <c r="H1517" s="185">
        <v>37.816158451261352</v>
      </c>
      <c r="I1517" s="185">
        <v>31.779933252268428</v>
      </c>
      <c r="J1517" s="119">
        <f t="shared" si="157"/>
        <v>59.234973531431592</v>
      </c>
      <c r="K1517" s="119">
        <f t="shared" si="158"/>
        <v>37.816158451261352</v>
      </c>
      <c r="L1517" s="119">
        <f t="shared" si="159"/>
        <v>31.779933252268428</v>
      </c>
    </row>
    <row r="1518" spans="2:12" x14ac:dyDescent="0.25">
      <c r="B1518" s="173">
        <v>43483.291666666664</v>
      </c>
      <c r="C1518" s="121">
        <v>206</v>
      </c>
      <c r="D1518" s="121">
        <v>112.63999938964844</v>
      </c>
      <c r="E1518" s="185">
        <v>11.199999809265137</v>
      </c>
      <c r="F1518" s="122">
        <v>43483</v>
      </c>
      <c r="G1518" s="185">
        <v>56.647106957082357</v>
      </c>
      <c r="H1518" s="185">
        <v>38.001960082186599</v>
      </c>
      <c r="I1518" s="185">
        <v>31.948956369073279</v>
      </c>
      <c r="J1518" s="119">
        <f t="shared" si="157"/>
        <v>56.647106957082357</v>
      </c>
      <c r="K1518" s="119">
        <f t="shared" si="158"/>
        <v>38.001960082186599</v>
      </c>
      <c r="L1518" s="119">
        <f t="shared" si="159"/>
        <v>31.948956369073279</v>
      </c>
    </row>
    <row r="1519" spans="2:12" x14ac:dyDescent="0.25">
      <c r="B1519" s="173">
        <v>43484.291666666664</v>
      </c>
      <c r="C1519" s="121">
        <v>206</v>
      </c>
      <c r="D1519" s="121">
        <v>112.63999938964844</v>
      </c>
      <c r="E1519" s="185">
        <v>11.5</v>
      </c>
      <c r="F1519" s="122">
        <v>43484</v>
      </c>
      <c r="G1519" s="185">
        <v>56.27311971536384</v>
      </c>
      <c r="H1519" s="185">
        <v>38.248127779695771</v>
      </c>
      <c r="I1519" s="185">
        <v>32.649418307167515</v>
      </c>
      <c r="J1519" s="119">
        <f t="shared" si="157"/>
        <v>56.27311971536384</v>
      </c>
      <c r="K1519" s="119">
        <f t="shared" si="158"/>
        <v>38.248127779695771</v>
      </c>
      <c r="L1519" s="119">
        <f t="shared" si="159"/>
        <v>32.649418307167515</v>
      </c>
    </row>
    <row r="1520" spans="2:12" x14ac:dyDescent="0.25">
      <c r="B1520" s="173">
        <v>43485.291666666664</v>
      </c>
      <c r="C1520" s="121">
        <v>206</v>
      </c>
      <c r="D1520" s="121">
        <v>112.63999938964844</v>
      </c>
      <c r="E1520" s="185">
        <v>11.600000381469727</v>
      </c>
      <c r="F1520" s="122">
        <v>43485</v>
      </c>
      <c r="G1520" s="185">
        <v>58.363079704222862</v>
      </c>
      <c r="H1520" s="185">
        <v>38.534833141477009</v>
      </c>
      <c r="I1520" s="185">
        <v>32.678785275022143</v>
      </c>
      <c r="J1520" s="119">
        <f t="shared" si="157"/>
        <v>58.363079704222862</v>
      </c>
      <c r="K1520" s="119">
        <f t="shared" si="158"/>
        <v>38.534833141477009</v>
      </c>
      <c r="L1520" s="119">
        <f t="shared" si="159"/>
        <v>32.678785275022143</v>
      </c>
    </row>
    <row r="1521" spans="2:12" x14ac:dyDescent="0.25">
      <c r="B1521" s="173">
        <v>43486.291666666664</v>
      </c>
      <c r="C1521" s="121">
        <v>206</v>
      </c>
      <c r="D1521" s="121">
        <v>112.63999938964844</v>
      </c>
      <c r="E1521" s="185">
        <v>11.699999809265137</v>
      </c>
      <c r="F1521" s="122">
        <v>43486</v>
      </c>
      <c r="G1521" s="185">
        <v>61.616922998406253</v>
      </c>
      <c r="H1521" s="185">
        <v>38.727328366394389</v>
      </c>
      <c r="I1521" s="185">
        <v>33.478936405799992</v>
      </c>
      <c r="J1521" s="119">
        <f t="shared" si="157"/>
        <v>61.616922998406253</v>
      </c>
      <c r="K1521" s="119">
        <f t="shared" si="158"/>
        <v>38.727328366394389</v>
      </c>
      <c r="L1521" s="119">
        <f t="shared" si="159"/>
        <v>33.478936405799992</v>
      </c>
    </row>
    <row r="1522" spans="2:12" x14ac:dyDescent="0.25">
      <c r="B1522" s="173">
        <v>43487.291666666664</v>
      </c>
      <c r="C1522" s="121">
        <v>316</v>
      </c>
      <c r="D1522" s="121">
        <v>120.93000030517578</v>
      </c>
      <c r="E1522" s="185">
        <v>11.699999809265137</v>
      </c>
      <c r="F1522" s="122">
        <v>43487</v>
      </c>
      <c r="G1522" s="185">
        <v>59.808649396101686</v>
      </c>
      <c r="H1522" s="185">
        <v>38.637024410124219</v>
      </c>
      <c r="I1522" s="185">
        <v>33.35049755222262</v>
      </c>
      <c r="J1522" s="119">
        <f t="shared" si="157"/>
        <v>59.808649396101686</v>
      </c>
      <c r="K1522" s="119">
        <f t="shared" si="158"/>
        <v>38.637024410124219</v>
      </c>
      <c r="L1522" s="119">
        <f t="shared" si="159"/>
        <v>33.35049755222262</v>
      </c>
    </row>
    <row r="1523" spans="2:12" x14ac:dyDescent="0.25">
      <c r="B1523" s="173">
        <v>43488.291666666664</v>
      </c>
      <c r="C1523" s="121">
        <v>316</v>
      </c>
      <c r="D1523" s="121">
        <v>120.93000030517578</v>
      </c>
      <c r="E1523" s="185">
        <v>11.800000190734863</v>
      </c>
      <c r="F1523" s="122">
        <v>43488</v>
      </c>
      <c r="G1523" s="185">
        <v>60.091090395318091</v>
      </c>
      <c r="H1523" s="185">
        <v>38.55609461422317</v>
      </c>
      <c r="I1523" s="185">
        <v>33.753352341872706</v>
      </c>
      <c r="J1523" s="119">
        <f t="shared" si="157"/>
        <v>60.091090395318091</v>
      </c>
      <c r="K1523" s="119">
        <f t="shared" si="158"/>
        <v>38.55609461422317</v>
      </c>
      <c r="L1523" s="119">
        <f t="shared" si="159"/>
        <v>33.753352341872706</v>
      </c>
    </row>
    <row r="1524" spans="2:12" x14ac:dyDescent="0.25">
      <c r="B1524" s="173">
        <v>43489.291666666664</v>
      </c>
      <c r="C1524" s="121">
        <v>442</v>
      </c>
      <c r="D1524" s="121">
        <v>105.20999908447266</v>
      </c>
      <c r="E1524" s="185">
        <v>11.899999618530273</v>
      </c>
      <c r="F1524" s="122">
        <v>43489</v>
      </c>
      <c r="G1524" s="185">
        <v>60.105136726564879</v>
      </c>
      <c r="H1524" s="185">
        <v>38.403719927734763</v>
      </c>
      <c r="I1524" s="185">
        <v>33.427395669619266</v>
      </c>
      <c r="J1524" s="119">
        <f t="shared" si="157"/>
        <v>60.105136726564879</v>
      </c>
      <c r="K1524" s="119">
        <f t="shared" si="158"/>
        <v>38.403719927734763</v>
      </c>
      <c r="L1524" s="119">
        <f t="shared" si="159"/>
        <v>33.427395669619266</v>
      </c>
    </row>
    <row r="1525" spans="2:12" x14ac:dyDescent="0.25">
      <c r="B1525" s="173">
        <v>43490.291666666664</v>
      </c>
      <c r="C1525" s="121">
        <v>442</v>
      </c>
      <c r="D1525" s="121">
        <v>105.20999908447266</v>
      </c>
      <c r="E1525" s="185">
        <v>12.300000190734863</v>
      </c>
      <c r="F1525" s="122">
        <v>43490</v>
      </c>
      <c r="G1525" s="185">
        <v>60.803045724188749</v>
      </c>
      <c r="H1525" s="185">
        <v>38.753194783440357</v>
      </c>
      <c r="I1525" s="185">
        <v>32.855271977208318</v>
      </c>
      <c r="J1525" s="119">
        <f t="shared" si="157"/>
        <v>60.803045724188749</v>
      </c>
      <c r="K1525" s="119">
        <f t="shared" si="158"/>
        <v>38.753194783440357</v>
      </c>
      <c r="L1525" s="119">
        <f t="shared" si="159"/>
        <v>32.855271977208318</v>
      </c>
    </row>
    <row r="1526" spans="2:12" x14ac:dyDescent="0.25">
      <c r="B1526" s="173">
        <v>43491.291666666664</v>
      </c>
      <c r="C1526" s="121">
        <v>442</v>
      </c>
      <c r="D1526" s="121">
        <v>105.20999908447266</v>
      </c>
      <c r="E1526" s="185">
        <v>12.199999809265137</v>
      </c>
      <c r="F1526" s="122">
        <v>43491</v>
      </c>
      <c r="G1526" s="185">
        <v>62.85026993111321</v>
      </c>
      <c r="H1526" s="185">
        <v>38.74373313859649</v>
      </c>
      <c r="I1526" s="185">
        <v>32.633121805720791</v>
      </c>
      <c r="J1526" s="119">
        <f t="shared" si="157"/>
        <v>62.85026993111321</v>
      </c>
      <c r="K1526" s="119">
        <f t="shared" si="158"/>
        <v>38.74373313859649</v>
      </c>
      <c r="L1526" s="119">
        <f t="shared" si="159"/>
        <v>32.633121805720791</v>
      </c>
    </row>
    <row r="1527" spans="2:12" x14ac:dyDescent="0.25">
      <c r="B1527" s="173">
        <v>43492.291666666664</v>
      </c>
      <c r="C1527" s="121">
        <v>442</v>
      </c>
      <c r="D1527" s="121">
        <v>105.20999908447266</v>
      </c>
      <c r="E1527" s="185">
        <v>12.100000381469727</v>
      </c>
      <c r="F1527" s="122">
        <v>43492</v>
      </c>
      <c r="G1527" s="185">
        <v>63.672177669472212</v>
      </c>
      <c r="H1527" s="185">
        <v>38.734171347463608</v>
      </c>
      <c r="I1527" s="185">
        <v>31.670471254587159</v>
      </c>
      <c r="J1527" s="119">
        <f t="shared" si="157"/>
        <v>63.672177669472212</v>
      </c>
      <c r="K1527" s="119">
        <f t="shared" si="158"/>
        <v>38.734171347463608</v>
      </c>
      <c r="L1527" s="119">
        <f t="shared" si="159"/>
        <v>31.670471254587159</v>
      </c>
    </row>
    <row r="1528" spans="2:12" x14ac:dyDescent="0.25">
      <c r="B1528" s="173">
        <v>43493.291666666664</v>
      </c>
      <c r="C1528" s="121">
        <v>442</v>
      </c>
      <c r="D1528" s="121">
        <v>105.20999908447266</v>
      </c>
      <c r="E1528" s="185">
        <v>12.100000381469727</v>
      </c>
      <c r="F1528" s="122">
        <v>43493</v>
      </c>
      <c r="G1528" s="185">
        <v>60.363481911222088</v>
      </c>
      <c r="H1528" s="185">
        <v>38.461064772429296</v>
      </c>
      <c r="I1528" s="185">
        <v>31.367686322728805</v>
      </c>
      <c r="J1528" s="119">
        <f t="shared" si="157"/>
        <v>60.363481911222088</v>
      </c>
      <c r="K1528" s="119">
        <f t="shared" si="158"/>
        <v>38.461064772429296</v>
      </c>
      <c r="L1528" s="119">
        <f t="shared" si="159"/>
        <v>31.367686322728805</v>
      </c>
    </row>
    <row r="1529" spans="2:12" x14ac:dyDescent="0.25">
      <c r="B1529" s="173">
        <v>43494.291666666664</v>
      </c>
      <c r="C1529" s="121">
        <v>442</v>
      </c>
      <c r="D1529" s="121">
        <v>105.20999908447266</v>
      </c>
      <c r="E1529" s="185">
        <v>12</v>
      </c>
      <c r="F1529" s="122">
        <v>43494</v>
      </c>
      <c r="G1529" s="185">
        <v>59.399816282943377</v>
      </c>
      <c r="H1529" s="185">
        <v>38.196740246878711</v>
      </c>
      <c r="I1529" s="185">
        <v>30.534148801211938</v>
      </c>
      <c r="J1529" s="119">
        <f t="shared" si="157"/>
        <v>59.399816282943377</v>
      </c>
      <c r="K1529" s="119">
        <f t="shared" si="158"/>
        <v>38.196740246878711</v>
      </c>
      <c r="L1529" s="119">
        <f t="shared" si="159"/>
        <v>30.534148801211938</v>
      </c>
    </row>
    <row r="1530" spans="2:12" x14ac:dyDescent="0.25">
      <c r="B1530" s="173">
        <v>43495.291666666664</v>
      </c>
      <c r="C1530" s="121">
        <v>1000</v>
      </c>
      <c r="D1530" s="121">
        <v>122.70999908447266</v>
      </c>
      <c r="E1530" s="185">
        <v>11.800000190734863</v>
      </c>
      <c r="F1530" s="122">
        <v>43495</v>
      </c>
      <c r="G1530" s="185">
        <v>59.360892651831648</v>
      </c>
      <c r="H1530" s="185">
        <v>37.892401557012796</v>
      </c>
      <c r="I1530" s="185">
        <v>30.782088461739068</v>
      </c>
      <c r="J1530" s="119">
        <f t="shared" si="157"/>
        <v>59.360892651831648</v>
      </c>
      <c r="K1530" s="119">
        <f t="shared" si="158"/>
        <v>37.892401557012796</v>
      </c>
      <c r="L1530" s="119">
        <f t="shared" si="159"/>
        <v>30.782088461739068</v>
      </c>
    </row>
    <row r="1531" spans="2:12" x14ac:dyDescent="0.25">
      <c r="B1531" s="173">
        <v>43496.291666666664</v>
      </c>
      <c r="C1531" s="121">
        <v>332</v>
      </c>
      <c r="D1531" s="121">
        <v>120.16999816894531</v>
      </c>
      <c r="E1531" s="185">
        <v>11.800000190734863</v>
      </c>
      <c r="F1531" s="122">
        <v>43496</v>
      </c>
      <c r="G1531" s="185">
        <v>61.11119103051999</v>
      </c>
      <c r="H1531" s="185">
        <v>38.123307999085533</v>
      </c>
      <c r="I1531" s="185">
        <v>30.442599552317873</v>
      </c>
      <c r="J1531" s="119">
        <f t="shared" si="157"/>
        <v>61.11119103051999</v>
      </c>
      <c r="K1531" s="119">
        <f t="shared" si="158"/>
        <v>38.123307999085533</v>
      </c>
      <c r="L1531" s="119">
        <f t="shared" si="159"/>
        <v>30.442599552317873</v>
      </c>
    </row>
    <row r="1532" spans="2:12" x14ac:dyDescent="0.25">
      <c r="B1532" s="173">
        <v>43497.291666666664</v>
      </c>
      <c r="C1532" s="121">
        <v>332</v>
      </c>
      <c r="D1532" s="121">
        <v>120.16999816894531</v>
      </c>
      <c r="E1532" s="185">
        <v>11.800000190734863</v>
      </c>
      <c r="F1532" s="122">
        <v>43497</v>
      </c>
      <c r="G1532" s="185">
        <v>55.421764242384143</v>
      </c>
      <c r="H1532" s="185">
        <v>38.439442144257029</v>
      </c>
      <c r="I1532" s="185">
        <v>30.830005088934172</v>
      </c>
      <c r="J1532" s="119">
        <f t="shared" si="157"/>
        <v>55.421764242384143</v>
      </c>
      <c r="K1532" s="119">
        <f t="shared" si="158"/>
        <v>38.439442144257029</v>
      </c>
      <c r="L1532" s="119">
        <f t="shared" si="159"/>
        <v>30.830005088934172</v>
      </c>
    </row>
    <row r="1533" spans="2:12" x14ac:dyDescent="0.25">
      <c r="B1533" s="173">
        <v>43498.291666666664</v>
      </c>
      <c r="C1533" s="121">
        <v>332</v>
      </c>
      <c r="D1533" s="121">
        <v>120.16999816894531</v>
      </c>
      <c r="E1533" s="185">
        <v>11.800000190734863</v>
      </c>
      <c r="F1533" s="122">
        <v>43498</v>
      </c>
      <c r="G1533" s="185">
        <v>57.38126143515106</v>
      </c>
      <c r="H1533" s="185">
        <v>38.675380180235251</v>
      </c>
      <c r="I1533" s="185">
        <v>31.131733282583692</v>
      </c>
      <c r="J1533" s="119">
        <f t="shared" si="157"/>
        <v>57.38126143515106</v>
      </c>
      <c r="K1533" s="119">
        <f t="shared" si="158"/>
        <v>38.675380180235251</v>
      </c>
      <c r="L1533" s="119">
        <f t="shared" si="159"/>
        <v>31.131733282583692</v>
      </c>
    </row>
    <row r="1534" spans="2:12" x14ac:dyDescent="0.25">
      <c r="B1534" s="173">
        <v>43499.291666666664</v>
      </c>
      <c r="C1534" s="121">
        <v>332</v>
      </c>
      <c r="D1534" s="121">
        <v>120.16999816894531</v>
      </c>
      <c r="E1534" s="185">
        <v>11.699999809265137</v>
      </c>
      <c r="F1534" s="122">
        <v>43499</v>
      </c>
      <c r="G1534" s="185">
        <v>60.037886432607962</v>
      </c>
      <c r="H1534" s="185">
        <v>38.299961711322837</v>
      </c>
      <c r="I1534" s="185">
        <v>31.604872616595681</v>
      </c>
      <c r="J1534" s="119">
        <f t="shared" si="157"/>
        <v>60.037886432607962</v>
      </c>
      <c r="K1534" s="119">
        <f t="shared" si="158"/>
        <v>38.299961711322837</v>
      </c>
      <c r="L1534" s="119">
        <f t="shared" si="159"/>
        <v>31.604872616595681</v>
      </c>
    </row>
    <row r="1535" spans="2:12" x14ac:dyDescent="0.25">
      <c r="B1535" s="173">
        <v>43500.291666666664</v>
      </c>
      <c r="C1535" s="121">
        <v>332</v>
      </c>
      <c r="D1535" s="121">
        <v>120.16999816894531</v>
      </c>
      <c r="E1535" s="185">
        <v>10.300000190734863</v>
      </c>
      <c r="F1535" s="122">
        <v>43500</v>
      </c>
      <c r="G1535" s="185">
        <v>60.767145145138038</v>
      </c>
      <c r="H1535" s="185">
        <v>38.228463696462107</v>
      </c>
      <c r="I1535" s="185">
        <v>31.966787041999641</v>
      </c>
      <c r="J1535" s="119">
        <f t="shared" si="157"/>
        <v>60.767145145138038</v>
      </c>
      <c r="K1535" s="119">
        <f t="shared" si="158"/>
        <v>38.228463696462107</v>
      </c>
      <c r="L1535" s="119">
        <f t="shared" si="159"/>
        <v>31.966787041999641</v>
      </c>
    </row>
    <row r="1536" spans="2:12" x14ac:dyDescent="0.25">
      <c r="B1536" s="173">
        <v>43501.291666666664</v>
      </c>
      <c r="C1536" s="121">
        <v>409</v>
      </c>
      <c r="D1536" s="121">
        <v>103.05999755859375</v>
      </c>
      <c r="E1536" s="185">
        <v>11</v>
      </c>
      <c r="F1536" s="122">
        <v>43501</v>
      </c>
      <c r="G1536" s="185">
        <v>60.019391751234224</v>
      </c>
      <c r="H1536" s="185">
        <v>38.258810877358492</v>
      </c>
      <c r="I1536" s="185">
        <v>32.597627643898697</v>
      </c>
      <c r="J1536" s="119">
        <f t="shared" si="157"/>
        <v>60.019391751234224</v>
      </c>
      <c r="K1536" s="119">
        <f t="shared" si="158"/>
        <v>38.258810877358492</v>
      </c>
      <c r="L1536" s="119">
        <f t="shared" si="159"/>
        <v>32.597627643898697</v>
      </c>
    </row>
    <row r="1537" spans="2:12" x14ac:dyDescent="0.25">
      <c r="B1537" s="173">
        <v>43502.291666666664</v>
      </c>
      <c r="C1537" s="121">
        <v>409</v>
      </c>
      <c r="D1537" s="121">
        <v>103.05999755859375</v>
      </c>
      <c r="E1537" s="185">
        <v>11.899999618530273</v>
      </c>
      <c r="F1537" s="122">
        <v>43502</v>
      </c>
      <c r="G1537" s="185">
        <v>56.404764648874554</v>
      </c>
      <c r="H1537" s="185">
        <v>38.226304108390138</v>
      </c>
      <c r="I1537" s="185">
        <v>33.286088042435814</v>
      </c>
      <c r="J1537" s="119">
        <f t="shared" si="157"/>
        <v>56.404764648874554</v>
      </c>
      <c r="K1537" s="119">
        <f t="shared" si="158"/>
        <v>38.226304108390138</v>
      </c>
      <c r="L1537" s="119">
        <f t="shared" si="159"/>
        <v>33.286088042435814</v>
      </c>
    </row>
    <row r="1538" spans="2:12" x14ac:dyDescent="0.25">
      <c r="B1538" s="173">
        <v>43503.291666666664</v>
      </c>
      <c r="C1538" s="121">
        <v>524</v>
      </c>
      <c r="D1538" s="121">
        <v>222.27000427246094</v>
      </c>
      <c r="E1538" s="185">
        <v>11.899999618530273</v>
      </c>
      <c r="F1538" s="122">
        <v>43503</v>
      </c>
      <c r="G1538" s="185">
        <v>57.79638808611368</v>
      </c>
      <c r="H1538" s="185">
        <v>38.190113522542866</v>
      </c>
      <c r="I1538" s="185">
        <v>33.833580532007829</v>
      </c>
      <c r="J1538" s="119">
        <f t="shared" si="157"/>
        <v>57.79638808611368</v>
      </c>
      <c r="K1538" s="119">
        <f t="shared" si="158"/>
        <v>38.190113522542866</v>
      </c>
      <c r="L1538" s="119">
        <f t="shared" si="159"/>
        <v>33.833580532007829</v>
      </c>
    </row>
    <row r="1539" spans="2:12" x14ac:dyDescent="0.25">
      <c r="B1539" s="173">
        <v>43504.291666666664</v>
      </c>
      <c r="C1539" s="121">
        <v>524</v>
      </c>
      <c r="D1539" s="121">
        <v>222.27000427246094</v>
      </c>
      <c r="E1539" s="185">
        <v>11.800000190734863</v>
      </c>
      <c r="F1539" s="122">
        <v>43504</v>
      </c>
      <c r="G1539" s="185">
        <v>50.332117711393899</v>
      </c>
      <c r="H1539" s="185">
        <v>38.051293214537445</v>
      </c>
      <c r="I1539" s="185">
        <v>32.500626821076438</v>
      </c>
      <c r="J1539" s="119">
        <f t="shared" si="157"/>
        <v>50.332117711393899</v>
      </c>
      <c r="K1539" s="119">
        <f t="shared" si="158"/>
        <v>38.051293214537445</v>
      </c>
      <c r="L1539" s="119">
        <f t="shared" si="159"/>
        <v>32.500626821076438</v>
      </c>
    </row>
    <row r="1540" spans="2:12" x14ac:dyDescent="0.25">
      <c r="B1540" s="173">
        <v>43505.291666666664</v>
      </c>
      <c r="C1540" s="121">
        <v>524</v>
      </c>
      <c r="D1540" s="121">
        <v>222.27000427246094</v>
      </c>
      <c r="E1540" s="185">
        <v>11.699999809265137</v>
      </c>
      <c r="F1540" s="122">
        <v>43505</v>
      </c>
      <c r="G1540" s="185">
        <v>54.680418343588137</v>
      </c>
      <c r="H1540" s="185">
        <v>38.371619207439586</v>
      </c>
      <c r="I1540" s="185">
        <v>31.529689536646579</v>
      </c>
      <c r="J1540" s="119">
        <f t="shared" si="157"/>
        <v>54.680418343588137</v>
      </c>
      <c r="K1540" s="119">
        <f t="shared" si="158"/>
        <v>38.371619207439586</v>
      </c>
      <c r="L1540" s="119">
        <f t="shared" si="159"/>
        <v>31.529689536646579</v>
      </c>
    </row>
    <row r="1541" spans="2:12" x14ac:dyDescent="0.25">
      <c r="B1541" s="173">
        <v>43506.291666666664</v>
      </c>
      <c r="C1541" s="121">
        <v>524</v>
      </c>
      <c r="D1541" s="121">
        <v>222.27000427246094</v>
      </c>
      <c r="E1541" s="185">
        <v>11.899999618530273</v>
      </c>
      <c r="F1541" s="122">
        <v>43506</v>
      </c>
      <c r="G1541" s="185">
        <v>46.480938061343274</v>
      </c>
      <c r="H1541" s="185">
        <v>38.255499926231494</v>
      </c>
      <c r="I1541" s="185">
        <v>32.070808867304365</v>
      </c>
      <c r="J1541" s="119">
        <f t="shared" si="157"/>
        <v>46.480938061343274</v>
      </c>
      <c r="K1541" s="119">
        <f t="shared" si="158"/>
        <v>38.255499926231494</v>
      </c>
      <c r="L1541" s="119">
        <f t="shared" si="159"/>
        <v>32.070808867304365</v>
      </c>
    </row>
    <row r="1542" spans="2:12" x14ac:dyDescent="0.25">
      <c r="B1542" s="173">
        <v>43507.291666666664</v>
      </c>
      <c r="C1542" s="121">
        <v>524</v>
      </c>
      <c r="D1542" s="121">
        <v>222.27000427246094</v>
      </c>
      <c r="E1542" s="185">
        <v>11.899999618530273</v>
      </c>
      <c r="F1542" s="122">
        <v>43507</v>
      </c>
      <c r="G1542" s="185">
        <v>60.925605406981894</v>
      </c>
      <c r="H1542" s="185">
        <v>38.669373160975944</v>
      </c>
      <c r="I1542" s="185">
        <v>32.632551084072482</v>
      </c>
      <c r="J1542" s="119">
        <f t="shared" si="157"/>
        <v>60.925605406981894</v>
      </c>
      <c r="K1542" s="119">
        <f t="shared" si="158"/>
        <v>38.669373160975944</v>
      </c>
      <c r="L1542" s="119">
        <f t="shared" si="159"/>
        <v>32.632551084072482</v>
      </c>
    </row>
    <row r="1543" spans="2:12" x14ac:dyDescent="0.25">
      <c r="B1543" s="173">
        <v>43508.291666666664</v>
      </c>
      <c r="C1543" s="121">
        <v>296</v>
      </c>
      <c r="D1543" s="121">
        <v>115.19000244140625</v>
      </c>
      <c r="E1543" s="185">
        <v>12</v>
      </c>
      <c r="F1543" s="122">
        <v>43508</v>
      </c>
      <c r="G1543" s="185">
        <v>61.186677684209997</v>
      </c>
      <c r="H1543" s="185">
        <v>38.411378596182232</v>
      </c>
      <c r="I1543" s="185">
        <v>32.78052513539793</v>
      </c>
      <c r="J1543" s="119">
        <f t="shared" si="157"/>
        <v>61.186677684209997</v>
      </c>
      <c r="K1543" s="119">
        <f t="shared" si="158"/>
        <v>38.411378596182232</v>
      </c>
      <c r="L1543" s="119">
        <f t="shared" si="159"/>
        <v>32.78052513539793</v>
      </c>
    </row>
    <row r="1544" spans="2:12" x14ac:dyDescent="0.25">
      <c r="B1544" s="173">
        <v>43509.291666666664</v>
      </c>
      <c r="C1544" s="121">
        <v>296</v>
      </c>
      <c r="D1544" s="121">
        <v>115.19000244140625</v>
      </c>
      <c r="E1544" s="185">
        <v>11.899999618530273</v>
      </c>
      <c r="F1544" s="122">
        <v>43509</v>
      </c>
      <c r="G1544" s="185">
        <v>61.7636068545889</v>
      </c>
      <c r="H1544" s="185">
        <v>38.361857392390519</v>
      </c>
      <c r="I1544" s="185">
        <v>32.124380268388322</v>
      </c>
      <c r="J1544" s="119">
        <f t="shared" si="157"/>
        <v>61.7636068545889</v>
      </c>
      <c r="K1544" s="119">
        <f t="shared" si="158"/>
        <v>38.361857392390519</v>
      </c>
      <c r="L1544" s="119">
        <f t="shared" si="159"/>
        <v>32.124380268388322</v>
      </c>
    </row>
    <row r="1545" spans="2:12" x14ac:dyDescent="0.25">
      <c r="B1545" s="173">
        <v>43510.291666666664</v>
      </c>
      <c r="C1545" s="121">
        <v>363</v>
      </c>
      <c r="D1545" s="121">
        <v>107.16999816894531</v>
      </c>
      <c r="E1545" s="185">
        <v>11.899999618530273</v>
      </c>
      <c r="F1545" s="122">
        <v>43510</v>
      </c>
      <c r="G1545" s="185">
        <v>62.886858550806807</v>
      </c>
      <c r="H1545" s="185">
        <v>38.554778712700866</v>
      </c>
      <c r="I1545" s="185">
        <v>30.139614944877437</v>
      </c>
      <c r="J1545" s="119">
        <f t="shared" si="157"/>
        <v>62.886858550806807</v>
      </c>
      <c r="K1545" s="119">
        <f t="shared" si="158"/>
        <v>38.554778712700866</v>
      </c>
      <c r="L1545" s="119">
        <f t="shared" si="159"/>
        <v>30.139614944877437</v>
      </c>
    </row>
    <row r="1546" spans="2:12" x14ac:dyDescent="0.25">
      <c r="B1546" s="173">
        <v>43511.291666666664</v>
      </c>
      <c r="C1546" s="121">
        <v>363</v>
      </c>
      <c r="D1546" s="121">
        <v>107.16999816894531</v>
      </c>
      <c r="E1546" s="185">
        <v>11.699999809265137</v>
      </c>
      <c r="F1546" s="122">
        <v>43511</v>
      </c>
      <c r="G1546" s="185">
        <v>66.087096636331196</v>
      </c>
      <c r="H1546" s="185">
        <v>38.287612086313764</v>
      </c>
      <c r="I1546" s="185">
        <v>31.442142710222168</v>
      </c>
      <c r="J1546" s="119">
        <f t="shared" ref="J1546:J1609" si="160">IF(G1546&lt;0,0,G1546)</f>
        <v>66.087096636331196</v>
      </c>
      <c r="K1546" s="119">
        <f t="shared" ref="K1546:K1609" si="161">IF(H1546&lt;0,0,H1546)</f>
        <v>38.287612086313764</v>
      </c>
      <c r="L1546" s="119">
        <f t="shared" ref="L1546:L1609" si="162">IF(I1546&lt;0,0,I1546)</f>
        <v>31.442142710222168</v>
      </c>
    </row>
    <row r="1547" spans="2:12" x14ac:dyDescent="0.25">
      <c r="B1547" s="173">
        <v>43512.291666666664</v>
      </c>
      <c r="C1547" s="121">
        <v>363</v>
      </c>
      <c r="D1547" s="121">
        <v>107.16999816894531</v>
      </c>
      <c r="E1547" s="185">
        <v>11.699999809265137</v>
      </c>
      <c r="F1547" s="122">
        <v>43512</v>
      </c>
      <c r="G1547" s="185">
        <v>65.789125547922296</v>
      </c>
      <c r="H1547" s="185">
        <v>37.922115724329615</v>
      </c>
      <c r="I1547" s="185">
        <v>31.427208257449983</v>
      </c>
      <c r="J1547" s="119">
        <f t="shared" si="160"/>
        <v>65.789125547922296</v>
      </c>
      <c r="K1547" s="119">
        <f t="shared" si="161"/>
        <v>37.922115724329615</v>
      </c>
      <c r="L1547" s="119">
        <f t="shared" si="162"/>
        <v>31.427208257449983</v>
      </c>
    </row>
    <row r="1548" spans="2:12" x14ac:dyDescent="0.25">
      <c r="B1548" s="173">
        <v>43513.291666666664</v>
      </c>
      <c r="C1548" s="121">
        <v>363</v>
      </c>
      <c r="D1548" s="121">
        <v>107.16999816894531</v>
      </c>
      <c r="E1548" s="185">
        <v>11.5</v>
      </c>
      <c r="F1548" s="122">
        <v>43513</v>
      </c>
      <c r="G1548" s="185">
        <v>61.725343175492945</v>
      </c>
      <c r="H1548" s="185">
        <v>38.365298601697972</v>
      </c>
      <c r="I1548" s="185">
        <v>31.864680986779678</v>
      </c>
      <c r="J1548" s="119">
        <f t="shared" si="160"/>
        <v>61.725343175492945</v>
      </c>
      <c r="K1548" s="119">
        <f t="shared" si="161"/>
        <v>38.365298601697972</v>
      </c>
      <c r="L1548" s="119">
        <f t="shared" si="162"/>
        <v>31.864680986779678</v>
      </c>
    </row>
    <row r="1549" spans="2:12" x14ac:dyDescent="0.25">
      <c r="B1549" s="173">
        <v>43514.291666666664</v>
      </c>
      <c r="C1549" s="121">
        <v>363</v>
      </c>
      <c r="D1549" s="121">
        <v>107.16999816894531</v>
      </c>
      <c r="E1549" s="185">
        <v>11.600000381469727</v>
      </c>
      <c r="F1549" s="122">
        <v>43514</v>
      </c>
      <c r="G1549" s="185">
        <v>64.760594060150567</v>
      </c>
      <c r="H1549" s="185">
        <v>38.394879516318973</v>
      </c>
      <c r="I1549" s="185">
        <v>32.052689181500071</v>
      </c>
      <c r="J1549" s="119">
        <f t="shared" si="160"/>
        <v>64.760594060150567</v>
      </c>
      <c r="K1549" s="119">
        <f t="shared" si="161"/>
        <v>38.394879516318973</v>
      </c>
      <c r="L1549" s="119">
        <f t="shared" si="162"/>
        <v>32.052689181500071</v>
      </c>
    </row>
    <row r="1550" spans="2:12" x14ac:dyDescent="0.25">
      <c r="B1550" s="173">
        <v>43515.291666666664</v>
      </c>
      <c r="C1550" s="121">
        <v>359</v>
      </c>
      <c r="D1550" s="121">
        <v>116.15000152587891</v>
      </c>
      <c r="E1550" s="185">
        <v>11.300000190734863</v>
      </c>
      <c r="F1550" s="122">
        <v>43515</v>
      </c>
      <c r="G1550" s="185">
        <v>63.971046402542697</v>
      </c>
      <c r="H1550" s="185">
        <v>38.431226412808478</v>
      </c>
      <c r="I1550" s="185">
        <v>32.55138768443355</v>
      </c>
      <c r="J1550" s="119">
        <f t="shared" si="160"/>
        <v>63.971046402542697</v>
      </c>
      <c r="K1550" s="119">
        <f t="shared" si="161"/>
        <v>38.431226412808478</v>
      </c>
      <c r="L1550" s="119">
        <f t="shared" si="162"/>
        <v>32.55138768443355</v>
      </c>
    </row>
    <row r="1551" spans="2:12" x14ac:dyDescent="0.25">
      <c r="B1551" s="173">
        <v>43516.291666666664</v>
      </c>
      <c r="C1551" s="121">
        <v>359</v>
      </c>
      <c r="D1551" s="121">
        <v>116.15000152587891</v>
      </c>
      <c r="E1551" s="185">
        <v>11.399999618530273</v>
      </c>
      <c r="F1551" s="122">
        <v>43516</v>
      </c>
      <c r="G1551" s="185">
        <v>60.424681743824934</v>
      </c>
      <c r="H1551" s="185">
        <v>38.480934106067394</v>
      </c>
      <c r="I1551" s="185">
        <v>32.12387013338229</v>
      </c>
      <c r="J1551" s="119">
        <f t="shared" si="160"/>
        <v>60.424681743824934</v>
      </c>
      <c r="K1551" s="119">
        <f t="shared" si="161"/>
        <v>38.480934106067394</v>
      </c>
      <c r="L1551" s="119">
        <f t="shared" si="162"/>
        <v>32.12387013338229</v>
      </c>
    </row>
    <row r="1552" spans="2:12" x14ac:dyDescent="0.25">
      <c r="B1552" s="173">
        <v>43517.291666666664</v>
      </c>
      <c r="C1552" s="121">
        <v>363</v>
      </c>
      <c r="D1552" s="121">
        <v>120.15000152587891</v>
      </c>
      <c r="E1552" s="185">
        <v>11.600000381469727</v>
      </c>
      <c r="F1552" s="122">
        <v>43517</v>
      </c>
      <c r="G1552" s="185">
        <v>60.879273196591321</v>
      </c>
      <c r="H1552" s="185">
        <v>38.162223376587505</v>
      </c>
      <c r="I1552" s="185">
        <v>31.696314865041654</v>
      </c>
      <c r="J1552" s="119">
        <f t="shared" si="160"/>
        <v>60.879273196591321</v>
      </c>
      <c r="K1552" s="119">
        <f t="shared" si="161"/>
        <v>38.162223376587505</v>
      </c>
      <c r="L1552" s="119">
        <f t="shared" si="162"/>
        <v>31.696314865041654</v>
      </c>
    </row>
    <row r="1553" spans="2:12" x14ac:dyDescent="0.25">
      <c r="B1553" s="173">
        <v>43518.291666666664</v>
      </c>
      <c r="C1553" s="121">
        <v>363</v>
      </c>
      <c r="D1553" s="121">
        <v>120.15000152587891</v>
      </c>
      <c r="E1553" s="185">
        <v>11.600000381469727</v>
      </c>
      <c r="F1553" s="122">
        <v>43518</v>
      </c>
      <c r="G1553" s="185">
        <v>65.824596355292556</v>
      </c>
      <c r="H1553" s="185">
        <v>38.157631248588928</v>
      </c>
      <c r="I1553" s="185">
        <v>31.551694998851563</v>
      </c>
      <c r="J1553" s="119">
        <f t="shared" si="160"/>
        <v>65.824596355292556</v>
      </c>
      <c r="K1553" s="119">
        <f t="shared" si="161"/>
        <v>38.157631248588928</v>
      </c>
      <c r="L1553" s="119">
        <f t="shared" si="162"/>
        <v>31.551694998851563</v>
      </c>
    </row>
    <row r="1554" spans="2:12" x14ac:dyDescent="0.25">
      <c r="B1554" s="173">
        <v>43519.291666666664</v>
      </c>
      <c r="C1554" s="121">
        <v>363</v>
      </c>
      <c r="D1554" s="121">
        <v>120.15000152587891</v>
      </c>
      <c r="E1554" s="185">
        <v>11.600000381469727</v>
      </c>
      <c r="F1554" s="122">
        <v>43519</v>
      </c>
      <c r="G1554" s="185">
        <v>61.198151879796313</v>
      </c>
      <c r="H1554" s="185">
        <v>38.468186282780444</v>
      </c>
      <c r="I1554" s="185">
        <v>31.769609722759963</v>
      </c>
      <c r="J1554" s="119">
        <f t="shared" si="160"/>
        <v>61.198151879796313</v>
      </c>
      <c r="K1554" s="119">
        <f t="shared" si="161"/>
        <v>38.468186282780444</v>
      </c>
      <c r="L1554" s="119">
        <f t="shared" si="162"/>
        <v>31.769609722759963</v>
      </c>
    </row>
    <row r="1555" spans="2:12" x14ac:dyDescent="0.25">
      <c r="B1555" s="173">
        <v>43520.291666666664</v>
      </c>
      <c r="C1555" s="121">
        <v>363</v>
      </c>
      <c r="D1555" s="121">
        <v>120.15000152587891</v>
      </c>
      <c r="E1555" s="185">
        <v>11.699999809265137</v>
      </c>
      <c r="F1555" s="122">
        <v>43520</v>
      </c>
      <c r="G1555" s="185">
        <v>60.74773462444535</v>
      </c>
      <c r="H1555" s="185">
        <v>38.357196953385021</v>
      </c>
      <c r="I1555" s="185">
        <v>31.51938840771162</v>
      </c>
      <c r="J1555" s="119">
        <f t="shared" si="160"/>
        <v>60.74773462444535</v>
      </c>
      <c r="K1555" s="119">
        <f t="shared" si="161"/>
        <v>38.357196953385021</v>
      </c>
      <c r="L1555" s="119">
        <f t="shared" si="162"/>
        <v>31.51938840771162</v>
      </c>
    </row>
    <row r="1556" spans="2:12" x14ac:dyDescent="0.25">
      <c r="B1556" s="173">
        <v>43521.291666666664</v>
      </c>
      <c r="C1556" s="121">
        <v>363</v>
      </c>
      <c r="D1556" s="121">
        <v>120.15000152587891</v>
      </c>
      <c r="E1556" s="185">
        <v>11.600000381469727</v>
      </c>
      <c r="F1556" s="122">
        <v>43521</v>
      </c>
      <c r="G1556" s="185">
        <v>60.304136420024797</v>
      </c>
      <c r="H1556" s="185">
        <v>38.396625459679861</v>
      </c>
      <c r="I1556" s="185">
        <v>31.443872805524691</v>
      </c>
      <c r="J1556" s="119">
        <f t="shared" si="160"/>
        <v>60.304136420024797</v>
      </c>
      <c r="K1556" s="119">
        <f t="shared" si="161"/>
        <v>38.396625459679861</v>
      </c>
      <c r="L1556" s="119">
        <f t="shared" si="162"/>
        <v>31.443872805524691</v>
      </c>
    </row>
    <row r="1557" spans="2:12" x14ac:dyDescent="0.25">
      <c r="B1557" s="173">
        <v>43522.291666666664</v>
      </c>
      <c r="C1557" s="121">
        <v>220</v>
      </c>
      <c r="D1557" s="121">
        <v>94.300003051757813</v>
      </c>
      <c r="E1557" s="185">
        <v>11.5</v>
      </c>
      <c r="F1557" s="122">
        <v>43522</v>
      </c>
      <c r="G1557" s="185">
        <v>64.667118023413224</v>
      </c>
      <c r="H1557" s="185">
        <v>38.769738848694999</v>
      </c>
      <c r="I1557" s="185">
        <v>31.560013935786717</v>
      </c>
      <c r="J1557" s="119">
        <f t="shared" si="160"/>
        <v>64.667118023413224</v>
      </c>
      <c r="K1557" s="119">
        <f t="shared" si="161"/>
        <v>38.769738848694999</v>
      </c>
      <c r="L1557" s="119">
        <f t="shared" si="162"/>
        <v>31.560013935786717</v>
      </c>
    </row>
    <row r="1558" spans="2:12" x14ac:dyDescent="0.25">
      <c r="B1558" s="173">
        <v>43523.291666666664</v>
      </c>
      <c r="C1558" s="121">
        <v>220</v>
      </c>
      <c r="D1558" s="121">
        <v>94.300003051757813</v>
      </c>
      <c r="E1558" s="185">
        <v>11.5</v>
      </c>
      <c r="F1558" s="122">
        <v>43523</v>
      </c>
      <c r="G1558" s="185">
        <v>61.359282070431476</v>
      </c>
      <c r="H1558" s="185">
        <v>38.626439091872271</v>
      </c>
      <c r="I1558" s="185">
        <v>31.949902605900025</v>
      </c>
      <c r="J1558" s="119">
        <f t="shared" si="160"/>
        <v>61.359282070431476</v>
      </c>
      <c r="K1558" s="119">
        <f t="shared" si="161"/>
        <v>38.626439091872271</v>
      </c>
      <c r="L1558" s="119">
        <f t="shared" si="162"/>
        <v>31.949902605900025</v>
      </c>
    </row>
    <row r="1559" spans="2:12" x14ac:dyDescent="0.25">
      <c r="B1559" s="173">
        <v>43524.291666666664</v>
      </c>
      <c r="C1559" s="121">
        <v>356</v>
      </c>
      <c r="D1559" s="121">
        <v>93.69000244140625</v>
      </c>
      <c r="E1559" s="185">
        <v>11.399999618530273</v>
      </c>
      <c r="F1559" s="122">
        <v>43524</v>
      </c>
      <c r="G1559" s="185">
        <v>64.894299026738679</v>
      </c>
      <c r="H1559" s="185">
        <v>38.781996660342998</v>
      </c>
      <c r="I1559" s="185">
        <v>32.003507981653598</v>
      </c>
      <c r="J1559" s="119">
        <f t="shared" si="160"/>
        <v>64.894299026738679</v>
      </c>
      <c r="K1559" s="119">
        <f t="shared" si="161"/>
        <v>38.781996660342998</v>
      </c>
      <c r="L1559" s="119">
        <f t="shared" si="162"/>
        <v>32.003507981653598</v>
      </c>
    </row>
    <row r="1560" spans="2:12" x14ac:dyDescent="0.25">
      <c r="B1560" s="173">
        <v>43525.291666666664</v>
      </c>
      <c r="C1560" s="121">
        <v>356</v>
      </c>
      <c r="D1560" s="121">
        <v>93.69000244140625</v>
      </c>
      <c r="E1560" s="185">
        <v>11.5</v>
      </c>
      <c r="F1560" s="122">
        <v>43525</v>
      </c>
      <c r="G1560" s="185">
        <v>59.81079361385769</v>
      </c>
      <c r="H1560" s="185">
        <v>39.050017006397191</v>
      </c>
      <c r="I1560" s="185">
        <v>31.324091525563457</v>
      </c>
      <c r="J1560" s="119">
        <f t="shared" si="160"/>
        <v>59.81079361385769</v>
      </c>
      <c r="K1560" s="119">
        <f t="shared" si="161"/>
        <v>39.050017006397191</v>
      </c>
      <c r="L1560" s="119">
        <f t="shared" si="162"/>
        <v>31.324091525563457</v>
      </c>
    </row>
    <row r="1561" spans="2:12" x14ac:dyDescent="0.25">
      <c r="B1561" s="173">
        <v>43526.291666666664</v>
      </c>
      <c r="C1561" s="121">
        <v>356</v>
      </c>
      <c r="D1561" s="121">
        <v>93.69000244140625</v>
      </c>
      <c r="E1561" s="185">
        <v>11.300000190734863</v>
      </c>
      <c r="F1561" s="122">
        <v>43526</v>
      </c>
      <c r="G1561" s="185">
        <v>59.865078243944318</v>
      </c>
      <c r="H1561" s="185">
        <v>38.983915994189388</v>
      </c>
      <c r="I1561" s="185">
        <v>30.736872512057964</v>
      </c>
      <c r="J1561" s="119">
        <f t="shared" si="160"/>
        <v>59.865078243944318</v>
      </c>
      <c r="K1561" s="119">
        <f t="shared" si="161"/>
        <v>38.983915994189388</v>
      </c>
      <c r="L1561" s="119">
        <f t="shared" si="162"/>
        <v>30.736872512057964</v>
      </c>
    </row>
    <row r="1562" spans="2:12" x14ac:dyDescent="0.25">
      <c r="B1562" s="173">
        <v>43527.291666666664</v>
      </c>
      <c r="C1562" s="121">
        <v>356</v>
      </c>
      <c r="D1562" s="121">
        <v>93.69000244140625</v>
      </c>
      <c r="E1562" s="185">
        <v>11.5</v>
      </c>
      <c r="F1562" s="122">
        <v>43527</v>
      </c>
      <c r="G1562" s="185">
        <v>63.326886915630716</v>
      </c>
      <c r="H1562" s="185">
        <v>38.073804553636812</v>
      </c>
      <c r="I1562" s="185">
        <v>30.773959037175899</v>
      </c>
      <c r="J1562" s="119">
        <f t="shared" si="160"/>
        <v>63.326886915630716</v>
      </c>
      <c r="K1562" s="119">
        <f t="shared" si="161"/>
        <v>38.073804553636812</v>
      </c>
      <c r="L1562" s="119">
        <f t="shared" si="162"/>
        <v>30.773959037175899</v>
      </c>
    </row>
    <row r="1563" spans="2:12" x14ac:dyDescent="0.25">
      <c r="B1563" s="173">
        <v>43528.291666666664</v>
      </c>
      <c r="C1563" s="121">
        <v>356</v>
      </c>
      <c r="D1563" s="121">
        <v>93.69000244140625</v>
      </c>
      <c r="E1563" s="185">
        <v>11.5</v>
      </c>
      <c r="F1563" s="122">
        <v>43528</v>
      </c>
      <c r="G1563" s="185">
        <v>62.191818086173775</v>
      </c>
      <c r="H1563" s="185">
        <v>37.874342401138087</v>
      </c>
      <c r="I1563" s="185">
        <v>30.53139537025379</v>
      </c>
      <c r="J1563" s="119">
        <f t="shared" si="160"/>
        <v>62.191818086173775</v>
      </c>
      <c r="K1563" s="119">
        <f t="shared" si="161"/>
        <v>37.874342401138087</v>
      </c>
      <c r="L1563" s="119">
        <f t="shared" si="162"/>
        <v>30.53139537025379</v>
      </c>
    </row>
    <row r="1564" spans="2:12" x14ac:dyDescent="0.25">
      <c r="B1564" s="173">
        <v>43529.291666666664</v>
      </c>
      <c r="C1564" s="121">
        <v>283</v>
      </c>
      <c r="D1564" s="121">
        <v>130.08000183105469</v>
      </c>
      <c r="E1564" s="185">
        <v>11.600000381469727</v>
      </c>
      <c r="F1564" s="122">
        <v>43529</v>
      </c>
      <c r="G1564" s="185">
        <v>58.936473452647441</v>
      </c>
      <c r="H1564" s="185">
        <v>37.942700212001817</v>
      </c>
      <c r="I1564" s="185">
        <v>31.777449907219015</v>
      </c>
      <c r="J1564" s="119">
        <f t="shared" si="160"/>
        <v>58.936473452647441</v>
      </c>
      <c r="K1564" s="119">
        <f t="shared" si="161"/>
        <v>37.942700212001817</v>
      </c>
      <c r="L1564" s="119">
        <f t="shared" si="162"/>
        <v>31.777449907219015</v>
      </c>
    </row>
    <row r="1565" spans="2:12" x14ac:dyDescent="0.25">
      <c r="B1565" s="173">
        <v>43530.291666666664</v>
      </c>
      <c r="C1565" s="121">
        <v>283</v>
      </c>
      <c r="D1565" s="121">
        <v>130.08000183105469</v>
      </c>
      <c r="E1565" s="185">
        <v>11.600000381469727</v>
      </c>
      <c r="F1565" s="122">
        <v>43530</v>
      </c>
      <c r="G1565" s="185">
        <v>58.66573764778957</v>
      </c>
      <c r="H1565" s="185">
        <v>38.393228271493186</v>
      </c>
      <c r="I1565" s="185">
        <v>31.481467692940349</v>
      </c>
      <c r="J1565" s="119">
        <f t="shared" si="160"/>
        <v>58.66573764778957</v>
      </c>
      <c r="K1565" s="119">
        <f t="shared" si="161"/>
        <v>38.393228271493186</v>
      </c>
      <c r="L1565" s="119">
        <f t="shared" si="162"/>
        <v>31.481467692940349</v>
      </c>
    </row>
    <row r="1566" spans="2:12" x14ac:dyDescent="0.25">
      <c r="B1566" s="173">
        <v>43531.291666666664</v>
      </c>
      <c r="C1566" s="121">
        <v>321</v>
      </c>
      <c r="D1566" s="121">
        <v>175.05000305175781</v>
      </c>
      <c r="E1566" s="185">
        <v>11.5</v>
      </c>
      <c r="F1566" s="122">
        <v>43531</v>
      </c>
      <c r="G1566" s="185">
        <v>54.262918933850749</v>
      </c>
      <c r="H1566" s="185">
        <v>38.254203132898716</v>
      </c>
      <c r="I1566" s="185">
        <v>32.217369997103944</v>
      </c>
      <c r="J1566" s="119">
        <f t="shared" si="160"/>
        <v>54.262918933850749</v>
      </c>
      <c r="K1566" s="119">
        <f t="shared" si="161"/>
        <v>38.254203132898716</v>
      </c>
      <c r="L1566" s="119">
        <f t="shared" si="162"/>
        <v>32.217369997103944</v>
      </c>
    </row>
    <row r="1567" spans="2:12" x14ac:dyDescent="0.25">
      <c r="B1567" s="173">
        <v>43532.291666666664</v>
      </c>
      <c r="C1567" s="121">
        <v>321</v>
      </c>
      <c r="D1567" s="121">
        <v>175.05000305175781</v>
      </c>
      <c r="E1567" s="185">
        <v>11.800000190734863</v>
      </c>
      <c r="F1567" s="122">
        <v>43532</v>
      </c>
      <c r="G1567" s="185">
        <v>55.269060146013892</v>
      </c>
      <c r="H1567" s="185">
        <v>38.320842472800557</v>
      </c>
      <c r="I1567" s="185">
        <v>31.940967375569912</v>
      </c>
      <c r="J1567" s="119">
        <f t="shared" si="160"/>
        <v>55.269060146013892</v>
      </c>
      <c r="K1567" s="119">
        <f t="shared" si="161"/>
        <v>38.320842472800557</v>
      </c>
      <c r="L1567" s="119">
        <f t="shared" si="162"/>
        <v>31.940967375569912</v>
      </c>
    </row>
    <row r="1568" spans="2:12" x14ac:dyDescent="0.25">
      <c r="B1568" s="173">
        <v>43533.291666666664</v>
      </c>
      <c r="C1568" s="121">
        <v>321</v>
      </c>
      <c r="D1568" s="121">
        <v>175.05000305175781</v>
      </c>
      <c r="E1568" s="185">
        <v>11.800000190734863</v>
      </c>
      <c r="F1568" s="122">
        <v>43533</v>
      </c>
      <c r="G1568" s="185">
        <v>46.458160303411681</v>
      </c>
      <c r="H1568" s="185">
        <v>38.219899690636915</v>
      </c>
      <c r="I1568" s="185">
        <v>31.933651603548618</v>
      </c>
      <c r="J1568" s="119">
        <f t="shared" si="160"/>
        <v>46.458160303411681</v>
      </c>
      <c r="K1568" s="119">
        <f t="shared" si="161"/>
        <v>38.219899690636915</v>
      </c>
      <c r="L1568" s="119">
        <f t="shared" si="162"/>
        <v>31.933651603548618</v>
      </c>
    </row>
    <row r="1569" spans="2:12" x14ac:dyDescent="0.25">
      <c r="B1569" s="173">
        <v>43534.291666666664</v>
      </c>
      <c r="C1569" s="121">
        <v>321</v>
      </c>
      <c r="D1569" s="121">
        <v>175.05000305175781</v>
      </c>
      <c r="E1569" s="185">
        <v>11.399999618530273</v>
      </c>
      <c r="F1569" s="122">
        <v>43534</v>
      </c>
      <c r="G1569" s="185">
        <v>44.164424421676841</v>
      </c>
      <c r="H1569" s="185">
        <v>38.461888724212308</v>
      </c>
      <c r="I1569" s="185">
        <v>31.920465399556694</v>
      </c>
      <c r="J1569" s="119">
        <f t="shared" si="160"/>
        <v>44.164424421676841</v>
      </c>
      <c r="K1569" s="119">
        <f t="shared" si="161"/>
        <v>38.461888724212308</v>
      </c>
      <c r="L1569" s="119">
        <f t="shared" si="162"/>
        <v>31.920465399556694</v>
      </c>
    </row>
    <row r="1570" spans="2:12" x14ac:dyDescent="0.25">
      <c r="B1570" s="173">
        <v>43535.291666666664</v>
      </c>
      <c r="C1570" s="121">
        <v>321</v>
      </c>
      <c r="D1570" s="121">
        <v>175.05000305175781</v>
      </c>
      <c r="E1570" s="185">
        <v>11.300000190734863</v>
      </c>
      <c r="F1570" s="122">
        <v>43535</v>
      </c>
      <c r="G1570" s="185">
        <v>42.668113148742243</v>
      </c>
      <c r="H1570" s="185">
        <v>38.232061748151402</v>
      </c>
      <c r="I1570" s="185">
        <v>31.433836856263714</v>
      </c>
      <c r="J1570" s="119">
        <f t="shared" si="160"/>
        <v>42.668113148742243</v>
      </c>
      <c r="K1570" s="119">
        <f t="shared" si="161"/>
        <v>38.232061748151402</v>
      </c>
      <c r="L1570" s="119">
        <f t="shared" si="162"/>
        <v>31.433836856263714</v>
      </c>
    </row>
    <row r="1571" spans="2:12" x14ac:dyDescent="0.25">
      <c r="B1571" s="173">
        <v>43536.291666666664</v>
      </c>
      <c r="C1571" s="121">
        <v>376</v>
      </c>
      <c r="D1571" s="121">
        <v>126.36000061035156</v>
      </c>
      <c r="E1571" s="185">
        <v>11.300000190734863</v>
      </c>
      <c r="F1571" s="122">
        <v>43536</v>
      </c>
      <c r="G1571" s="185">
        <v>41.040902448186159</v>
      </c>
      <c r="H1571" s="185">
        <v>37.643849544193998</v>
      </c>
      <c r="I1571" s="185">
        <v>31.779927546624748</v>
      </c>
      <c r="J1571" s="119">
        <f t="shared" si="160"/>
        <v>41.040902448186159</v>
      </c>
      <c r="K1571" s="119">
        <f t="shared" si="161"/>
        <v>37.643849544193998</v>
      </c>
      <c r="L1571" s="119">
        <f t="shared" si="162"/>
        <v>31.779927546624748</v>
      </c>
    </row>
    <row r="1572" spans="2:12" x14ac:dyDescent="0.25">
      <c r="B1572" s="173">
        <v>43537.291666666664</v>
      </c>
      <c r="C1572" s="121">
        <v>376</v>
      </c>
      <c r="D1572" s="121">
        <v>126.36000061035156</v>
      </c>
      <c r="E1572" s="185">
        <v>11.5</v>
      </c>
      <c r="F1572" s="122">
        <v>43537</v>
      </c>
      <c r="G1572" s="185">
        <v>58.585989053072765</v>
      </c>
      <c r="H1572" s="185">
        <v>38.417264365355159</v>
      </c>
      <c r="I1572" s="185">
        <v>32.199315612117459</v>
      </c>
      <c r="J1572" s="119">
        <f t="shared" si="160"/>
        <v>58.585989053072765</v>
      </c>
      <c r="K1572" s="119">
        <f t="shared" si="161"/>
        <v>38.417264365355159</v>
      </c>
      <c r="L1572" s="119">
        <f t="shared" si="162"/>
        <v>32.199315612117459</v>
      </c>
    </row>
    <row r="1573" spans="2:12" x14ac:dyDescent="0.25">
      <c r="B1573" s="173">
        <v>43538.291666666664</v>
      </c>
      <c r="C1573" s="121">
        <v>376</v>
      </c>
      <c r="D1573" s="121">
        <v>126.36000061035156</v>
      </c>
      <c r="E1573" s="185">
        <v>11.5</v>
      </c>
      <c r="F1573" s="122">
        <v>43538</v>
      </c>
      <c r="G1573" s="185">
        <v>62.303736023026332</v>
      </c>
      <c r="H1573" s="185">
        <v>38.453185132167967</v>
      </c>
      <c r="I1573" s="185">
        <v>32.187839925995625</v>
      </c>
      <c r="J1573" s="119">
        <f t="shared" si="160"/>
        <v>62.303736023026332</v>
      </c>
      <c r="K1573" s="119">
        <f t="shared" si="161"/>
        <v>38.453185132167967</v>
      </c>
      <c r="L1573" s="119">
        <f t="shared" si="162"/>
        <v>32.187839925995625</v>
      </c>
    </row>
    <row r="1574" spans="2:12" x14ac:dyDescent="0.25">
      <c r="B1574" s="173">
        <v>43539.291666666664</v>
      </c>
      <c r="C1574" s="121">
        <v>376</v>
      </c>
      <c r="D1574" s="121">
        <v>126.36000061035156</v>
      </c>
      <c r="E1574" s="185">
        <v>11.5</v>
      </c>
      <c r="F1574" s="122">
        <v>43539</v>
      </c>
      <c r="G1574" s="185">
        <v>57.786924389512478</v>
      </c>
      <c r="H1574" s="185">
        <v>37.953999423539187</v>
      </c>
      <c r="I1574" s="185">
        <v>32.281917033482507</v>
      </c>
      <c r="J1574" s="119">
        <f t="shared" si="160"/>
        <v>57.786924389512478</v>
      </c>
      <c r="K1574" s="119">
        <f t="shared" si="161"/>
        <v>37.953999423539187</v>
      </c>
      <c r="L1574" s="119">
        <f t="shared" si="162"/>
        <v>32.281917033482507</v>
      </c>
    </row>
    <row r="1575" spans="2:12" x14ac:dyDescent="0.25">
      <c r="B1575" s="173">
        <v>43540.291666666664</v>
      </c>
      <c r="C1575" s="121">
        <v>376</v>
      </c>
      <c r="D1575" s="121">
        <v>126.36000061035156</v>
      </c>
      <c r="E1575" s="185">
        <v>11.5</v>
      </c>
      <c r="F1575" s="122">
        <v>43540</v>
      </c>
      <c r="G1575" s="185">
        <v>60.58266799090088</v>
      </c>
      <c r="H1575" s="185">
        <v>38.031870514220678</v>
      </c>
      <c r="I1575" s="185">
        <v>32.36463921403444</v>
      </c>
      <c r="J1575" s="119">
        <f t="shared" si="160"/>
        <v>60.58266799090088</v>
      </c>
      <c r="K1575" s="119">
        <f t="shared" si="161"/>
        <v>38.031870514220678</v>
      </c>
      <c r="L1575" s="119">
        <f t="shared" si="162"/>
        <v>32.36463921403444</v>
      </c>
    </row>
    <row r="1576" spans="2:12" x14ac:dyDescent="0.25">
      <c r="B1576" s="173">
        <v>43541.291666666664</v>
      </c>
      <c r="C1576" s="121">
        <v>376</v>
      </c>
      <c r="D1576" s="121">
        <v>126.36000061035156</v>
      </c>
      <c r="E1576" s="185">
        <v>11.600000381469727</v>
      </c>
      <c r="F1576" s="122">
        <v>43541</v>
      </c>
      <c r="G1576" s="185">
        <v>55.90367008769951</v>
      </c>
      <c r="H1576" s="185">
        <v>38.502543296593259</v>
      </c>
      <c r="I1576" s="185">
        <v>31.091783556275921</v>
      </c>
      <c r="J1576" s="119">
        <f t="shared" si="160"/>
        <v>55.90367008769951</v>
      </c>
      <c r="K1576" s="119">
        <f t="shared" si="161"/>
        <v>38.502543296593259</v>
      </c>
      <c r="L1576" s="119">
        <f t="shared" si="162"/>
        <v>31.091783556275921</v>
      </c>
    </row>
    <row r="1577" spans="2:12" x14ac:dyDescent="0.25">
      <c r="B1577" s="173">
        <v>43542.291666666664</v>
      </c>
      <c r="C1577" s="121">
        <v>376</v>
      </c>
      <c r="D1577" s="121">
        <v>126.36000061035156</v>
      </c>
      <c r="E1577" s="185">
        <v>11.5</v>
      </c>
      <c r="F1577" s="122">
        <v>43542</v>
      </c>
      <c r="G1577" s="185">
        <v>55.556953198225457</v>
      </c>
      <c r="H1577" s="185">
        <v>38.625113840014784</v>
      </c>
      <c r="I1577" s="185">
        <v>31.711842839607467</v>
      </c>
      <c r="J1577" s="119">
        <f t="shared" si="160"/>
        <v>55.556953198225457</v>
      </c>
      <c r="K1577" s="119">
        <f t="shared" si="161"/>
        <v>38.625113840014784</v>
      </c>
      <c r="L1577" s="119">
        <f t="shared" si="162"/>
        <v>31.711842839607467</v>
      </c>
    </row>
    <row r="1578" spans="2:12" x14ac:dyDescent="0.25">
      <c r="B1578" s="173">
        <v>43543.291666666664</v>
      </c>
      <c r="C1578" s="121">
        <v>237</v>
      </c>
      <c r="D1578" s="121">
        <v>146.63999938964844</v>
      </c>
      <c r="E1578" s="185">
        <v>11.600000381469727</v>
      </c>
      <c r="F1578" s="122">
        <v>43543</v>
      </c>
      <c r="G1578" s="185">
        <v>55.489793846739609</v>
      </c>
      <c r="H1578" s="185">
        <v>38.55652149293158</v>
      </c>
      <c r="I1578" s="185">
        <v>32.494057264548822</v>
      </c>
      <c r="J1578" s="119">
        <f t="shared" si="160"/>
        <v>55.489793846739609</v>
      </c>
      <c r="K1578" s="119">
        <f t="shared" si="161"/>
        <v>38.55652149293158</v>
      </c>
      <c r="L1578" s="119">
        <f t="shared" si="162"/>
        <v>32.494057264548822</v>
      </c>
    </row>
    <row r="1579" spans="2:12" x14ac:dyDescent="0.25">
      <c r="B1579" s="173">
        <v>43544.291666666664</v>
      </c>
      <c r="C1579" s="121">
        <v>237</v>
      </c>
      <c r="D1579" s="121">
        <v>146.63999938964844</v>
      </c>
      <c r="E1579" s="185">
        <v>11.800000190734863</v>
      </c>
      <c r="F1579" s="122">
        <v>43544</v>
      </c>
      <c r="G1579" s="185">
        <v>58.87103840708734</v>
      </c>
      <c r="H1579" s="185">
        <v>38.145293823370274</v>
      </c>
      <c r="I1579" s="185">
        <v>33.748272187025478</v>
      </c>
      <c r="J1579" s="119">
        <f t="shared" si="160"/>
        <v>58.87103840708734</v>
      </c>
      <c r="K1579" s="119">
        <f t="shared" si="161"/>
        <v>38.145293823370274</v>
      </c>
      <c r="L1579" s="119">
        <f t="shared" si="162"/>
        <v>33.748272187025478</v>
      </c>
    </row>
    <row r="1580" spans="2:12" x14ac:dyDescent="0.25">
      <c r="B1580" s="173">
        <v>43545.291666666664</v>
      </c>
      <c r="C1580" s="121">
        <v>237</v>
      </c>
      <c r="D1580" s="121">
        <v>146.63999938964844</v>
      </c>
      <c r="E1580" s="185">
        <v>11.800000190734863</v>
      </c>
      <c r="F1580" s="122">
        <v>43545</v>
      </c>
      <c r="G1580" s="185">
        <v>55.888030650262579</v>
      </c>
      <c r="H1580" s="185">
        <v>37.665521029830003</v>
      </c>
      <c r="I1580" s="185">
        <v>34.381782609754126</v>
      </c>
      <c r="J1580" s="119">
        <f t="shared" si="160"/>
        <v>55.888030650262579</v>
      </c>
      <c r="K1580" s="119">
        <f t="shared" si="161"/>
        <v>37.665521029830003</v>
      </c>
      <c r="L1580" s="119">
        <f t="shared" si="162"/>
        <v>34.381782609754126</v>
      </c>
    </row>
    <row r="1581" spans="2:12" x14ac:dyDescent="0.25">
      <c r="B1581" s="173">
        <v>43546.291666666664</v>
      </c>
      <c r="C1581" s="121">
        <v>237</v>
      </c>
      <c r="D1581" s="121">
        <v>146.63999938964844</v>
      </c>
      <c r="E1581" s="185">
        <v>11.800000190734863</v>
      </c>
      <c r="F1581" s="122">
        <v>43546</v>
      </c>
      <c r="G1581" s="185">
        <v>50.096476595247289</v>
      </c>
      <c r="H1581" s="185">
        <v>37.72169953416897</v>
      </c>
      <c r="I1581" s="185">
        <v>33.796658634168097</v>
      </c>
      <c r="J1581" s="119">
        <f t="shared" si="160"/>
        <v>50.096476595247289</v>
      </c>
      <c r="K1581" s="119">
        <f t="shared" si="161"/>
        <v>37.72169953416897</v>
      </c>
      <c r="L1581" s="119">
        <f t="shared" si="162"/>
        <v>33.796658634168097</v>
      </c>
    </row>
    <row r="1582" spans="2:12" x14ac:dyDescent="0.25">
      <c r="B1582" s="173">
        <v>43547.291666666664</v>
      </c>
      <c r="C1582" s="121">
        <v>237</v>
      </c>
      <c r="D1582" s="121">
        <v>146.63999938964844</v>
      </c>
      <c r="E1582" s="185">
        <v>11.800000190734863</v>
      </c>
      <c r="F1582" s="122">
        <v>43547</v>
      </c>
      <c r="G1582" s="185">
        <v>47.871576878229739</v>
      </c>
      <c r="H1582" s="185">
        <v>38.241545914499874</v>
      </c>
      <c r="I1582" s="185">
        <v>33.11706856226489</v>
      </c>
      <c r="J1582" s="119">
        <f t="shared" si="160"/>
        <v>47.871576878229739</v>
      </c>
      <c r="K1582" s="119">
        <f t="shared" si="161"/>
        <v>38.241545914499874</v>
      </c>
      <c r="L1582" s="119">
        <f t="shared" si="162"/>
        <v>33.11706856226489</v>
      </c>
    </row>
    <row r="1583" spans="2:12" x14ac:dyDescent="0.25">
      <c r="B1583" s="173">
        <v>43548.291666666664</v>
      </c>
      <c r="C1583" s="121">
        <v>237</v>
      </c>
      <c r="D1583" s="121">
        <v>146.63999938964844</v>
      </c>
      <c r="E1583" s="185">
        <v>11.899999618530273</v>
      </c>
      <c r="F1583" s="122">
        <v>43548</v>
      </c>
      <c r="G1583" s="185">
        <v>47.906909878342205</v>
      </c>
      <c r="H1583" s="185">
        <v>38.27963153371104</v>
      </c>
      <c r="I1583" s="185">
        <v>32.923313616823243</v>
      </c>
      <c r="J1583" s="119">
        <f t="shared" si="160"/>
        <v>47.906909878342205</v>
      </c>
      <c r="K1583" s="119">
        <f t="shared" si="161"/>
        <v>38.27963153371104</v>
      </c>
      <c r="L1583" s="119">
        <f t="shared" si="162"/>
        <v>32.923313616823243</v>
      </c>
    </row>
    <row r="1584" spans="2:12" x14ac:dyDescent="0.25">
      <c r="B1584" s="173">
        <v>43549.291666666664</v>
      </c>
      <c r="C1584" s="121">
        <v>237</v>
      </c>
      <c r="D1584" s="121">
        <v>146.63999938964844</v>
      </c>
      <c r="E1584" s="185">
        <v>11.899999618530273</v>
      </c>
      <c r="F1584" s="122">
        <v>43549</v>
      </c>
      <c r="G1584" s="185">
        <v>47.20530474049076</v>
      </c>
      <c r="H1584" s="185">
        <v>38.42255531507508</v>
      </c>
      <c r="I1584" s="185">
        <v>33.008364207810843</v>
      </c>
      <c r="J1584" s="119">
        <f t="shared" si="160"/>
        <v>47.20530474049076</v>
      </c>
      <c r="K1584" s="119">
        <f t="shared" si="161"/>
        <v>38.42255531507508</v>
      </c>
      <c r="L1584" s="119">
        <f t="shared" si="162"/>
        <v>33.008364207810843</v>
      </c>
    </row>
    <row r="1585" spans="2:12" x14ac:dyDescent="0.25">
      <c r="B1585" s="173">
        <v>43550.291666666664</v>
      </c>
      <c r="C1585" s="121">
        <v>423</v>
      </c>
      <c r="D1585" s="121">
        <v>196.05000305175781</v>
      </c>
      <c r="E1585" s="185">
        <v>12.100000381469727</v>
      </c>
      <c r="F1585" s="122">
        <v>43550</v>
      </c>
      <c r="G1585" s="185">
        <v>45.989633528987511</v>
      </c>
      <c r="H1585" s="185">
        <v>38.483081215995277</v>
      </c>
      <c r="I1585" s="185">
        <v>32.369340177973172</v>
      </c>
      <c r="J1585" s="119">
        <f t="shared" si="160"/>
        <v>45.989633528987511</v>
      </c>
      <c r="K1585" s="119">
        <f t="shared" si="161"/>
        <v>38.483081215995277</v>
      </c>
      <c r="L1585" s="119">
        <f t="shared" si="162"/>
        <v>32.369340177973172</v>
      </c>
    </row>
    <row r="1586" spans="2:12" x14ac:dyDescent="0.25">
      <c r="B1586" s="173">
        <v>43551.291666666664</v>
      </c>
      <c r="C1586" s="121">
        <v>423</v>
      </c>
      <c r="D1586" s="121">
        <v>196.05000305175781</v>
      </c>
      <c r="E1586" s="185">
        <v>12</v>
      </c>
      <c r="F1586" s="122">
        <v>43551</v>
      </c>
      <c r="G1586" s="185">
        <v>49.630623087132413</v>
      </c>
      <c r="H1586" s="185">
        <v>38.432942524155017</v>
      </c>
      <c r="I1586" s="185">
        <v>32.891980118287911</v>
      </c>
      <c r="J1586" s="119">
        <f t="shared" si="160"/>
        <v>49.630623087132413</v>
      </c>
      <c r="K1586" s="119">
        <f t="shared" si="161"/>
        <v>38.432942524155017</v>
      </c>
      <c r="L1586" s="119">
        <f t="shared" si="162"/>
        <v>32.891980118287911</v>
      </c>
    </row>
    <row r="1587" spans="2:12" x14ac:dyDescent="0.25">
      <c r="B1587" s="173">
        <v>43552.291666666664</v>
      </c>
      <c r="C1587" s="121">
        <v>242</v>
      </c>
      <c r="D1587" s="121">
        <v>118.51999664306641</v>
      </c>
      <c r="E1587" s="185">
        <v>11.899999618530273</v>
      </c>
      <c r="F1587" s="122">
        <v>43552</v>
      </c>
      <c r="G1587" s="185">
        <v>49.752595704021296</v>
      </c>
      <c r="H1587" s="185">
        <v>38.279279600779184</v>
      </c>
      <c r="I1587" s="185">
        <v>35.089785427583557</v>
      </c>
      <c r="J1587" s="119">
        <f t="shared" si="160"/>
        <v>49.752595704021296</v>
      </c>
      <c r="K1587" s="119">
        <f t="shared" si="161"/>
        <v>38.279279600779184</v>
      </c>
      <c r="L1587" s="119">
        <f t="shared" si="162"/>
        <v>35.089785427583557</v>
      </c>
    </row>
    <row r="1588" spans="2:12" x14ac:dyDescent="0.25">
      <c r="B1588" s="173">
        <v>43553.291666666664</v>
      </c>
      <c r="C1588" s="121">
        <v>242</v>
      </c>
      <c r="D1588" s="121">
        <v>118.51999664306641</v>
      </c>
      <c r="E1588" s="185">
        <v>12</v>
      </c>
      <c r="F1588" s="122">
        <v>43553</v>
      </c>
      <c r="G1588" s="185">
        <v>54.513749612481455</v>
      </c>
      <c r="H1588" s="185">
        <v>38.889031257386584</v>
      </c>
      <c r="I1588" s="185">
        <v>36.518976800839098</v>
      </c>
      <c r="J1588" s="119">
        <f t="shared" si="160"/>
        <v>54.513749612481455</v>
      </c>
      <c r="K1588" s="119">
        <f t="shared" si="161"/>
        <v>38.889031257386584</v>
      </c>
      <c r="L1588" s="119">
        <f t="shared" si="162"/>
        <v>36.518976800839098</v>
      </c>
    </row>
    <row r="1589" spans="2:12" x14ac:dyDescent="0.25">
      <c r="B1589" s="173">
        <v>43554.291666666664</v>
      </c>
      <c r="C1589" s="121">
        <v>242</v>
      </c>
      <c r="D1589" s="121">
        <v>118.51999664306641</v>
      </c>
      <c r="E1589" s="185">
        <v>12</v>
      </c>
      <c r="F1589" s="122">
        <v>43554</v>
      </c>
      <c r="G1589" s="185">
        <v>53.696913659572601</v>
      </c>
      <c r="H1589" s="185">
        <v>38.591538880136291</v>
      </c>
      <c r="I1589" s="185">
        <v>36.302989819093973</v>
      </c>
      <c r="J1589" s="119">
        <f t="shared" si="160"/>
        <v>53.696913659572601</v>
      </c>
      <c r="K1589" s="119">
        <f t="shared" si="161"/>
        <v>38.591538880136291</v>
      </c>
      <c r="L1589" s="119">
        <f t="shared" si="162"/>
        <v>36.302989819093973</v>
      </c>
    </row>
    <row r="1590" spans="2:12" x14ac:dyDescent="0.25">
      <c r="B1590" s="173">
        <v>43555.291666666664</v>
      </c>
      <c r="C1590" s="121">
        <v>242</v>
      </c>
      <c r="D1590" s="121">
        <v>118.51999664306641</v>
      </c>
      <c r="E1590" s="185">
        <v>11.800000190734863</v>
      </c>
      <c r="F1590" s="122">
        <v>43555</v>
      </c>
      <c r="G1590" s="185">
        <v>49.917284467529377</v>
      </c>
      <c r="H1590" s="185">
        <v>38.789310456028716</v>
      </c>
      <c r="I1590" s="185">
        <v>35.88201588356938</v>
      </c>
      <c r="J1590" s="119">
        <f t="shared" si="160"/>
        <v>49.917284467529377</v>
      </c>
      <c r="K1590" s="119">
        <f t="shared" si="161"/>
        <v>38.789310456028716</v>
      </c>
      <c r="L1590" s="119">
        <f t="shared" si="162"/>
        <v>35.88201588356938</v>
      </c>
    </row>
    <row r="1591" spans="2:12" x14ac:dyDescent="0.25">
      <c r="B1591" s="173">
        <v>43556.291666666664</v>
      </c>
      <c r="C1591" s="121">
        <v>242</v>
      </c>
      <c r="D1591" s="121">
        <v>118.51999664306641</v>
      </c>
      <c r="E1591" s="185">
        <v>11.699999809265137</v>
      </c>
      <c r="F1591" s="122">
        <v>43556</v>
      </c>
      <c r="G1591" s="185">
        <v>55.787675657228199</v>
      </c>
      <c r="H1591" s="185">
        <v>38.456704844324761</v>
      </c>
      <c r="I1591" s="185">
        <v>35.461769134689284</v>
      </c>
      <c r="J1591" s="119">
        <f t="shared" si="160"/>
        <v>55.787675657228199</v>
      </c>
      <c r="K1591" s="119">
        <f t="shared" si="161"/>
        <v>38.456704844324761</v>
      </c>
      <c r="L1591" s="119">
        <f t="shared" si="162"/>
        <v>35.461769134689284</v>
      </c>
    </row>
    <row r="1592" spans="2:12" x14ac:dyDescent="0.25">
      <c r="B1592" s="173">
        <v>43557.291666666664</v>
      </c>
      <c r="C1592" s="121">
        <v>242</v>
      </c>
      <c r="D1592" s="121">
        <v>118.51999664306641</v>
      </c>
      <c r="E1592" s="185">
        <v>11.699999809265137</v>
      </c>
      <c r="F1592" s="122">
        <v>43557</v>
      </c>
      <c r="G1592" s="185">
        <v>47.898391445786821</v>
      </c>
      <c r="H1592" s="185">
        <v>38.525654639116013</v>
      </c>
      <c r="I1592" s="185">
        <v>34.257613517641992</v>
      </c>
      <c r="J1592" s="119">
        <f t="shared" si="160"/>
        <v>47.898391445786821</v>
      </c>
      <c r="K1592" s="119">
        <f t="shared" si="161"/>
        <v>38.525654639116013</v>
      </c>
      <c r="L1592" s="119">
        <f t="shared" si="162"/>
        <v>34.257613517641992</v>
      </c>
    </row>
    <row r="1593" spans="2:12" x14ac:dyDescent="0.25">
      <c r="B1593" s="173">
        <v>43558.291666666664</v>
      </c>
      <c r="C1593" s="121">
        <v>242</v>
      </c>
      <c r="D1593" s="121">
        <v>118.51999664306641</v>
      </c>
      <c r="E1593" s="185">
        <v>11.600000381469727</v>
      </c>
      <c r="F1593" s="122">
        <v>43558</v>
      </c>
      <c r="G1593" s="185">
        <v>43.049667977712801</v>
      </c>
      <c r="H1593" s="185">
        <v>38.324581798270877</v>
      </c>
      <c r="I1593" s="185">
        <v>35.297867420889702</v>
      </c>
      <c r="J1593" s="119">
        <f t="shared" si="160"/>
        <v>43.049667977712801</v>
      </c>
      <c r="K1593" s="119">
        <f t="shared" si="161"/>
        <v>38.324581798270877</v>
      </c>
      <c r="L1593" s="119">
        <f t="shared" si="162"/>
        <v>35.297867420889702</v>
      </c>
    </row>
    <row r="1594" spans="2:12" x14ac:dyDescent="0.25">
      <c r="B1594" s="173">
        <v>43559.291666666664</v>
      </c>
      <c r="C1594" s="121">
        <v>199</v>
      </c>
      <c r="D1594" s="121">
        <v>151.00999450683594</v>
      </c>
      <c r="E1594" s="185">
        <v>11.600000381469727</v>
      </c>
      <c r="F1594" s="122">
        <v>43559</v>
      </c>
      <c r="G1594" s="185">
        <v>53.508507422222621</v>
      </c>
      <c r="H1594" s="185">
        <v>38.436162088535447</v>
      </c>
      <c r="I1594" s="185">
        <v>35.909185129713165</v>
      </c>
      <c r="J1594" s="119">
        <f t="shared" si="160"/>
        <v>53.508507422222621</v>
      </c>
      <c r="K1594" s="119">
        <f t="shared" si="161"/>
        <v>38.436162088535447</v>
      </c>
      <c r="L1594" s="119">
        <f t="shared" si="162"/>
        <v>35.909185129713165</v>
      </c>
    </row>
    <row r="1595" spans="2:12" x14ac:dyDescent="0.25">
      <c r="B1595" s="173">
        <v>43560.291666666664</v>
      </c>
      <c r="C1595" s="121">
        <v>199</v>
      </c>
      <c r="D1595" s="121">
        <v>151.00999450683594</v>
      </c>
      <c r="E1595" s="185">
        <v>11.600000381469727</v>
      </c>
      <c r="F1595" s="122">
        <v>43560</v>
      </c>
      <c r="G1595" s="185">
        <v>52.985645370748315</v>
      </c>
      <c r="H1595" s="185">
        <v>38.65457624678254</v>
      </c>
      <c r="I1595" s="185">
        <v>35.514214302146847</v>
      </c>
      <c r="J1595" s="119">
        <f t="shared" si="160"/>
        <v>52.985645370748315</v>
      </c>
      <c r="K1595" s="119">
        <f t="shared" si="161"/>
        <v>38.65457624678254</v>
      </c>
      <c r="L1595" s="119">
        <f t="shared" si="162"/>
        <v>35.514214302146847</v>
      </c>
    </row>
    <row r="1596" spans="2:12" x14ac:dyDescent="0.25">
      <c r="B1596" s="173">
        <v>43561.291666666664</v>
      </c>
      <c r="C1596" s="121">
        <v>199</v>
      </c>
      <c r="D1596" s="121">
        <v>151.00999450683594</v>
      </c>
      <c r="E1596" s="185">
        <v>11.600000381469727</v>
      </c>
      <c r="F1596" s="122">
        <v>43561</v>
      </c>
      <c r="G1596" s="185">
        <v>51.491475457571134</v>
      </c>
      <c r="H1596" s="185">
        <v>38.591077957683133</v>
      </c>
      <c r="I1596" s="185">
        <v>36.260544647640671</v>
      </c>
      <c r="J1596" s="119">
        <f t="shared" si="160"/>
        <v>51.491475457571134</v>
      </c>
      <c r="K1596" s="119">
        <f t="shared" si="161"/>
        <v>38.591077957683133</v>
      </c>
      <c r="L1596" s="119">
        <f t="shared" si="162"/>
        <v>36.260544647640671</v>
      </c>
    </row>
    <row r="1597" spans="2:12" x14ac:dyDescent="0.25">
      <c r="B1597" s="173">
        <v>43562.291666666664</v>
      </c>
      <c r="C1597" s="121">
        <v>199</v>
      </c>
      <c r="D1597" s="121">
        <v>151.00999450683594</v>
      </c>
      <c r="E1597" s="185">
        <v>11.800000190734863</v>
      </c>
      <c r="F1597" s="122">
        <v>43562</v>
      </c>
      <c r="G1597" s="185">
        <v>53.233639262009547</v>
      </c>
      <c r="H1597" s="185">
        <v>38.673856672578353</v>
      </c>
      <c r="I1597" s="185">
        <v>35.636105723204444</v>
      </c>
      <c r="J1597" s="119">
        <f t="shared" si="160"/>
        <v>53.233639262009547</v>
      </c>
      <c r="K1597" s="119">
        <f t="shared" si="161"/>
        <v>38.673856672578353</v>
      </c>
      <c r="L1597" s="119">
        <f t="shared" si="162"/>
        <v>35.636105723204444</v>
      </c>
    </row>
    <row r="1598" spans="2:12" x14ac:dyDescent="0.25">
      <c r="B1598" s="173">
        <v>43563.291666666664</v>
      </c>
      <c r="C1598" s="121">
        <v>199</v>
      </c>
      <c r="D1598" s="121">
        <v>151.00999450683594</v>
      </c>
      <c r="E1598" s="185">
        <v>12</v>
      </c>
      <c r="F1598" s="122">
        <v>43563</v>
      </c>
      <c r="G1598" s="185">
        <v>57.417316597655962</v>
      </c>
      <c r="H1598" s="185">
        <v>38.869179267927464</v>
      </c>
      <c r="I1598" s="185">
        <v>35.57493335564935</v>
      </c>
      <c r="J1598" s="119">
        <f t="shared" si="160"/>
        <v>57.417316597655962</v>
      </c>
      <c r="K1598" s="119">
        <f t="shared" si="161"/>
        <v>38.869179267927464</v>
      </c>
      <c r="L1598" s="119">
        <f t="shared" si="162"/>
        <v>35.57493335564935</v>
      </c>
    </row>
    <row r="1599" spans="2:12" x14ac:dyDescent="0.25">
      <c r="B1599" s="173">
        <v>43564.291666666664</v>
      </c>
      <c r="C1599" s="121">
        <v>585</v>
      </c>
      <c r="D1599" s="121">
        <v>151.86000061035156</v>
      </c>
      <c r="E1599" s="185">
        <v>12</v>
      </c>
      <c r="F1599" s="122">
        <v>43564</v>
      </c>
      <c r="G1599" s="185">
        <v>56.765335867581527</v>
      </c>
      <c r="H1599" s="185">
        <v>38.33160146238626</v>
      </c>
      <c r="I1599" s="185">
        <v>35.874421475904967</v>
      </c>
      <c r="J1599" s="119">
        <f t="shared" si="160"/>
        <v>56.765335867581527</v>
      </c>
      <c r="K1599" s="119">
        <f t="shared" si="161"/>
        <v>38.33160146238626</v>
      </c>
      <c r="L1599" s="119">
        <f t="shared" si="162"/>
        <v>35.874421475904967</v>
      </c>
    </row>
    <row r="1600" spans="2:12" x14ac:dyDescent="0.25">
      <c r="B1600" s="173">
        <v>43565.291666666664</v>
      </c>
      <c r="C1600" s="121">
        <v>585</v>
      </c>
      <c r="D1600" s="121">
        <v>151.86000061035156</v>
      </c>
      <c r="E1600" s="185">
        <v>11.800000190734863</v>
      </c>
      <c r="F1600" s="122">
        <v>43565</v>
      </c>
      <c r="G1600" s="185">
        <v>55.323400542294543</v>
      </c>
      <c r="H1600" s="185">
        <v>38.721035805234195</v>
      </c>
      <c r="I1600" s="185">
        <v>36.516758303907238</v>
      </c>
      <c r="J1600" s="119">
        <f t="shared" si="160"/>
        <v>55.323400542294543</v>
      </c>
      <c r="K1600" s="119">
        <f t="shared" si="161"/>
        <v>38.721035805234195</v>
      </c>
      <c r="L1600" s="119">
        <f t="shared" si="162"/>
        <v>36.516758303907238</v>
      </c>
    </row>
    <row r="1601" spans="2:12" x14ac:dyDescent="0.25">
      <c r="B1601" s="173">
        <v>43566.291666666664</v>
      </c>
      <c r="C1601" s="121">
        <v>383</v>
      </c>
      <c r="D1601" s="121">
        <v>282.95001220703125</v>
      </c>
      <c r="E1601" s="185">
        <v>11.800000190734863</v>
      </c>
      <c r="F1601" s="122">
        <v>43566</v>
      </c>
      <c r="G1601" s="185">
        <v>52.519824822876181</v>
      </c>
      <c r="H1601" s="185">
        <v>39.016045737862569</v>
      </c>
      <c r="I1601" s="185">
        <v>38.421741602641582</v>
      </c>
      <c r="J1601" s="119">
        <f t="shared" si="160"/>
        <v>52.519824822876181</v>
      </c>
      <c r="K1601" s="119">
        <f t="shared" si="161"/>
        <v>39.016045737862569</v>
      </c>
      <c r="L1601" s="119">
        <f t="shared" si="162"/>
        <v>38.421741602641582</v>
      </c>
    </row>
    <row r="1602" spans="2:12" x14ac:dyDescent="0.25">
      <c r="B1602" s="173">
        <v>43567.291666666664</v>
      </c>
      <c r="C1602" s="121">
        <v>383</v>
      </c>
      <c r="D1602" s="121">
        <v>282.95001220703125</v>
      </c>
      <c r="E1602" s="185">
        <v>11.800000190734863</v>
      </c>
      <c r="F1602" s="122">
        <v>43567</v>
      </c>
      <c r="G1602" s="185">
        <v>55.555438489618659</v>
      </c>
      <c r="H1602" s="185">
        <v>38.987353150226461</v>
      </c>
      <c r="I1602" s="185">
        <v>37.959869982004157</v>
      </c>
      <c r="J1602" s="119">
        <f t="shared" si="160"/>
        <v>55.555438489618659</v>
      </c>
      <c r="K1602" s="119">
        <f t="shared" si="161"/>
        <v>38.987353150226461</v>
      </c>
      <c r="L1602" s="119">
        <f t="shared" si="162"/>
        <v>37.959869982004157</v>
      </c>
    </row>
    <row r="1603" spans="2:12" x14ac:dyDescent="0.25">
      <c r="B1603" s="173">
        <v>43568.291666666664</v>
      </c>
      <c r="C1603" s="121">
        <v>383</v>
      </c>
      <c r="D1603" s="121">
        <v>282.95001220703125</v>
      </c>
      <c r="E1603" s="185">
        <v>11.899999618530273</v>
      </c>
      <c r="F1603" s="122">
        <v>43568</v>
      </c>
      <c r="G1603" s="185">
        <v>51.592818080849106</v>
      </c>
      <c r="H1603" s="185">
        <v>38.785465968957652</v>
      </c>
      <c r="I1603" s="185">
        <v>38.13098220379262</v>
      </c>
      <c r="J1603" s="119">
        <f t="shared" si="160"/>
        <v>51.592818080849106</v>
      </c>
      <c r="K1603" s="119">
        <f t="shared" si="161"/>
        <v>38.785465968957652</v>
      </c>
      <c r="L1603" s="119">
        <f t="shared" si="162"/>
        <v>38.13098220379262</v>
      </c>
    </row>
    <row r="1604" spans="2:12" x14ac:dyDescent="0.25">
      <c r="B1604" s="173">
        <v>43569.291666666664</v>
      </c>
      <c r="C1604" s="121">
        <v>383</v>
      </c>
      <c r="D1604" s="121">
        <v>282.95001220703125</v>
      </c>
      <c r="E1604" s="185">
        <v>11.899999618530273</v>
      </c>
      <c r="F1604" s="122">
        <v>43569</v>
      </c>
      <c r="G1604" s="185">
        <v>55.485893981015224</v>
      </c>
      <c r="H1604" s="185">
        <v>38.774597551513594</v>
      </c>
      <c r="I1604" s="185">
        <v>38.390887073057669</v>
      </c>
      <c r="J1604" s="119">
        <f t="shared" si="160"/>
        <v>55.485893981015224</v>
      </c>
      <c r="K1604" s="119">
        <f t="shared" si="161"/>
        <v>38.774597551513594</v>
      </c>
      <c r="L1604" s="119">
        <f t="shared" si="162"/>
        <v>38.390887073057669</v>
      </c>
    </row>
    <row r="1605" spans="2:12" x14ac:dyDescent="0.25">
      <c r="B1605" s="173">
        <v>43570.291666666664</v>
      </c>
      <c r="C1605" s="121">
        <v>383</v>
      </c>
      <c r="D1605" s="121">
        <v>282.95001220703125</v>
      </c>
      <c r="E1605" s="185">
        <v>12.100000381469727</v>
      </c>
      <c r="F1605" s="122">
        <v>43570</v>
      </c>
      <c r="G1605" s="185">
        <v>54.24823852722291</v>
      </c>
      <c r="H1605" s="185">
        <v>37.964416563201802</v>
      </c>
      <c r="I1605" s="185">
        <v>38.063409201348286</v>
      </c>
      <c r="J1605" s="119">
        <f t="shared" si="160"/>
        <v>54.24823852722291</v>
      </c>
      <c r="K1605" s="119">
        <f t="shared" si="161"/>
        <v>37.964416563201802</v>
      </c>
      <c r="L1605" s="119">
        <f t="shared" si="162"/>
        <v>38.063409201348286</v>
      </c>
    </row>
    <row r="1606" spans="2:12" x14ac:dyDescent="0.25">
      <c r="B1606" s="173">
        <v>43571.291666666664</v>
      </c>
      <c r="C1606" s="121">
        <v>383</v>
      </c>
      <c r="D1606" s="121">
        <v>203.25</v>
      </c>
      <c r="E1606" s="185">
        <v>11.899999618530273</v>
      </c>
      <c r="F1606" s="122">
        <v>43571</v>
      </c>
      <c r="G1606" s="185">
        <v>55.452077406628298</v>
      </c>
      <c r="H1606" s="185">
        <v>38.199747830121559</v>
      </c>
      <c r="I1606" s="185">
        <v>37.542438232324784</v>
      </c>
      <c r="J1606" s="119">
        <f t="shared" si="160"/>
        <v>55.452077406628298</v>
      </c>
      <c r="K1606" s="119">
        <f t="shared" si="161"/>
        <v>38.199747830121559</v>
      </c>
      <c r="L1606" s="119">
        <f t="shared" si="162"/>
        <v>37.542438232324784</v>
      </c>
    </row>
    <row r="1607" spans="2:12" x14ac:dyDescent="0.25">
      <c r="B1607" s="173">
        <v>43572.291666666664</v>
      </c>
      <c r="C1607" s="121">
        <v>383</v>
      </c>
      <c r="D1607" s="121">
        <v>203.25</v>
      </c>
      <c r="E1607" s="185">
        <v>11.699999809265137</v>
      </c>
      <c r="F1607" s="122">
        <v>43572</v>
      </c>
      <c r="G1607" s="185">
        <v>57.595129433115687</v>
      </c>
      <c r="H1607" s="185">
        <v>38.582108090299215</v>
      </c>
      <c r="I1607" s="185">
        <v>38.625386357130893</v>
      </c>
      <c r="J1607" s="119">
        <f t="shared" si="160"/>
        <v>57.595129433115687</v>
      </c>
      <c r="K1607" s="119">
        <f t="shared" si="161"/>
        <v>38.582108090299215</v>
      </c>
      <c r="L1607" s="119">
        <f t="shared" si="162"/>
        <v>38.625386357130893</v>
      </c>
    </row>
    <row r="1608" spans="2:12" x14ac:dyDescent="0.25">
      <c r="B1608" s="173">
        <v>43573.291666666664</v>
      </c>
      <c r="C1608" s="121">
        <v>161</v>
      </c>
      <c r="D1608" s="121">
        <v>151.52000427246094</v>
      </c>
      <c r="E1608" s="185">
        <v>11.600000381469727</v>
      </c>
      <c r="F1608" s="122">
        <v>43573</v>
      </c>
      <c r="G1608" s="185">
        <v>56.353005887755657</v>
      </c>
      <c r="H1608" s="185">
        <v>39.231457037682837</v>
      </c>
      <c r="I1608" s="185">
        <v>38.999803837449498</v>
      </c>
      <c r="J1608" s="119">
        <f t="shared" si="160"/>
        <v>56.353005887755657</v>
      </c>
      <c r="K1608" s="119">
        <f t="shared" si="161"/>
        <v>39.231457037682837</v>
      </c>
      <c r="L1608" s="119">
        <f t="shared" si="162"/>
        <v>38.999803837449498</v>
      </c>
    </row>
    <row r="1609" spans="2:12" x14ac:dyDescent="0.25">
      <c r="B1609" s="173">
        <v>43574.291666666664</v>
      </c>
      <c r="C1609" s="121">
        <v>161</v>
      </c>
      <c r="D1609" s="121">
        <v>151.52000427246094</v>
      </c>
      <c r="E1609" s="185">
        <v>11.199999809265137</v>
      </c>
      <c r="F1609" s="122">
        <v>43574</v>
      </c>
      <c r="G1609" s="185">
        <v>56.945318239761704</v>
      </c>
      <c r="H1609" s="185">
        <v>39.230274398525538</v>
      </c>
      <c r="I1609" s="185">
        <v>38.527255421744478</v>
      </c>
      <c r="J1609" s="119">
        <f t="shared" si="160"/>
        <v>56.945318239761704</v>
      </c>
      <c r="K1609" s="119">
        <f t="shared" si="161"/>
        <v>39.230274398525538</v>
      </c>
      <c r="L1609" s="119">
        <f t="shared" si="162"/>
        <v>38.527255421744478</v>
      </c>
    </row>
    <row r="1610" spans="2:12" x14ac:dyDescent="0.25">
      <c r="B1610" s="173">
        <v>43575.291666666664</v>
      </c>
      <c r="C1610" s="121">
        <v>161</v>
      </c>
      <c r="D1610" s="121">
        <v>151.52000427246094</v>
      </c>
      <c r="E1610" s="185">
        <v>11.5</v>
      </c>
      <c r="F1610" s="122">
        <v>43575</v>
      </c>
      <c r="G1610" s="185">
        <v>57.452919507203291</v>
      </c>
      <c r="H1610" s="185">
        <v>38.201742344763616</v>
      </c>
      <c r="I1610" s="185">
        <v>39.40756385193928</v>
      </c>
      <c r="J1610" s="119">
        <f t="shared" ref="J1610:J1673" si="163">IF(G1610&lt;0,0,G1610)</f>
        <v>57.452919507203291</v>
      </c>
      <c r="K1610" s="119">
        <f t="shared" ref="K1610:K1673" si="164">IF(H1610&lt;0,0,H1610)</f>
        <v>38.201742344763616</v>
      </c>
      <c r="L1610" s="119">
        <f t="shared" ref="L1610:L1673" si="165">IF(I1610&lt;0,0,I1610)</f>
        <v>39.40756385193928</v>
      </c>
    </row>
    <row r="1611" spans="2:12" x14ac:dyDescent="0.25">
      <c r="B1611" s="173">
        <v>43576.291666666664</v>
      </c>
      <c r="C1611" s="121">
        <v>161</v>
      </c>
      <c r="D1611" s="121">
        <v>151.52000427246094</v>
      </c>
      <c r="E1611" s="185">
        <v>11.199999809265137</v>
      </c>
      <c r="F1611" s="122">
        <v>43576</v>
      </c>
      <c r="G1611" s="185">
        <v>57.603674518488091</v>
      </c>
      <c r="H1611" s="185">
        <v>38.483002110697576</v>
      </c>
      <c r="I1611" s="185">
        <v>39.462287174021739</v>
      </c>
      <c r="J1611" s="119">
        <f t="shared" si="163"/>
        <v>57.603674518488091</v>
      </c>
      <c r="K1611" s="119">
        <f t="shared" si="164"/>
        <v>38.483002110697576</v>
      </c>
      <c r="L1611" s="119">
        <f t="shared" si="165"/>
        <v>39.462287174021739</v>
      </c>
    </row>
    <row r="1612" spans="2:12" x14ac:dyDescent="0.25">
      <c r="B1612" s="173">
        <v>43577.291666666664</v>
      </c>
      <c r="C1612" s="121">
        <v>161</v>
      </c>
      <c r="D1612" s="121">
        <v>151.52000427246094</v>
      </c>
      <c r="E1612" s="185">
        <v>11.800000190734863</v>
      </c>
      <c r="F1612" s="122">
        <v>43577</v>
      </c>
      <c r="G1612" s="185">
        <v>55.388683103499666</v>
      </c>
      <c r="H1612" s="185">
        <v>38.862362047191056</v>
      </c>
      <c r="I1612" s="185">
        <v>39.385283128552899</v>
      </c>
      <c r="J1612" s="119">
        <f t="shared" si="163"/>
        <v>55.388683103499666</v>
      </c>
      <c r="K1612" s="119">
        <f t="shared" si="164"/>
        <v>38.862362047191056</v>
      </c>
      <c r="L1612" s="119">
        <f t="shared" si="165"/>
        <v>39.385283128552899</v>
      </c>
    </row>
    <row r="1613" spans="2:12" x14ac:dyDescent="0.25">
      <c r="B1613" s="173">
        <v>43578.291666666664</v>
      </c>
      <c r="C1613" s="121">
        <v>161</v>
      </c>
      <c r="D1613" s="121">
        <v>151.52000427246094</v>
      </c>
      <c r="E1613" s="185">
        <v>11.800000190734863</v>
      </c>
      <c r="F1613" s="122">
        <v>43578</v>
      </c>
      <c r="G1613" s="185">
        <v>56.333434146532326</v>
      </c>
      <c r="H1613" s="185">
        <v>39.363964338435032</v>
      </c>
      <c r="I1613" s="185">
        <v>41.388643629241884</v>
      </c>
      <c r="J1613" s="119">
        <f t="shared" si="163"/>
        <v>56.333434146532326</v>
      </c>
      <c r="K1613" s="119">
        <f t="shared" si="164"/>
        <v>39.363964338435032</v>
      </c>
      <c r="L1613" s="119">
        <f t="shared" si="165"/>
        <v>41.388643629241884</v>
      </c>
    </row>
    <row r="1614" spans="2:12" x14ac:dyDescent="0.25">
      <c r="B1614" s="173">
        <v>43579.291666666664</v>
      </c>
      <c r="C1614" s="121">
        <v>161</v>
      </c>
      <c r="D1614" s="121">
        <v>151.52000427246094</v>
      </c>
      <c r="E1614" s="185">
        <v>11.800000190734863</v>
      </c>
      <c r="F1614" s="122">
        <v>43579</v>
      </c>
      <c r="G1614" s="185">
        <v>58.015140389115743</v>
      </c>
      <c r="H1614" s="185">
        <v>100</v>
      </c>
      <c r="I1614" s="185">
        <v>33.217979821054982</v>
      </c>
      <c r="J1614" s="119">
        <f t="shared" si="163"/>
        <v>58.015140389115743</v>
      </c>
      <c r="K1614" s="119">
        <f t="shared" si="164"/>
        <v>100</v>
      </c>
      <c r="L1614" s="119">
        <f t="shared" si="165"/>
        <v>33.217979821054982</v>
      </c>
    </row>
    <row r="1615" spans="2:12" x14ac:dyDescent="0.25">
      <c r="B1615" s="173">
        <v>43580.291666666664</v>
      </c>
      <c r="C1615" s="121">
        <v>161</v>
      </c>
      <c r="D1615" s="121">
        <v>151.52000427246094</v>
      </c>
      <c r="E1615" s="185">
        <v>11.800000190734863</v>
      </c>
      <c r="F1615" s="122">
        <v>43580</v>
      </c>
      <c r="G1615" s="185">
        <v>62.081060460673477</v>
      </c>
      <c r="H1615" s="185">
        <v>100</v>
      </c>
      <c r="I1615" s="185">
        <v>33.061692281519896</v>
      </c>
      <c r="J1615" s="119">
        <f t="shared" si="163"/>
        <v>62.081060460673477</v>
      </c>
      <c r="K1615" s="119">
        <f t="shared" si="164"/>
        <v>100</v>
      </c>
      <c r="L1615" s="119">
        <f t="shared" si="165"/>
        <v>33.061692281519896</v>
      </c>
    </row>
    <row r="1616" spans="2:12" x14ac:dyDescent="0.25">
      <c r="B1616" s="173">
        <v>43581.291666666664</v>
      </c>
      <c r="C1616" s="121">
        <v>161</v>
      </c>
      <c r="D1616" s="121">
        <v>151.52000427246094</v>
      </c>
      <c r="E1616" s="185">
        <v>11.800000190734863</v>
      </c>
      <c r="F1616" s="122">
        <v>43581</v>
      </c>
      <c r="G1616" s="185">
        <v>61.809163804893117</v>
      </c>
      <c r="H1616" s="185">
        <v>100</v>
      </c>
      <c r="I1616" s="185">
        <v>32.921505695581409</v>
      </c>
      <c r="J1616" s="119">
        <f t="shared" si="163"/>
        <v>61.809163804893117</v>
      </c>
      <c r="K1616" s="119">
        <f t="shared" si="164"/>
        <v>100</v>
      </c>
      <c r="L1616" s="119">
        <f t="shared" si="165"/>
        <v>32.921505695581409</v>
      </c>
    </row>
    <row r="1617" spans="2:12" x14ac:dyDescent="0.25">
      <c r="B1617" s="173">
        <v>43582.291666666664</v>
      </c>
      <c r="C1617" s="121">
        <v>161</v>
      </c>
      <c r="D1617" s="121">
        <v>151.52000427246094</v>
      </c>
      <c r="E1617" s="185">
        <v>11.800000190734863</v>
      </c>
      <c r="F1617" s="122">
        <v>43582</v>
      </c>
      <c r="G1617" s="185">
        <v>61.812875739909941</v>
      </c>
      <c r="H1617" s="185">
        <v>100</v>
      </c>
      <c r="I1617" s="185">
        <v>31.91896997604108</v>
      </c>
      <c r="J1617" s="119">
        <f t="shared" si="163"/>
        <v>61.812875739909941</v>
      </c>
      <c r="K1617" s="119">
        <f t="shared" si="164"/>
        <v>100</v>
      </c>
      <c r="L1617" s="119">
        <f t="shared" si="165"/>
        <v>31.91896997604108</v>
      </c>
    </row>
    <row r="1618" spans="2:12" x14ac:dyDescent="0.25">
      <c r="B1618" s="173">
        <v>43583.291666666664</v>
      </c>
      <c r="C1618" s="121">
        <v>161</v>
      </c>
      <c r="D1618" s="121">
        <v>151.52000427246094</v>
      </c>
      <c r="E1618" s="185">
        <v>11.800000190734863</v>
      </c>
      <c r="F1618" s="122">
        <v>43583</v>
      </c>
      <c r="G1618" s="185">
        <v>62.880630932472329</v>
      </c>
      <c r="H1618" s="185">
        <v>100</v>
      </c>
      <c r="I1618" s="185">
        <v>32.234031832063643</v>
      </c>
      <c r="J1618" s="119">
        <f t="shared" si="163"/>
        <v>62.880630932472329</v>
      </c>
      <c r="K1618" s="119">
        <f t="shared" si="164"/>
        <v>100</v>
      </c>
      <c r="L1618" s="119">
        <f t="shared" si="165"/>
        <v>32.234031832063643</v>
      </c>
    </row>
    <row r="1619" spans="2:12" x14ac:dyDescent="0.25">
      <c r="B1619" s="173">
        <v>43584.291666666664</v>
      </c>
      <c r="C1619" s="121">
        <v>161</v>
      </c>
      <c r="D1619" s="121">
        <v>151.52000427246094</v>
      </c>
      <c r="E1619" s="185">
        <v>11.800000190734863</v>
      </c>
      <c r="F1619" s="122">
        <v>43584</v>
      </c>
      <c r="G1619" s="185">
        <v>63.778627420134008</v>
      </c>
      <c r="H1619" s="185">
        <v>100</v>
      </c>
      <c r="I1619" s="185">
        <v>31.709509514504003</v>
      </c>
      <c r="J1619" s="119">
        <f t="shared" si="163"/>
        <v>63.778627420134008</v>
      </c>
      <c r="K1619" s="119">
        <f t="shared" si="164"/>
        <v>100</v>
      </c>
      <c r="L1619" s="119">
        <f t="shared" si="165"/>
        <v>31.709509514504003</v>
      </c>
    </row>
    <row r="1620" spans="2:12" x14ac:dyDescent="0.25">
      <c r="B1620" s="173">
        <v>43585.291666666664</v>
      </c>
      <c r="C1620" s="121">
        <v>161</v>
      </c>
      <c r="D1620" s="121">
        <v>151.52000427246094</v>
      </c>
      <c r="E1620" s="185">
        <v>11.800000190734863</v>
      </c>
      <c r="F1620" s="122">
        <v>43585</v>
      </c>
      <c r="G1620" s="185">
        <v>64.216134849124487</v>
      </c>
      <c r="H1620" s="185">
        <v>100</v>
      </c>
      <c r="I1620" s="185">
        <v>31.968449645726757</v>
      </c>
      <c r="J1620" s="119">
        <f t="shared" si="163"/>
        <v>64.216134849124487</v>
      </c>
      <c r="K1620" s="119">
        <f t="shared" si="164"/>
        <v>100</v>
      </c>
      <c r="L1620" s="119">
        <f t="shared" si="165"/>
        <v>31.968449645726757</v>
      </c>
    </row>
    <row r="1621" spans="2:12" x14ac:dyDescent="0.25">
      <c r="B1621" s="173">
        <v>43586.291666666664</v>
      </c>
      <c r="C1621" s="121">
        <v>161</v>
      </c>
      <c r="D1621" s="121">
        <v>151.52000427246094</v>
      </c>
      <c r="E1621" s="185">
        <v>11.800000190734863</v>
      </c>
      <c r="F1621" s="122">
        <v>43586</v>
      </c>
      <c r="G1621" s="185">
        <v>64.071198470945689</v>
      </c>
      <c r="H1621" s="185">
        <v>100</v>
      </c>
      <c r="I1621" s="185">
        <v>32.207156846457039</v>
      </c>
      <c r="J1621" s="119">
        <f t="shared" si="163"/>
        <v>64.071198470945689</v>
      </c>
      <c r="K1621" s="119">
        <f t="shared" si="164"/>
        <v>100</v>
      </c>
      <c r="L1621" s="119">
        <f t="shared" si="165"/>
        <v>32.207156846457039</v>
      </c>
    </row>
    <row r="1622" spans="2:12" x14ac:dyDescent="0.25">
      <c r="B1622" s="173">
        <v>43587.291666666664</v>
      </c>
      <c r="C1622" s="121">
        <v>161</v>
      </c>
      <c r="D1622" s="121">
        <v>151.52000427246094</v>
      </c>
      <c r="E1622" s="185">
        <v>11.800000190734863</v>
      </c>
      <c r="F1622" s="122">
        <v>43587</v>
      </c>
      <c r="G1622" s="185">
        <v>63.414948930033901</v>
      </c>
      <c r="H1622" s="185">
        <v>100</v>
      </c>
      <c r="I1622" s="185">
        <v>32.136932994083182</v>
      </c>
      <c r="J1622" s="119">
        <f t="shared" si="163"/>
        <v>63.414948930033901</v>
      </c>
      <c r="K1622" s="119">
        <f t="shared" si="164"/>
        <v>100</v>
      </c>
      <c r="L1622" s="119">
        <f t="shared" si="165"/>
        <v>32.136932994083182</v>
      </c>
    </row>
    <row r="1623" spans="2:12" x14ac:dyDescent="0.25">
      <c r="B1623" s="173">
        <v>43588.291666666664</v>
      </c>
      <c r="C1623" s="121">
        <v>161</v>
      </c>
      <c r="D1623" s="121">
        <v>151.52000427246094</v>
      </c>
      <c r="E1623" s="185">
        <v>11.800000190734863</v>
      </c>
      <c r="F1623" s="122">
        <v>43588</v>
      </c>
      <c r="G1623" s="185">
        <v>63.793259561547487</v>
      </c>
      <c r="H1623" s="185">
        <v>100</v>
      </c>
      <c r="I1623" s="185">
        <v>32.585224302918853</v>
      </c>
      <c r="J1623" s="119">
        <f t="shared" si="163"/>
        <v>63.793259561547487</v>
      </c>
      <c r="K1623" s="119">
        <f t="shared" si="164"/>
        <v>100</v>
      </c>
      <c r="L1623" s="119">
        <f t="shared" si="165"/>
        <v>32.585224302918853</v>
      </c>
    </row>
    <row r="1624" spans="2:12" x14ac:dyDescent="0.25">
      <c r="B1624" s="173">
        <v>43589.291666666664</v>
      </c>
      <c r="C1624" s="121">
        <v>161</v>
      </c>
      <c r="D1624" s="121">
        <v>151.52000427246094</v>
      </c>
      <c r="E1624" s="185">
        <v>11.800000190734863</v>
      </c>
      <c r="F1624" s="122">
        <v>43589</v>
      </c>
      <c r="G1624" s="185">
        <v>63.758037156484754</v>
      </c>
      <c r="H1624" s="185">
        <v>100</v>
      </c>
      <c r="I1624" s="185">
        <v>31.465082343750488</v>
      </c>
      <c r="J1624" s="119">
        <f t="shared" si="163"/>
        <v>63.758037156484754</v>
      </c>
      <c r="K1624" s="119">
        <f t="shared" si="164"/>
        <v>100</v>
      </c>
      <c r="L1624" s="119">
        <f t="shared" si="165"/>
        <v>31.465082343750488</v>
      </c>
    </row>
    <row r="1625" spans="2:12" x14ac:dyDescent="0.25">
      <c r="B1625" s="173">
        <v>43590.291666666664</v>
      </c>
      <c r="C1625" s="121">
        <v>161</v>
      </c>
      <c r="D1625" s="121">
        <v>151.52000427246094</v>
      </c>
      <c r="E1625" s="185">
        <v>11.800000190734863</v>
      </c>
      <c r="F1625" s="122">
        <v>43590</v>
      </c>
      <c r="G1625" s="185">
        <v>64.153179537013727</v>
      </c>
      <c r="H1625" s="185">
        <v>100</v>
      </c>
      <c r="I1625" s="185">
        <v>30.326461557591379</v>
      </c>
      <c r="J1625" s="119">
        <f t="shared" si="163"/>
        <v>64.153179537013727</v>
      </c>
      <c r="K1625" s="119">
        <f t="shared" si="164"/>
        <v>100</v>
      </c>
      <c r="L1625" s="119">
        <f t="shared" si="165"/>
        <v>30.326461557591379</v>
      </c>
    </row>
    <row r="1626" spans="2:12" x14ac:dyDescent="0.25">
      <c r="B1626" s="173">
        <v>43591.291666666664</v>
      </c>
      <c r="C1626" s="121">
        <v>161</v>
      </c>
      <c r="D1626" s="121">
        <v>151.52000427246094</v>
      </c>
      <c r="E1626" s="185">
        <v>11.800000190734863</v>
      </c>
      <c r="F1626" s="122">
        <v>43591</v>
      </c>
      <c r="G1626" s="185">
        <v>64.780238071680117</v>
      </c>
      <c r="H1626" s="185">
        <v>100</v>
      </c>
      <c r="I1626" s="185">
        <v>29.982774588863077</v>
      </c>
      <c r="J1626" s="119">
        <f t="shared" si="163"/>
        <v>64.780238071680117</v>
      </c>
      <c r="K1626" s="119">
        <f t="shared" si="164"/>
        <v>100</v>
      </c>
      <c r="L1626" s="119">
        <f t="shared" si="165"/>
        <v>29.982774588863077</v>
      </c>
    </row>
    <row r="1627" spans="2:12" x14ac:dyDescent="0.25">
      <c r="B1627" s="173">
        <v>43592.291666666664</v>
      </c>
      <c r="C1627" s="121">
        <v>161</v>
      </c>
      <c r="D1627" s="121">
        <v>151.52000427246094</v>
      </c>
      <c r="E1627" s="185">
        <v>11.800000190734863</v>
      </c>
      <c r="F1627" s="122">
        <v>43592</v>
      </c>
      <c r="G1627" s="185">
        <v>65.05574850047077</v>
      </c>
      <c r="H1627" s="185">
        <v>100</v>
      </c>
      <c r="I1627" s="185">
        <v>28.419804632575453</v>
      </c>
      <c r="J1627" s="119">
        <f t="shared" si="163"/>
        <v>65.05574850047077</v>
      </c>
      <c r="K1627" s="119">
        <f t="shared" si="164"/>
        <v>100</v>
      </c>
      <c r="L1627" s="119">
        <f t="shared" si="165"/>
        <v>28.419804632575453</v>
      </c>
    </row>
    <row r="1628" spans="2:12" x14ac:dyDescent="0.25">
      <c r="B1628" s="173">
        <v>43593.291666666664</v>
      </c>
      <c r="C1628" s="121">
        <v>161</v>
      </c>
      <c r="D1628" s="121">
        <v>151.52000427246094</v>
      </c>
      <c r="E1628" s="185">
        <v>11.800000190734863</v>
      </c>
      <c r="F1628" s="122">
        <v>43593</v>
      </c>
      <c r="G1628" s="185">
        <v>66.042293837865216</v>
      </c>
      <c r="H1628" s="185">
        <v>100</v>
      </c>
      <c r="I1628" s="185">
        <v>28.066489265759827</v>
      </c>
      <c r="J1628" s="119">
        <f t="shared" si="163"/>
        <v>66.042293837865216</v>
      </c>
      <c r="K1628" s="119">
        <f t="shared" si="164"/>
        <v>100</v>
      </c>
      <c r="L1628" s="119">
        <f t="shared" si="165"/>
        <v>28.066489265759827</v>
      </c>
    </row>
    <row r="1629" spans="2:12" x14ac:dyDescent="0.25">
      <c r="B1629" s="173">
        <v>43594.291666666664</v>
      </c>
      <c r="C1629" s="121">
        <v>161</v>
      </c>
      <c r="D1629" s="121">
        <v>151.52000427246094</v>
      </c>
      <c r="E1629" s="185">
        <v>11.800000190734863</v>
      </c>
      <c r="F1629" s="122">
        <v>43594</v>
      </c>
      <c r="G1629" s="185">
        <v>67.678109697765763</v>
      </c>
      <c r="H1629" s="185">
        <v>100</v>
      </c>
      <c r="I1629" s="185">
        <v>29.971569639952072</v>
      </c>
      <c r="J1629" s="119">
        <f t="shared" si="163"/>
        <v>67.678109697765763</v>
      </c>
      <c r="K1629" s="119">
        <f t="shared" si="164"/>
        <v>100</v>
      </c>
      <c r="L1629" s="119">
        <f t="shared" si="165"/>
        <v>29.971569639952072</v>
      </c>
    </row>
    <row r="1630" spans="2:12" x14ac:dyDescent="0.25">
      <c r="B1630" s="173">
        <v>43595.291666666664</v>
      </c>
      <c r="C1630" s="121">
        <v>161</v>
      </c>
      <c r="D1630" s="121">
        <v>151.52000427246094</v>
      </c>
      <c r="E1630" s="185">
        <v>11.800000190734863</v>
      </c>
      <c r="F1630" s="122">
        <v>43595</v>
      </c>
      <c r="G1630" s="185">
        <v>67.325033047199256</v>
      </c>
      <c r="H1630" s="185">
        <v>100</v>
      </c>
      <c r="I1630" s="185">
        <v>29.763819696020111</v>
      </c>
      <c r="J1630" s="119">
        <f t="shared" si="163"/>
        <v>67.325033047199256</v>
      </c>
      <c r="K1630" s="119">
        <f t="shared" si="164"/>
        <v>100</v>
      </c>
      <c r="L1630" s="119">
        <f t="shared" si="165"/>
        <v>29.763819696020111</v>
      </c>
    </row>
    <row r="1631" spans="2:12" x14ac:dyDescent="0.25">
      <c r="B1631" s="173">
        <v>43596.291666666664</v>
      </c>
      <c r="C1631" s="121">
        <v>161</v>
      </c>
      <c r="D1631" s="121">
        <v>151.52000427246094</v>
      </c>
      <c r="E1631" s="185">
        <v>11.800000190734863</v>
      </c>
      <c r="F1631" s="122">
        <v>43596</v>
      </c>
      <c r="G1631" s="185">
        <v>67.209388946074043</v>
      </c>
      <c r="H1631" s="185">
        <v>100</v>
      </c>
      <c r="I1631" s="185">
        <v>29.024953610477581</v>
      </c>
      <c r="J1631" s="119">
        <f t="shared" si="163"/>
        <v>67.209388946074043</v>
      </c>
      <c r="K1631" s="119">
        <f t="shared" si="164"/>
        <v>100</v>
      </c>
      <c r="L1631" s="119">
        <f t="shared" si="165"/>
        <v>29.024953610477581</v>
      </c>
    </row>
    <row r="1632" spans="2:12" x14ac:dyDescent="0.25">
      <c r="B1632" s="173">
        <v>43597.291666666664</v>
      </c>
      <c r="C1632" s="121">
        <v>161</v>
      </c>
      <c r="D1632" s="121">
        <v>151.52000427246094</v>
      </c>
      <c r="E1632" s="185">
        <v>11.800000190734863</v>
      </c>
      <c r="F1632" s="122">
        <v>43597</v>
      </c>
      <c r="G1632" s="185">
        <v>67.285432941118884</v>
      </c>
      <c r="H1632" s="185">
        <v>100</v>
      </c>
      <c r="I1632" s="185">
        <v>29.626635262922044</v>
      </c>
      <c r="J1632" s="119">
        <f t="shared" si="163"/>
        <v>67.285432941118884</v>
      </c>
      <c r="K1632" s="119">
        <f t="shared" si="164"/>
        <v>100</v>
      </c>
      <c r="L1632" s="119">
        <f t="shared" si="165"/>
        <v>29.626635262922044</v>
      </c>
    </row>
    <row r="1633" spans="2:12" x14ac:dyDescent="0.25">
      <c r="B1633" s="173">
        <v>43598.291666666664</v>
      </c>
      <c r="C1633" s="121">
        <v>161</v>
      </c>
      <c r="D1633" s="121">
        <v>151.52000427246094</v>
      </c>
      <c r="E1633" s="185">
        <v>11.800000190734863</v>
      </c>
      <c r="F1633" s="122">
        <v>43598</v>
      </c>
      <c r="G1633" s="185">
        <v>67.465479691823333</v>
      </c>
      <c r="H1633" s="185">
        <v>100</v>
      </c>
      <c r="I1633" s="185">
        <v>30.427795800058952</v>
      </c>
      <c r="J1633" s="119">
        <f t="shared" si="163"/>
        <v>67.465479691823333</v>
      </c>
      <c r="K1633" s="119">
        <f t="shared" si="164"/>
        <v>100</v>
      </c>
      <c r="L1633" s="119">
        <f t="shared" si="165"/>
        <v>30.427795800058952</v>
      </c>
    </row>
    <row r="1634" spans="2:12" x14ac:dyDescent="0.25">
      <c r="B1634" s="173">
        <v>43599.291666666664</v>
      </c>
      <c r="C1634" s="121">
        <v>161</v>
      </c>
      <c r="D1634" s="121">
        <v>151.52000427246094</v>
      </c>
      <c r="E1634" s="185">
        <v>11.800000190734863</v>
      </c>
      <c r="F1634" s="122">
        <v>43599</v>
      </c>
      <c r="G1634" s="185">
        <v>67.173453264324792</v>
      </c>
      <c r="H1634" s="185">
        <v>100</v>
      </c>
      <c r="I1634" s="185">
        <v>31.533312191609998</v>
      </c>
      <c r="J1634" s="119">
        <f t="shared" si="163"/>
        <v>67.173453264324792</v>
      </c>
      <c r="K1634" s="119">
        <f t="shared" si="164"/>
        <v>100</v>
      </c>
      <c r="L1634" s="119">
        <f t="shared" si="165"/>
        <v>31.533312191609998</v>
      </c>
    </row>
    <row r="1635" spans="2:12" x14ac:dyDescent="0.25">
      <c r="B1635" s="173">
        <v>43600.291666666664</v>
      </c>
      <c r="C1635" s="121">
        <v>161</v>
      </c>
      <c r="D1635" s="121">
        <v>151.52000427246094</v>
      </c>
      <c r="E1635" s="185">
        <v>11.800000190734863</v>
      </c>
      <c r="F1635" s="122">
        <v>43600</v>
      </c>
      <c r="G1635" s="185">
        <v>66.446135112886083</v>
      </c>
      <c r="H1635" s="185">
        <v>100</v>
      </c>
      <c r="I1635" s="185">
        <v>32.338817814676872</v>
      </c>
      <c r="J1635" s="119">
        <f t="shared" si="163"/>
        <v>66.446135112886083</v>
      </c>
      <c r="K1635" s="119">
        <f t="shared" si="164"/>
        <v>100</v>
      </c>
      <c r="L1635" s="119">
        <f t="shared" si="165"/>
        <v>32.338817814676872</v>
      </c>
    </row>
    <row r="1636" spans="2:12" x14ac:dyDescent="0.25">
      <c r="B1636" s="173">
        <v>43601.291666666664</v>
      </c>
      <c r="C1636" s="121">
        <v>161</v>
      </c>
      <c r="D1636" s="121">
        <v>151.52000427246094</v>
      </c>
      <c r="E1636" s="185">
        <v>11.800000190734863</v>
      </c>
      <c r="F1636" s="122">
        <v>43601</v>
      </c>
      <c r="G1636" s="185">
        <v>66.030494802439662</v>
      </c>
      <c r="H1636" s="185">
        <v>100</v>
      </c>
      <c r="I1636" s="185">
        <v>32.686158952911633</v>
      </c>
      <c r="J1636" s="119">
        <f t="shared" si="163"/>
        <v>66.030494802439662</v>
      </c>
      <c r="K1636" s="119">
        <f t="shared" si="164"/>
        <v>100</v>
      </c>
      <c r="L1636" s="119">
        <f t="shared" si="165"/>
        <v>32.686158952911633</v>
      </c>
    </row>
    <row r="1637" spans="2:12" x14ac:dyDescent="0.25">
      <c r="B1637" s="173">
        <v>43602.291666666664</v>
      </c>
      <c r="C1637" s="121">
        <v>161</v>
      </c>
      <c r="D1637" s="121">
        <v>151.52000427246094</v>
      </c>
      <c r="E1637" s="185">
        <v>11.800000190734863</v>
      </c>
      <c r="F1637" s="122">
        <v>43602</v>
      </c>
      <c r="G1637" s="185">
        <v>66.056752584598726</v>
      </c>
      <c r="H1637" s="185">
        <v>100</v>
      </c>
      <c r="I1637" s="185">
        <v>32.654851543660506</v>
      </c>
      <c r="J1637" s="119">
        <f t="shared" si="163"/>
        <v>66.056752584598726</v>
      </c>
      <c r="K1637" s="119">
        <f t="shared" si="164"/>
        <v>100</v>
      </c>
      <c r="L1637" s="119">
        <f t="shared" si="165"/>
        <v>32.654851543660506</v>
      </c>
    </row>
    <row r="1638" spans="2:12" x14ac:dyDescent="0.25">
      <c r="B1638" s="173">
        <v>43603.291666666664</v>
      </c>
      <c r="C1638" s="121">
        <v>161</v>
      </c>
      <c r="D1638" s="121">
        <v>151.52000427246094</v>
      </c>
      <c r="E1638" s="185">
        <v>11.800000190734863</v>
      </c>
      <c r="F1638" s="122">
        <v>43603</v>
      </c>
      <c r="G1638" s="185">
        <v>66.246668743557436</v>
      </c>
      <c r="H1638" s="185">
        <v>100</v>
      </c>
      <c r="I1638" s="185">
        <v>31.980766517299177</v>
      </c>
      <c r="J1638" s="119">
        <f t="shared" si="163"/>
        <v>66.246668743557436</v>
      </c>
      <c r="K1638" s="119">
        <f t="shared" si="164"/>
        <v>100</v>
      </c>
      <c r="L1638" s="119">
        <f t="shared" si="165"/>
        <v>31.980766517299177</v>
      </c>
    </row>
    <row r="1639" spans="2:12" x14ac:dyDescent="0.25">
      <c r="B1639" s="173">
        <v>43604.291666666664</v>
      </c>
      <c r="C1639" s="121">
        <v>161</v>
      </c>
      <c r="D1639" s="121">
        <v>151.52000427246094</v>
      </c>
      <c r="E1639" s="185">
        <v>11.800000190734863</v>
      </c>
      <c r="F1639" s="122">
        <v>43604</v>
      </c>
      <c r="G1639" s="185">
        <v>67.025990659395859</v>
      </c>
      <c r="H1639" s="185">
        <v>100</v>
      </c>
      <c r="I1639" s="185">
        <v>32.303052096720123</v>
      </c>
      <c r="J1639" s="119">
        <f t="shared" si="163"/>
        <v>67.025990659395859</v>
      </c>
      <c r="K1639" s="119">
        <f t="shared" si="164"/>
        <v>100</v>
      </c>
      <c r="L1639" s="119">
        <f t="shared" si="165"/>
        <v>32.303052096720123</v>
      </c>
    </row>
    <row r="1640" spans="2:12" x14ac:dyDescent="0.25">
      <c r="B1640" s="173">
        <v>43605.291666666664</v>
      </c>
      <c r="C1640" s="121">
        <v>161</v>
      </c>
      <c r="D1640" s="121">
        <v>151.52000427246094</v>
      </c>
      <c r="E1640" s="185">
        <v>11.800000190734863</v>
      </c>
      <c r="F1640" s="122">
        <v>43605</v>
      </c>
      <c r="G1640" s="185">
        <v>66.895116519927996</v>
      </c>
      <c r="H1640" s="185">
        <v>100</v>
      </c>
      <c r="I1640" s="185">
        <v>32.403767571471384</v>
      </c>
      <c r="J1640" s="119">
        <f t="shared" si="163"/>
        <v>66.895116519927996</v>
      </c>
      <c r="K1640" s="119">
        <f t="shared" si="164"/>
        <v>100</v>
      </c>
      <c r="L1640" s="119">
        <f t="shared" si="165"/>
        <v>32.403767571471384</v>
      </c>
    </row>
    <row r="1641" spans="2:12" x14ac:dyDescent="0.25">
      <c r="B1641" s="173">
        <v>43606.291666666664</v>
      </c>
      <c r="C1641" s="121">
        <v>161</v>
      </c>
      <c r="D1641" s="121">
        <v>151.52000427246094</v>
      </c>
      <c r="E1641" s="185">
        <v>11.800000190734863</v>
      </c>
      <c r="F1641" s="122">
        <v>43606</v>
      </c>
      <c r="G1641" s="185">
        <v>66.863390537809494</v>
      </c>
      <c r="H1641" s="185">
        <v>100</v>
      </c>
      <c r="I1641" s="185">
        <v>32.955696921745975</v>
      </c>
      <c r="J1641" s="119">
        <f t="shared" si="163"/>
        <v>66.863390537809494</v>
      </c>
      <c r="K1641" s="119">
        <f t="shared" si="164"/>
        <v>100</v>
      </c>
      <c r="L1641" s="119">
        <f t="shared" si="165"/>
        <v>32.955696921745975</v>
      </c>
    </row>
    <row r="1642" spans="2:12" x14ac:dyDescent="0.25">
      <c r="B1642" s="173">
        <v>43607.291666666664</v>
      </c>
      <c r="C1642" s="121">
        <v>161</v>
      </c>
      <c r="D1642" s="121">
        <v>151.52000427246094</v>
      </c>
      <c r="E1642" s="185">
        <v>11.800000190734863</v>
      </c>
      <c r="F1642" s="122">
        <v>43607</v>
      </c>
      <c r="G1642" s="185">
        <v>66.546614900606684</v>
      </c>
      <c r="H1642" s="185">
        <v>100</v>
      </c>
      <c r="I1642" s="185">
        <v>31.376526577406459</v>
      </c>
      <c r="J1642" s="119">
        <f t="shared" si="163"/>
        <v>66.546614900606684</v>
      </c>
      <c r="K1642" s="119">
        <f t="shared" si="164"/>
        <v>100</v>
      </c>
      <c r="L1642" s="119">
        <f t="shared" si="165"/>
        <v>31.376526577406459</v>
      </c>
    </row>
    <row r="1643" spans="2:12" x14ac:dyDescent="0.25">
      <c r="B1643" s="173">
        <v>43608.291666666664</v>
      </c>
      <c r="C1643" s="121">
        <v>161</v>
      </c>
      <c r="D1643" s="121">
        <v>151.52000427246094</v>
      </c>
      <c r="E1643" s="185">
        <v>11.800000190734863</v>
      </c>
      <c r="F1643" s="122">
        <v>43608</v>
      </c>
      <c r="G1643" s="185">
        <v>67.013386984842796</v>
      </c>
      <c r="H1643" s="185">
        <v>72.731188896967652</v>
      </c>
      <c r="I1643" s="185">
        <v>31.672552503788896</v>
      </c>
      <c r="J1643" s="119">
        <f t="shared" si="163"/>
        <v>67.013386984842796</v>
      </c>
      <c r="K1643" s="119">
        <f t="shared" si="164"/>
        <v>72.731188896967652</v>
      </c>
      <c r="L1643" s="119">
        <f t="shared" si="165"/>
        <v>31.672552503788896</v>
      </c>
    </row>
    <row r="1644" spans="2:12" x14ac:dyDescent="0.25">
      <c r="B1644" s="173">
        <v>43609.291666666664</v>
      </c>
      <c r="C1644" s="121">
        <v>161</v>
      </c>
      <c r="D1644" s="121">
        <v>151.52000427246094</v>
      </c>
      <c r="E1644" s="185">
        <v>11.800000190734863</v>
      </c>
      <c r="F1644" s="122">
        <v>43609</v>
      </c>
      <c r="G1644" s="185">
        <v>65.418515636391135</v>
      </c>
      <c r="H1644" s="185">
        <v>14.083854733468193</v>
      </c>
      <c r="I1644" s="185">
        <v>31.208397076262379</v>
      </c>
      <c r="J1644" s="119">
        <f t="shared" si="163"/>
        <v>65.418515636391135</v>
      </c>
      <c r="K1644" s="119">
        <f t="shared" si="164"/>
        <v>14.083854733468193</v>
      </c>
      <c r="L1644" s="119">
        <f t="shared" si="165"/>
        <v>31.208397076262379</v>
      </c>
    </row>
    <row r="1645" spans="2:12" x14ac:dyDescent="0.25">
      <c r="B1645" s="173">
        <v>43610.291666666664</v>
      </c>
      <c r="C1645" s="121">
        <v>161</v>
      </c>
      <c r="D1645" s="121">
        <v>151.52000427246094</v>
      </c>
      <c r="E1645" s="185">
        <v>11.800000190734863</v>
      </c>
      <c r="F1645" s="122">
        <v>43610</v>
      </c>
      <c r="G1645" s="185">
        <v>65.737491105132591</v>
      </c>
      <c r="H1645" s="185">
        <v>4.7943671169330093</v>
      </c>
      <c r="I1645" s="185">
        <v>31.138392341379728</v>
      </c>
      <c r="J1645" s="119">
        <f t="shared" si="163"/>
        <v>65.737491105132591</v>
      </c>
      <c r="K1645" s="119">
        <f t="shared" si="164"/>
        <v>4.7943671169330093</v>
      </c>
      <c r="L1645" s="119">
        <f t="shared" si="165"/>
        <v>31.138392341379728</v>
      </c>
    </row>
    <row r="1646" spans="2:12" x14ac:dyDescent="0.25">
      <c r="B1646" s="173">
        <v>43611.291666666664</v>
      </c>
      <c r="C1646" s="121">
        <v>161</v>
      </c>
      <c r="D1646" s="121">
        <v>151.52000427246094</v>
      </c>
      <c r="E1646" s="185">
        <v>11.800000190734863</v>
      </c>
      <c r="F1646" s="122">
        <v>43611</v>
      </c>
      <c r="G1646" s="185">
        <v>64.869646207756475</v>
      </c>
      <c r="H1646" s="185">
        <v>42.358993000264945</v>
      </c>
      <c r="I1646" s="185">
        <v>30.686089955722846</v>
      </c>
      <c r="J1646" s="119">
        <f t="shared" si="163"/>
        <v>64.869646207756475</v>
      </c>
      <c r="K1646" s="119">
        <f t="shared" si="164"/>
        <v>42.358993000264945</v>
      </c>
      <c r="L1646" s="119">
        <f t="shared" si="165"/>
        <v>30.686089955722846</v>
      </c>
    </row>
    <row r="1647" spans="2:12" x14ac:dyDescent="0.25">
      <c r="B1647" s="173">
        <v>43612.291666666664</v>
      </c>
      <c r="C1647" s="121">
        <v>161</v>
      </c>
      <c r="D1647" s="121">
        <v>151.52000427246094</v>
      </c>
      <c r="E1647" s="185">
        <v>11.800000190734863</v>
      </c>
      <c r="F1647" s="122">
        <v>43612</v>
      </c>
      <c r="G1647" s="185">
        <v>64.418228502803373</v>
      </c>
      <c r="H1647" s="185">
        <v>56.079867479872867</v>
      </c>
      <c r="I1647" s="185">
        <v>32.362332595542647</v>
      </c>
      <c r="J1647" s="119">
        <f t="shared" si="163"/>
        <v>64.418228502803373</v>
      </c>
      <c r="K1647" s="119">
        <f t="shared" si="164"/>
        <v>56.079867479872867</v>
      </c>
      <c r="L1647" s="119">
        <f t="shared" si="165"/>
        <v>32.362332595542647</v>
      </c>
    </row>
    <row r="1648" spans="2:12" x14ac:dyDescent="0.25">
      <c r="B1648" s="173">
        <v>43613.291666666664</v>
      </c>
      <c r="C1648" s="121">
        <v>161</v>
      </c>
      <c r="D1648" s="121">
        <v>151.52000427246094</v>
      </c>
      <c r="E1648" s="185">
        <v>11.800000190734863</v>
      </c>
      <c r="F1648" s="122">
        <v>43613</v>
      </c>
      <c r="G1648" s="185">
        <v>64.121505737304688</v>
      </c>
      <c r="H1648" s="185">
        <v>63.919488928406267</v>
      </c>
      <c r="I1648" s="185">
        <v>35.365081787109375</v>
      </c>
      <c r="J1648" s="119">
        <f t="shared" si="163"/>
        <v>64.121505737304688</v>
      </c>
      <c r="K1648" s="119">
        <f t="shared" si="164"/>
        <v>63.919488928406267</v>
      </c>
      <c r="L1648" s="119">
        <f t="shared" si="165"/>
        <v>35.365081787109375</v>
      </c>
    </row>
    <row r="1649" spans="2:12" x14ac:dyDescent="0.25">
      <c r="B1649" s="173">
        <v>43614.291666666664</v>
      </c>
      <c r="C1649" s="121">
        <v>161</v>
      </c>
      <c r="D1649" s="121">
        <v>151.52000427246094</v>
      </c>
      <c r="E1649" s="185">
        <v>11.800000190734863</v>
      </c>
      <c r="F1649" s="122">
        <v>43614</v>
      </c>
      <c r="G1649" s="185">
        <v>63.46282958984375</v>
      </c>
      <c r="H1649" s="185">
        <v>2.3896250179796308</v>
      </c>
      <c r="I1649" s="185">
        <v>35.278911590576172</v>
      </c>
      <c r="J1649" s="119">
        <f t="shared" si="163"/>
        <v>63.46282958984375</v>
      </c>
      <c r="K1649" s="119">
        <f t="shared" si="164"/>
        <v>2.3896250179796308</v>
      </c>
      <c r="L1649" s="119">
        <f t="shared" si="165"/>
        <v>35.278911590576172</v>
      </c>
    </row>
    <row r="1650" spans="2:12" x14ac:dyDescent="0.25">
      <c r="B1650" s="173">
        <v>43615.291666666664</v>
      </c>
      <c r="C1650" s="121">
        <v>161</v>
      </c>
      <c r="D1650" s="121">
        <v>151.52000427246094</v>
      </c>
      <c r="E1650" s="185">
        <v>11.800000190734863</v>
      </c>
      <c r="F1650" s="122">
        <v>43615</v>
      </c>
      <c r="G1650" s="185">
        <v>62.804164886474609</v>
      </c>
      <c r="H1650" s="185">
        <v>0</v>
      </c>
      <c r="I1650" s="185">
        <v>35.192741394042969</v>
      </c>
      <c r="J1650" s="119">
        <f t="shared" si="163"/>
        <v>62.804164886474609</v>
      </c>
      <c r="K1650" s="119">
        <f t="shared" si="164"/>
        <v>0</v>
      </c>
      <c r="L1650" s="119">
        <f t="shared" si="165"/>
        <v>35.192741394042969</v>
      </c>
    </row>
    <row r="1651" spans="2:12" x14ac:dyDescent="0.25">
      <c r="B1651" s="173">
        <v>43616.291666666664</v>
      </c>
      <c r="C1651" s="121">
        <v>161</v>
      </c>
      <c r="D1651" s="121">
        <v>151.52000427246094</v>
      </c>
      <c r="E1651" s="185">
        <v>11.800000190734863</v>
      </c>
      <c r="F1651" s="122">
        <v>43616</v>
      </c>
      <c r="G1651" s="185">
        <v>62.145496368408203</v>
      </c>
      <c r="H1651" s="185">
        <v>0</v>
      </c>
      <c r="I1651" s="185">
        <v>35.106575012207031</v>
      </c>
      <c r="J1651" s="119">
        <f t="shared" si="163"/>
        <v>62.145496368408203</v>
      </c>
      <c r="K1651" s="119">
        <f t="shared" si="164"/>
        <v>0</v>
      </c>
      <c r="L1651" s="119">
        <f t="shared" si="165"/>
        <v>35.106575012207031</v>
      </c>
    </row>
    <row r="1652" spans="2:12" x14ac:dyDescent="0.25">
      <c r="B1652" s="173">
        <v>43617.291666666664</v>
      </c>
      <c r="C1652" s="121">
        <v>161</v>
      </c>
      <c r="D1652" s="121">
        <v>151.52000427246094</v>
      </c>
      <c r="E1652" s="185">
        <v>11.800000190734863</v>
      </c>
      <c r="F1652" s="122">
        <v>43617</v>
      </c>
      <c r="G1652" s="185">
        <v>61.486831649144499</v>
      </c>
      <c r="H1652" s="185">
        <v>0</v>
      </c>
      <c r="I1652" s="185">
        <v>35.02040633360545</v>
      </c>
      <c r="J1652" s="119">
        <f t="shared" si="163"/>
        <v>61.486831649144499</v>
      </c>
      <c r="K1652" s="119">
        <f t="shared" si="164"/>
        <v>0</v>
      </c>
      <c r="L1652" s="119">
        <f t="shared" si="165"/>
        <v>35.02040633360545</v>
      </c>
    </row>
    <row r="1653" spans="2:12" x14ac:dyDescent="0.25">
      <c r="B1653" s="173">
        <v>43618.291666666664</v>
      </c>
      <c r="C1653" s="121">
        <v>161</v>
      </c>
      <c r="D1653" s="121">
        <v>151.52000427246094</v>
      </c>
      <c r="E1653" s="185">
        <v>11.800000190734863</v>
      </c>
      <c r="F1653" s="122">
        <v>43618</v>
      </c>
      <c r="G1653" s="185">
        <v>60.828163146972656</v>
      </c>
      <c r="H1653" s="185">
        <v>0</v>
      </c>
      <c r="I1653" s="185">
        <v>34.934234619140625</v>
      </c>
      <c r="J1653" s="119">
        <f t="shared" si="163"/>
        <v>60.828163146972656</v>
      </c>
      <c r="K1653" s="119">
        <f t="shared" si="164"/>
        <v>0</v>
      </c>
      <c r="L1653" s="119">
        <f t="shared" si="165"/>
        <v>34.934234619140625</v>
      </c>
    </row>
    <row r="1654" spans="2:12" x14ac:dyDescent="0.25">
      <c r="B1654" s="173">
        <v>43619.291666666664</v>
      </c>
      <c r="C1654" s="121">
        <v>161</v>
      </c>
      <c r="D1654" s="121">
        <v>151.52000427246094</v>
      </c>
      <c r="E1654" s="185">
        <v>11.800000190734863</v>
      </c>
      <c r="F1654" s="122">
        <v>43619</v>
      </c>
      <c r="G1654" s="185">
        <v>60.16949462890625</v>
      </c>
      <c r="H1654" s="185">
        <v>0</v>
      </c>
      <c r="I1654" s="185">
        <v>34.848068237304688</v>
      </c>
      <c r="J1654" s="119">
        <f t="shared" si="163"/>
        <v>60.16949462890625</v>
      </c>
      <c r="K1654" s="119">
        <f t="shared" si="164"/>
        <v>0</v>
      </c>
      <c r="L1654" s="119">
        <f t="shared" si="165"/>
        <v>34.848068237304688</v>
      </c>
    </row>
    <row r="1655" spans="2:12" x14ac:dyDescent="0.25">
      <c r="B1655" s="173">
        <v>43620.291666666664</v>
      </c>
      <c r="C1655" s="121">
        <v>161</v>
      </c>
      <c r="D1655" s="121">
        <v>151.52000427246094</v>
      </c>
      <c r="E1655" s="185">
        <v>11.800000190734863</v>
      </c>
      <c r="F1655" s="122">
        <v>43620</v>
      </c>
      <c r="G1655" s="185">
        <v>59.510826110839844</v>
      </c>
      <c r="H1655" s="185">
        <v>0</v>
      </c>
      <c r="I1655" s="185">
        <v>34.76190185546875</v>
      </c>
      <c r="J1655" s="119">
        <f t="shared" si="163"/>
        <v>59.510826110839844</v>
      </c>
      <c r="K1655" s="119">
        <f t="shared" si="164"/>
        <v>0</v>
      </c>
      <c r="L1655" s="119">
        <f t="shared" si="165"/>
        <v>34.76190185546875</v>
      </c>
    </row>
    <row r="1656" spans="2:12" x14ac:dyDescent="0.25">
      <c r="B1656" s="173">
        <v>43621.291666666664</v>
      </c>
      <c r="C1656" s="121">
        <v>161</v>
      </c>
      <c r="D1656" s="121">
        <v>151.52000427246094</v>
      </c>
      <c r="E1656" s="185">
        <v>11.800000190734863</v>
      </c>
      <c r="F1656" s="122">
        <v>43621</v>
      </c>
      <c r="G1656" s="185">
        <v>58.852161407470703</v>
      </c>
      <c r="H1656" s="185">
        <v>0</v>
      </c>
      <c r="I1656" s="185">
        <v>34.675727844238281</v>
      </c>
      <c r="J1656" s="119">
        <f t="shared" si="163"/>
        <v>58.852161407470703</v>
      </c>
      <c r="K1656" s="119">
        <f t="shared" si="164"/>
        <v>0</v>
      </c>
      <c r="L1656" s="119">
        <f t="shared" si="165"/>
        <v>34.675727844238281</v>
      </c>
    </row>
    <row r="1657" spans="2:12" x14ac:dyDescent="0.25">
      <c r="B1657" s="173">
        <v>43622.291666666664</v>
      </c>
      <c r="C1657" s="121">
        <v>161</v>
      </c>
      <c r="D1657" s="121">
        <v>151.52000427246094</v>
      </c>
      <c r="E1657" s="185">
        <v>11.800000190734863</v>
      </c>
      <c r="F1657" s="122">
        <v>43622</v>
      </c>
      <c r="G1657" s="185">
        <v>58.193493779588636</v>
      </c>
      <c r="H1657" s="185">
        <v>0</v>
      </c>
      <c r="I1657" s="185">
        <v>34.589563083472079</v>
      </c>
      <c r="J1657" s="119">
        <f t="shared" si="163"/>
        <v>58.193493779588636</v>
      </c>
      <c r="K1657" s="119">
        <f t="shared" si="164"/>
        <v>0</v>
      </c>
      <c r="L1657" s="119">
        <f t="shared" si="165"/>
        <v>34.589563083472079</v>
      </c>
    </row>
    <row r="1658" spans="2:12" x14ac:dyDescent="0.25">
      <c r="B1658" s="173">
        <v>43623.291666666664</v>
      </c>
      <c r="C1658" s="121">
        <v>161</v>
      </c>
      <c r="D1658" s="121">
        <v>151.52000427246094</v>
      </c>
      <c r="E1658" s="185">
        <v>11.800000190734863</v>
      </c>
      <c r="F1658" s="122">
        <v>43623</v>
      </c>
      <c r="G1658" s="185">
        <v>57.534824371337891</v>
      </c>
      <c r="H1658" s="185">
        <v>0</v>
      </c>
      <c r="I1658" s="185">
        <v>34.503395080566406</v>
      </c>
      <c r="J1658" s="119">
        <f t="shared" si="163"/>
        <v>57.534824371337891</v>
      </c>
      <c r="K1658" s="119">
        <f t="shared" si="164"/>
        <v>0</v>
      </c>
      <c r="L1658" s="119">
        <f t="shared" si="165"/>
        <v>34.503395080566406</v>
      </c>
    </row>
    <row r="1659" spans="2:12" x14ac:dyDescent="0.25">
      <c r="B1659" s="173">
        <v>43624.291666666664</v>
      </c>
      <c r="C1659" s="121">
        <v>161</v>
      </c>
      <c r="D1659" s="121">
        <v>151.52000427246094</v>
      </c>
      <c r="E1659" s="185">
        <v>11.800000190734863</v>
      </c>
      <c r="F1659" s="122">
        <v>43624</v>
      </c>
      <c r="G1659" s="185">
        <v>56.87615966796875</v>
      </c>
      <c r="H1659" s="185">
        <v>0</v>
      </c>
      <c r="I1659" s="185">
        <v>34.417221069335938</v>
      </c>
      <c r="J1659" s="119">
        <f t="shared" si="163"/>
        <v>56.87615966796875</v>
      </c>
      <c r="K1659" s="119">
        <f t="shared" si="164"/>
        <v>0</v>
      </c>
      <c r="L1659" s="119">
        <f t="shared" si="165"/>
        <v>34.417221069335938</v>
      </c>
    </row>
    <row r="1660" spans="2:12" x14ac:dyDescent="0.25">
      <c r="B1660" s="173">
        <v>43625.291666666664</v>
      </c>
      <c r="C1660" s="121">
        <v>161</v>
      </c>
      <c r="D1660" s="121">
        <v>151.52000427246094</v>
      </c>
      <c r="E1660" s="185">
        <v>11.800000190734863</v>
      </c>
      <c r="F1660" s="122">
        <v>43625</v>
      </c>
      <c r="G1660" s="185">
        <v>56.217491149902344</v>
      </c>
      <c r="H1660" s="185">
        <v>0</v>
      </c>
      <c r="I1660" s="185">
        <v>34.3310546875</v>
      </c>
      <c r="J1660" s="119">
        <f t="shared" si="163"/>
        <v>56.217491149902344</v>
      </c>
      <c r="K1660" s="119">
        <f t="shared" si="164"/>
        <v>0</v>
      </c>
      <c r="L1660" s="119">
        <f t="shared" si="165"/>
        <v>34.3310546875</v>
      </c>
    </row>
    <row r="1661" spans="2:12" x14ac:dyDescent="0.25">
      <c r="B1661" s="173">
        <v>43626.291666666664</v>
      </c>
      <c r="C1661" s="121">
        <v>161</v>
      </c>
      <c r="D1661" s="121">
        <v>151.52000427246094</v>
      </c>
      <c r="E1661" s="185">
        <v>11.800000190734863</v>
      </c>
      <c r="F1661" s="122">
        <v>43626</v>
      </c>
      <c r="G1661" s="185">
        <v>55.558822631835938</v>
      </c>
      <c r="H1661" s="185">
        <v>0</v>
      </c>
      <c r="I1661" s="185">
        <v>34.244888305664063</v>
      </c>
      <c r="J1661" s="119">
        <f t="shared" si="163"/>
        <v>55.558822631835938</v>
      </c>
      <c r="K1661" s="119">
        <f t="shared" si="164"/>
        <v>0</v>
      </c>
      <c r="L1661" s="119">
        <f t="shared" si="165"/>
        <v>34.244888305664063</v>
      </c>
    </row>
    <row r="1662" spans="2:12" x14ac:dyDescent="0.25">
      <c r="B1662" s="173">
        <v>43627.291666666664</v>
      </c>
      <c r="C1662" s="121">
        <v>161</v>
      </c>
      <c r="D1662" s="121">
        <v>151.52000427246094</v>
      </c>
      <c r="E1662" s="185">
        <v>11.800000190734863</v>
      </c>
      <c r="F1662" s="122">
        <v>43627</v>
      </c>
      <c r="G1662" s="185">
        <v>54.900154113769531</v>
      </c>
      <c r="H1662" s="185">
        <v>0</v>
      </c>
      <c r="I1662" s="185">
        <v>34.158718109130859</v>
      </c>
      <c r="J1662" s="119">
        <f t="shared" si="163"/>
        <v>54.900154113769531</v>
      </c>
      <c r="K1662" s="119">
        <f t="shared" si="164"/>
        <v>0</v>
      </c>
      <c r="L1662" s="119">
        <f t="shared" si="165"/>
        <v>34.158718109130859</v>
      </c>
    </row>
    <row r="1663" spans="2:12" x14ac:dyDescent="0.25">
      <c r="B1663" s="173">
        <v>43628.291666666664</v>
      </c>
      <c r="C1663" s="121">
        <v>161</v>
      </c>
      <c r="D1663" s="121">
        <v>151.52000427246094</v>
      </c>
      <c r="E1663" s="185">
        <v>11.800000190734863</v>
      </c>
      <c r="F1663" s="122">
        <v>43628</v>
      </c>
      <c r="G1663" s="185">
        <v>54.241488313895687</v>
      </c>
      <c r="H1663" s="185">
        <v>0</v>
      </c>
      <c r="I1663" s="185">
        <v>34.072549072459886</v>
      </c>
      <c r="J1663" s="119">
        <f t="shared" si="163"/>
        <v>54.241488313895687</v>
      </c>
      <c r="K1663" s="119">
        <f t="shared" si="164"/>
        <v>0</v>
      </c>
      <c r="L1663" s="119">
        <f t="shared" si="165"/>
        <v>34.072549072459886</v>
      </c>
    </row>
    <row r="1664" spans="2:12" x14ac:dyDescent="0.25">
      <c r="B1664" s="173">
        <v>43629.291666666664</v>
      </c>
      <c r="C1664" s="121">
        <v>161</v>
      </c>
      <c r="D1664" s="121">
        <v>151.52000427246094</v>
      </c>
      <c r="E1664" s="185">
        <v>11.800000190734863</v>
      </c>
      <c r="F1664" s="122">
        <v>43629</v>
      </c>
      <c r="G1664" s="185">
        <v>53.582820892333984</v>
      </c>
      <c r="H1664" s="185">
        <v>0</v>
      </c>
      <c r="I1664" s="185">
        <v>33.986381530761719</v>
      </c>
      <c r="J1664" s="119">
        <f t="shared" si="163"/>
        <v>53.582820892333984</v>
      </c>
      <c r="K1664" s="119">
        <f t="shared" si="164"/>
        <v>0</v>
      </c>
      <c r="L1664" s="119">
        <f t="shared" si="165"/>
        <v>33.986381530761719</v>
      </c>
    </row>
    <row r="1665" spans="2:12" x14ac:dyDescent="0.25">
      <c r="B1665" s="173">
        <v>43630.291666666664</v>
      </c>
      <c r="C1665" s="121">
        <v>161</v>
      </c>
      <c r="D1665" s="121">
        <v>151.52000427246094</v>
      </c>
      <c r="E1665" s="185">
        <v>11.800000190734863</v>
      </c>
      <c r="F1665" s="122">
        <v>43630</v>
      </c>
      <c r="G1665" s="185">
        <v>52.924152374267578</v>
      </c>
      <c r="H1665" s="185">
        <v>0</v>
      </c>
      <c r="I1665" s="185">
        <v>33.900215148925781</v>
      </c>
      <c r="J1665" s="119">
        <f t="shared" si="163"/>
        <v>52.924152374267578</v>
      </c>
      <c r="K1665" s="119">
        <f t="shared" si="164"/>
        <v>0</v>
      </c>
      <c r="L1665" s="119">
        <f t="shared" si="165"/>
        <v>33.900215148925781</v>
      </c>
    </row>
    <row r="1666" spans="2:12" x14ac:dyDescent="0.25">
      <c r="B1666" s="173">
        <v>43631.291666666664</v>
      </c>
      <c r="C1666" s="121">
        <v>161</v>
      </c>
      <c r="D1666" s="121">
        <v>151.52000427246094</v>
      </c>
      <c r="E1666" s="185">
        <v>11.800000190734863</v>
      </c>
      <c r="F1666" s="122">
        <v>43631</v>
      </c>
      <c r="G1666" s="185">
        <v>52.265483856201172</v>
      </c>
      <c r="H1666" s="185">
        <v>0</v>
      </c>
      <c r="I1666" s="185">
        <v>33.814041137695313</v>
      </c>
      <c r="J1666" s="119">
        <f t="shared" si="163"/>
        <v>52.265483856201172</v>
      </c>
      <c r="K1666" s="119">
        <f t="shared" si="164"/>
        <v>0</v>
      </c>
      <c r="L1666" s="119">
        <f t="shared" si="165"/>
        <v>33.814041137695313</v>
      </c>
    </row>
    <row r="1667" spans="2:12" x14ac:dyDescent="0.25">
      <c r="B1667" s="173">
        <v>43632.291666666664</v>
      </c>
      <c r="C1667" s="121">
        <v>161</v>
      </c>
      <c r="D1667" s="121">
        <v>151.52000427246094</v>
      </c>
      <c r="E1667" s="185">
        <v>11.800000190734863</v>
      </c>
      <c r="F1667" s="122">
        <v>43632</v>
      </c>
      <c r="G1667" s="185">
        <v>51.606819152832031</v>
      </c>
      <c r="H1667" s="185">
        <v>0</v>
      </c>
      <c r="I1667" s="185">
        <v>33.727874755859375</v>
      </c>
      <c r="J1667" s="119">
        <f t="shared" si="163"/>
        <v>51.606819152832031</v>
      </c>
      <c r="K1667" s="119">
        <f t="shared" si="164"/>
        <v>0</v>
      </c>
      <c r="L1667" s="119">
        <f t="shared" si="165"/>
        <v>33.727874755859375</v>
      </c>
    </row>
    <row r="1668" spans="2:12" x14ac:dyDescent="0.25">
      <c r="B1668" s="173">
        <v>43633.291666666664</v>
      </c>
      <c r="C1668" s="121">
        <v>161</v>
      </c>
      <c r="D1668" s="121">
        <v>151.52000427246094</v>
      </c>
      <c r="E1668" s="185">
        <v>11.800000190734863</v>
      </c>
      <c r="F1668" s="122">
        <v>43633</v>
      </c>
      <c r="G1668" s="185">
        <v>50.948150634765625</v>
      </c>
      <c r="H1668" s="185">
        <v>0</v>
      </c>
      <c r="I1668" s="185">
        <v>33.641708374023438</v>
      </c>
      <c r="J1668" s="119">
        <f t="shared" si="163"/>
        <v>50.948150634765625</v>
      </c>
      <c r="K1668" s="119">
        <f t="shared" si="164"/>
        <v>0</v>
      </c>
      <c r="L1668" s="119">
        <f t="shared" si="165"/>
        <v>33.641708374023438</v>
      </c>
    </row>
    <row r="1669" spans="2:12" x14ac:dyDescent="0.25">
      <c r="B1669" s="173">
        <v>43634.291666666664</v>
      </c>
      <c r="C1669" s="121">
        <v>161</v>
      </c>
      <c r="D1669" s="121">
        <v>151.52000427246094</v>
      </c>
      <c r="E1669" s="185">
        <v>11.800000190734863</v>
      </c>
      <c r="F1669" s="122">
        <v>43634</v>
      </c>
      <c r="G1669" s="185">
        <v>50.289485871526935</v>
      </c>
      <c r="H1669" s="185">
        <v>0</v>
      </c>
      <c r="I1669" s="185">
        <v>33.55554071611828</v>
      </c>
      <c r="J1669" s="119">
        <f t="shared" si="163"/>
        <v>50.289485871526935</v>
      </c>
      <c r="K1669" s="119">
        <f t="shared" si="164"/>
        <v>0</v>
      </c>
      <c r="L1669" s="119">
        <f t="shared" si="165"/>
        <v>33.55554071611828</v>
      </c>
    </row>
    <row r="1670" spans="2:12" x14ac:dyDescent="0.25">
      <c r="B1670" s="173">
        <v>43635.291666666664</v>
      </c>
      <c r="C1670" s="121">
        <v>161</v>
      </c>
      <c r="D1670" s="121">
        <v>151.52000427246094</v>
      </c>
      <c r="E1670" s="185">
        <v>11.800000190734863</v>
      </c>
      <c r="F1670" s="122">
        <v>43635</v>
      </c>
      <c r="G1670" s="185">
        <v>49.630817413330078</v>
      </c>
      <c r="H1670" s="185">
        <v>0</v>
      </c>
      <c r="I1670" s="185">
        <v>33.469367980957031</v>
      </c>
      <c r="J1670" s="119">
        <f t="shared" si="163"/>
        <v>49.630817413330078</v>
      </c>
      <c r="K1670" s="119">
        <f t="shared" si="164"/>
        <v>0</v>
      </c>
      <c r="L1670" s="119">
        <f t="shared" si="165"/>
        <v>33.469367980957031</v>
      </c>
    </row>
    <row r="1671" spans="2:12" x14ac:dyDescent="0.25">
      <c r="B1671" s="173">
        <v>43636.291666666664</v>
      </c>
      <c r="C1671" s="121">
        <v>161</v>
      </c>
      <c r="D1671" s="121">
        <v>151.52000427246094</v>
      </c>
      <c r="E1671" s="185">
        <v>11.800000190734863</v>
      </c>
      <c r="F1671" s="122">
        <v>43636</v>
      </c>
      <c r="G1671" s="185">
        <v>48.972148895263672</v>
      </c>
      <c r="H1671" s="185">
        <v>0</v>
      </c>
      <c r="I1671" s="185">
        <v>33.383201599121094</v>
      </c>
      <c r="J1671" s="119">
        <f t="shared" si="163"/>
        <v>48.972148895263672</v>
      </c>
      <c r="K1671" s="119">
        <f t="shared" si="164"/>
        <v>0</v>
      </c>
      <c r="L1671" s="119">
        <f t="shared" si="165"/>
        <v>33.383201599121094</v>
      </c>
    </row>
    <row r="1672" spans="2:12" x14ac:dyDescent="0.25">
      <c r="B1672" s="173">
        <v>43637.291666666664</v>
      </c>
      <c r="C1672" s="121">
        <v>161</v>
      </c>
      <c r="D1672" s="121">
        <v>151.52000427246094</v>
      </c>
      <c r="E1672" s="185">
        <v>11.800000190734863</v>
      </c>
      <c r="F1672" s="122">
        <v>43637</v>
      </c>
      <c r="G1672" s="185">
        <v>48.313480377197266</v>
      </c>
      <c r="H1672" s="185">
        <v>0</v>
      </c>
      <c r="I1672" s="185">
        <v>33.297035217285156</v>
      </c>
      <c r="J1672" s="119">
        <f t="shared" si="163"/>
        <v>48.313480377197266</v>
      </c>
      <c r="K1672" s="119">
        <f t="shared" si="164"/>
        <v>0</v>
      </c>
      <c r="L1672" s="119">
        <f t="shared" si="165"/>
        <v>33.297035217285156</v>
      </c>
    </row>
    <row r="1673" spans="2:12" x14ac:dyDescent="0.25">
      <c r="B1673" s="173">
        <v>43638.291666666664</v>
      </c>
      <c r="C1673" s="121">
        <v>161</v>
      </c>
      <c r="D1673" s="121">
        <v>151.52000427246094</v>
      </c>
      <c r="E1673" s="185">
        <v>11.800000190734863</v>
      </c>
      <c r="F1673" s="122">
        <v>43638</v>
      </c>
      <c r="G1673" s="185">
        <v>47.654815673828125</v>
      </c>
      <c r="H1673" s="185">
        <v>0</v>
      </c>
      <c r="I1673" s="185">
        <v>33.210861206054688</v>
      </c>
      <c r="J1673" s="119">
        <f t="shared" si="163"/>
        <v>47.654815673828125</v>
      </c>
      <c r="K1673" s="119">
        <f t="shared" si="164"/>
        <v>0</v>
      </c>
      <c r="L1673" s="119">
        <f t="shared" si="165"/>
        <v>33.210861206054688</v>
      </c>
    </row>
    <row r="1674" spans="2:12" x14ac:dyDescent="0.25">
      <c r="B1674" s="173">
        <v>43639.291666666664</v>
      </c>
      <c r="C1674" s="121">
        <v>161</v>
      </c>
      <c r="D1674" s="121">
        <v>151.52000427246094</v>
      </c>
      <c r="E1674" s="185">
        <v>11.800000190734863</v>
      </c>
      <c r="F1674" s="122">
        <v>43639</v>
      </c>
      <c r="G1674" s="185">
        <v>46.996148462825346</v>
      </c>
      <c r="H1674" s="185">
        <v>0</v>
      </c>
      <c r="I1674" s="185">
        <v>33.124692641540811</v>
      </c>
      <c r="J1674" s="119">
        <f t="shared" ref="J1674:J1737" si="166">IF(G1674&lt;0,0,G1674)</f>
        <v>46.996148462825346</v>
      </c>
      <c r="K1674" s="119">
        <f t="shared" ref="K1674:K1737" si="167">IF(H1674&lt;0,0,H1674)</f>
        <v>0</v>
      </c>
      <c r="L1674" s="119">
        <f t="shared" ref="L1674:L1737" si="168">IF(I1674&lt;0,0,I1674)</f>
        <v>33.124692641540811</v>
      </c>
    </row>
    <row r="1675" spans="2:12" x14ac:dyDescent="0.25">
      <c r="B1675" s="173">
        <v>43640.291666666664</v>
      </c>
      <c r="C1675" s="121">
        <v>161</v>
      </c>
      <c r="D1675" s="121">
        <v>151.52000427246094</v>
      </c>
      <c r="E1675" s="185">
        <v>11.800000190734863</v>
      </c>
      <c r="F1675" s="122">
        <v>43640</v>
      </c>
      <c r="G1675" s="185">
        <v>46.337478637695313</v>
      </c>
      <c r="H1675" s="185">
        <v>0</v>
      </c>
      <c r="I1675" s="185">
        <v>33.038528442382813</v>
      </c>
      <c r="J1675" s="119">
        <f t="shared" si="166"/>
        <v>46.337478637695313</v>
      </c>
      <c r="K1675" s="119">
        <f t="shared" si="167"/>
        <v>0</v>
      </c>
      <c r="L1675" s="119">
        <f t="shared" si="168"/>
        <v>33.038528442382813</v>
      </c>
    </row>
    <row r="1676" spans="2:12" x14ac:dyDescent="0.25">
      <c r="B1676" s="173">
        <v>43641.291666666664</v>
      </c>
      <c r="C1676" s="121">
        <v>161</v>
      </c>
      <c r="D1676" s="121">
        <v>151.52000427246094</v>
      </c>
      <c r="E1676" s="185">
        <v>11.800000190734863</v>
      </c>
      <c r="F1676" s="122">
        <v>43641</v>
      </c>
      <c r="G1676" s="185">
        <v>45.678813934326172</v>
      </c>
      <c r="H1676" s="185">
        <v>0</v>
      </c>
      <c r="I1676" s="185">
        <v>32.952358245849609</v>
      </c>
      <c r="J1676" s="119">
        <f t="shared" si="166"/>
        <v>45.678813934326172</v>
      </c>
      <c r="K1676" s="119">
        <f t="shared" si="167"/>
        <v>0</v>
      </c>
      <c r="L1676" s="119">
        <f t="shared" si="168"/>
        <v>32.952358245849609</v>
      </c>
    </row>
    <row r="1677" spans="2:12" x14ac:dyDescent="0.25">
      <c r="B1677" s="173">
        <v>43642.291666666664</v>
      </c>
      <c r="C1677" s="121">
        <v>161</v>
      </c>
      <c r="D1677" s="121">
        <v>151.52000427246094</v>
      </c>
      <c r="E1677" s="185">
        <v>11.800000190734863</v>
      </c>
      <c r="F1677" s="122">
        <v>43642</v>
      </c>
      <c r="G1677" s="185">
        <v>45.020145416259766</v>
      </c>
      <c r="H1677" s="185">
        <v>0</v>
      </c>
      <c r="I1677" s="185">
        <v>32.866191864013672</v>
      </c>
      <c r="J1677" s="119">
        <f t="shared" si="166"/>
        <v>45.020145416259766</v>
      </c>
      <c r="K1677" s="119">
        <f t="shared" si="167"/>
        <v>0</v>
      </c>
      <c r="L1677" s="119">
        <f t="shared" si="168"/>
        <v>32.866191864013672</v>
      </c>
    </row>
    <row r="1678" spans="2:12" x14ac:dyDescent="0.25">
      <c r="B1678" s="173">
        <v>43643.291666666664</v>
      </c>
      <c r="C1678" s="121">
        <v>161</v>
      </c>
      <c r="D1678" s="121">
        <v>151.52000427246094</v>
      </c>
      <c r="E1678" s="185">
        <v>11.800000190734863</v>
      </c>
      <c r="F1678" s="122">
        <v>43643</v>
      </c>
      <c r="G1678" s="185">
        <v>44.361476898193359</v>
      </c>
      <c r="H1678" s="185">
        <v>0</v>
      </c>
      <c r="I1678" s="185">
        <v>32.780021667480469</v>
      </c>
      <c r="J1678" s="119">
        <f t="shared" si="166"/>
        <v>44.361476898193359</v>
      </c>
      <c r="K1678" s="119">
        <f t="shared" si="167"/>
        <v>0</v>
      </c>
      <c r="L1678" s="119">
        <f t="shared" si="168"/>
        <v>32.780021667480469</v>
      </c>
    </row>
    <row r="1679" spans="2:12" x14ac:dyDescent="0.25">
      <c r="B1679" s="173">
        <v>43644.291666666664</v>
      </c>
      <c r="C1679" s="121">
        <v>161</v>
      </c>
      <c r="D1679" s="121">
        <v>151.52000427246094</v>
      </c>
      <c r="E1679" s="185">
        <v>11.800000190734863</v>
      </c>
      <c r="F1679" s="122">
        <v>43644</v>
      </c>
      <c r="G1679" s="185">
        <v>43.702812194824219</v>
      </c>
      <c r="H1679" s="185">
        <v>0</v>
      </c>
      <c r="I1679" s="185">
        <v>32.693855285644531</v>
      </c>
      <c r="J1679" s="119">
        <f t="shared" si="166"/>
        <v>43.702812194824219</v>
      </c>
      <c r="K1679" s="119">
        <f t="shared" si="167"/>
        <v>0</v>
      </c>
      <c r="L1679" s="119">
        <f t="shared" si="168"/>
        <v>32.693855285644531</v>
      </c>
    </row>
    <row r="1680" spans="2:12" x14ac:dyDescent="0.25">
      <c r="B1680" s="173">
        <v>43645.291666666664</v>
      </c>
      <c r="C1680" s="121">
        <v>161</v>
      </c>
      <c r="D1680" s="121">
        <v>151.52000427246094</v>
      </c>
      <c r="E1680" s="185">
        <v>11.800000190734863</v>
      </c>
      <c r="F1680" s="122">
        <v>43645</v>
      </c>
      <c r="G1680" s="185">
        <v>43.044143908995174</v>
      </c>
      <c r="H1680" s="185">
        <v>0</v>
      </c>
      <c r="I1680" s="185">
        <v>32.607687917903618</v>
      </c>
      <c r="J1680" s="119">
        <f t="shared" si="166"/>
        <v>43.044143908995174</v>
      </c>
      <c r="K1680" s="119">
        <f t="shared" si="167"/>
        <v>0</v>
      </c>
      <c r="L1680" s="119">
        <f t="shared" si="168"/>
        <v>32.607687917903618</v>
      </c>
    </row>
    <row r="1681" spans="2:12" x14ac:dyDescent="0.25">
      <c r="B1681" s="173">
        <v>43646.291666666664</v>
      </c>
      <c r="C1681" s="121">
        <v>161</v>
      </c>
      <c r="D1681" s="121">
        <v>151.52000427246094</v>
      </c>
      <c r="E1681" s="185">
        <v>11.800000190734863</v>
      </c>
      <c r="F1681" s="122">
        <v>43646</v>
      </c>
      <c r="G1681" s="185">
        <v>42.385475158691406</v>
      </c>
      <c r="H1681" s="185">
        <v>0</v>
      </c>
      <c r="I1681" s="185">
        <v>32.521514892578125</v>
      </c>
      <c r="J1681" s="119">
        <f t="shared" si="166"/>
        <v>42.385475158691406</v>
      </c>
      <c r="K1681" s="119">
        <f t="shared" si="167"/>
        <v>0</v>
      </c>
      <c r="L1681" s="119">
        <f t="shared" si="168"/>
        <v>32.521514892578125</v>
      </c>
    </row>
    <row r="1682" spans="2:12" x14ac:dyDescent="0.25">
      <c r="B1682" s="173">
        <v>43647.291666666664</v>
      </c>
      <c r="C1682" s="121">
        <v>161</v>
      </c>
      <c r="D1682" s="121">
        <v>151.52000427246094</v>
      </c>
      <c r="E1682" s="185">
        <v>11.800000190734863</v>
      </c>
      <c r="F1682" s="122">
        <v>43647</v>
      </c>
      <c r="G1682" s="185">
        <v>41.726806640625</v>
      </c>
      <c r="H1682" s="185">
        <v>0</v>
      </c>
      <c r="I1682" s="185">
        <v>32.435348510742188</v>
      </c>
      <c r="J1682" s="119">
        <f t="shared" si="166"/>
        <v>41.726806640625</v>
      </c>
      <c r="K1682" s="119">
        <f t="shared" si="167"/>
        <v>0</v>
      </c>
      <c r="L1682" s="119">
        <f t="shared" si="168"/>
        <v>32.435348510742188</v>
      </c>
    </row>
    <row r="1683" spans="2:12" x14ac:dyDescent="0.25">
      <c r="B1683" s="173">
        <v>43648.291666666664</v>
      </c>
      <c r="C1683" s="121">
        <v>161</v>
      </c>
      <c r="D1683" s="121">
        <v>151.52000427246094</v>
      </c>
      <c r="E1683" s="185">
        <v>11.800000190734863</v>
      </c>
      <c r="F1683" s="122">
        <v>43648</v>
      </c>
      <c r="G1683" s="185">
        <v>41.068141937255859</v>
      </c>
      <c r="H1683" s="185">
        <v>0</v>
      </c>
      <c r="I1683" s="185">
        <v>32.34918212890625</v>
      </c>
      <c r="J1683" s="119">
        <f t="shared" si="166"/>
        <v>41.068141937255859</v>
      </c>
      <c r="K1683" s="119">
        <f t="shared" si="167"/>
        <v>0</v>
      </c>
      <c r="L1683" s="119">
        <f t="shared" si="168"/>
        <v>32.34918212890625</v>
      </c>
    </row>
    <row r="1684" spans="2:12" x14ac:dyDescent="0.25">
      <c r="B1684" s="173">
        <v>43649.291666666664</v>
      </c>
      <c r="C1684" s="121">
        <v>161</v>
      </c>
      <c r="D1684" s="121">
        <v>151.52000427246094</v>
      </c>
      <c r="E1684" s="185">
        <v>11.800000190734863</v>
      </c>
      <c r="F1684" s="122">
        <v>43649</v>
      </c>
      <c r="G1684" s="185">
        <v>40.409473419189453</v>
      </c>
      <c r="H1684" s="185">
        <v>0</v>
      </c>
      <c r="I1684" s="185">
        <v>32.263011932373047</v>
      </c>
      <c r="J1684" s="119">
        <f t="shared" si="166"/>
        <v>40.409473419189453</v>
      </c>
      <c r="K1684" s="119">
        <f t="shared" si="167"/>
        <v>0</v>
      </c>
      <c r="L1684" s="119">
        <f t="shared" si="168"/>
        <v>32.263011932373047</v>
      </c>
    </row>
    <row r="1685" spans="2:12" x14ac:dyDescent="0.25">
      <c r="B1685" s="173">
        <v>43650.291666666664</v>
      </c>
      <c r="C1685" s="121">
        <v>161</v>
      </c>
      <c r="D1685" s="121">
        <v>151.52000427246094</v>
      </c>
      <c r="E1685" s="185">
        <v>11.800000190734863</v>
      </c>
      <c r="F1685" s="122">
        <v>43650</v>
      </c>
      <c r="G1685" s="185">
        <v>39.750804058710735</v>
      </c>
      <c r="H1685" s="185">
        <v>0</v>
      </c>
      <c r="I1685" s="185">
        <v>32.176843984921774</v>
      </c>
      <c r="J1685" s="119">
        <f t="shared" si="166"/>
        <v>39.750804058710735</v>
      </c>
      <c r="K1685" s="119">
        <f t="shared" si="167"/>
        <v>0</v>
      </c>
      <c r="L1685" s="119">
        <f t="shared" si="168"/>
        <v>32.176843984921774</v>
      </c>
    </row>
    <row r="1686" spans="2:12" x14ac:dyDescent="0.25">
      <c r="B1686" s="173">
        <v>43651.291666666664</v>
      </c>
      <c r="C1686" s="121">
        <v>161</v>
      </c>
      <c r="D1686" s="121">
        <v>151.52000427246094</v>
      </c>
      <c r="E1686" s="185">
        <v>11.800000190734863</v>
      </c>
      <c r="F1686" s="122">
        <v>43651</v>
      </c>
      <c r="G1686" s="185">
        <v>39.092140197753906</v>
      </c>
      <c r="H1686" s="185">
        <v>0</v>
      </c>
      <c r="I1686" s="185">
        <v>32.090675354003906</v>
      </c>
      <c r="J1686" s="119">
        <f t="shared" si="166"/>
        <v>39.092140197753906</v>
      </c>
      <c r="K1686" s="119">
        <f t="shared" si="167"/>
        <v>0</v>
      </c>
      <c r="L1686" s="119">
        <f t="shared" si="168"/>
        <v>32.090675354003906</v>
      </c>
    </row>
    <row r="1687" spans="2:12" x14ac:dyDescent="0.25">
      <c r="B1687" s="173">
        <v>43652.291666666664</v>
      </c>
      <c r="C1687" s="121">
        <v>161</v>
      </c>
      <c r="D1687" s="121">
        <v>151.52000427246094</v>
      </c>
      <c r="E1687" s="185">
        <v>11.800000190734863</v>
      </c>
      <c r="F1687" s="122">
        <v>43652</v>
      </c>
      <c r="G1687" s="185">
        <v>38.4334716796875</v>
      </c>
      <c r="H1687" s="185">
        <v>0</v>
      </c>
      <c r="I1687" s="185">
        <v>32.004505157470703</v>
      </c>
      <c r="J1687" s="119">
        <f t="shared" si="166"/>
        <v>38.4334716796875</v>
      </c>
      <c r="K1687" s="119">
        <f t="shared" si="167"/>
        <v>0</v>
      </c>
      <c r="L1687" s="119">
        <f t="shared" si="168"/>
        <v>32.004505157470703</v>
      </c>
    </row>
    <row r="1688" spans="2:12" x14ac:dyDescent="0.25">
      <c r="B1688" s="173">
        <v>43653.291666666664</v>
      </c>
      <c r="C1688" s="121">
        <v>161</v>
      </c>
      <c r="D1688" s="121">
        <v>151.52000427246094</v>
      </c>
      <c r="E1688" s="185">
        <v>11.800000190734863</v>
      </c>
      <c r="F1688" s="122">
        <v>43653</v>
      </c>
      <c r="G1688" s="185">
        <v>37.774803161621094</v>
      </c>
      <c r="H1688" s="185">
        <v>0</v>
      </c>
      <c r="I1688" s="185">
        <v>31.918338775634766</v>
      </c>
      <c r="J1688" s="119">
        <f t="shared" si="166"/>
        <v>37.774803161621094</v>
      </c>
      <c r="K1688" s="119">
        <f t="shared" si="167"/>
        <v>0</v>
      </c>
      <c r="L1688" s="119">
        <f t="shared" si="168"/>
        <v>31.918338775634766</v>
      </c>
    </row>
    <row r="1689" spans="2:12" x14ac:dyDescent="0.25">
      <c r="B1689" s="173">
        <v>43654.291666666664</v>
      </c>
      <c r="C1689" s="121">
        <v>161</v>
      </c>
      <c r="D1689" s="121">
        <v>151.52000427246094</v>
      </c>
      <c r="E1689" s="185">
        <v>11.800000190734863</v>
      </c>
      <c r="F1689" s="122">
        <v>43654</v>
      </c>
      <c r="G1689" s="185">
        <v>37.116134643554688</v>
      </c>
      <c r="H1689" s="185">
        <v>0</v>
      </c>
      <c r="I1689" s="185">
        <v>31.832168579101563</v>
      </c>
      <c r="J1689" s="119">
        <f t="shared" si="166"/>
        <v>37.116134643554688</v>
      </c>
      <c r="K1689" s="119">
        <f t="shared" si="167"/>
        <v>0</v>
      </c>
      <c r="L1689" s="119">
        <f t="shared" si="168"/>
        <v>31.832168579101563</v>
      </c>
    </row>
    <row r="1690" spans="2:12" x14ac:dyDescent="0.25">
      <c r="B1690" s="173">
        <v>43655.291666666664</v>
      </c>
      <c r="C1690" s="121">
        <v>161</v>
      </c>
      <c r="D1690" s="121">
        <v>151.52000427246094</v>
      </c>
      <c r="E1690" s="185">
        <v>11.800000190734863</v>
      </c>
      <c r="F1690" s="122">
        <v>43655</v>
      </c>
      <c r="G1690" s="185">
        <v>36.457469940185547</v>
      </c>
      <c r="H1690" s="185">
        <v>0</v>
      </c>
      <c r="I1690" s="185">
        <v>31.745998382568359</v>
      </c>
      <c r="J1690" s="119">
        <f t="shared" si="166"/>
        <v>36.457469940185547</v>
      </c>
      <c r="K1690" s="119">
        <f t="shared" si="167"/>
        <v>0</v>
      </c>
      <c r="L1690" s="119">
        <f t="shared" si="168"/>
        <v>31.745998382568359</v>
      </c>
    </row>
    <row r="1691" spans="2:12" x14ac:dyDescent="0.25">
      <c r="B1691" s="173">
        <v>43656.291666666664</v>
      </c>
      <c r="C1691" s="121">
        <v>161</v>
      </c>
      <c r="D1691" s="121">
        <v>151.52000427246094</v>
      </c>
      <c r="E1691" s="185">
        <v>11.800000190734863</v>
      </c>
      <c r="F1691" s="122">
        <v>43656</v>
      </c>
      <c r="G1691" s="185">
        <v>35.798802445994482</v>
      </c>
      <c r="H1691" s="185">
        <v>0</v>
      </c>
      <c r="I1691" s="185">
        <v>31.659830520550411</v>
      </c>
      <c r="J1691" s="119">
        <f t="shared" si="166"/>
        <v>35.798802445994482</v>
      </c>
      <c r="K1691" s="119">
        <f t="shared" si="167"/>
        <v>0</v>
      </c>
      <c r="L1691" s="119">
        <f t="shared" si="168"/>
        <v>31.659830520550411</v>
      </c>
    </row>
    <row r="1692" spans="2:12" x14ac:dyDescent="0.25">
      <c r="B1692" s="173">
        <v>43657.291666666664</v>
      </c>
      <c r="C1692" s="121">
        <v>161</v>
      </c>
      <c r="D1692" s="121">
        <v>151.52000427246094</v>
      </c>
      <c r="E1692" s="185">
        <v>11.800000190734863</v>
      </c>
      <c r="F1692" s="122">
        <v>43657</v>
      </c>
      <c r="G1692" s="185">
        <v>35.140132904052734</v>
      </c>
      <c r="H1692" s="185">
        <v>0</v>
      </c>
      <c r="I1692" s="185">
        <v>31.309995614864196</v>
      </c>
      <c r="J1692" s="119">
        <f t="shared" si="166"/>
        <v>35.140132904052734</v>
      </c>
      <c r="K1692" s="119">
        <f t="shared" si="167"/>
        <v>0</v>
      </c>
      <c r="L1692" s="119">
        <f t="shared" si="168"/>
        <v>31.309995614864196</v>
      </c>
    </row>
    <row r="1693" spans="2:12" x14ac:dyDescent="0.25">
      <c r="B1693" s="173">
        <v>43658.291666666664</v>
      </c>
      <c r="C1693" s="121">
        <v>161</v>
      </c>
      <c r="D1693" s="121">
        <v>151.52000427246094</v>
      </c>
      <c r="E1693" s="185">
        <v>11.800000190734863</v>
      </c>
      <c r="F1693" s="122">
        <v>43658</v>
      </c>
      <c r="G1693" s="185">
        <v>34.481464385986328</v>
      </c>
      <c r="H1693" s="185">
        <v>0</v>
      </c>
      <c r="I1693" s="185">
        <v>31.052776505108284</v>
      </c>
      <c r="J1693" s="119">
        <f t="shared" si="166"/>
        <v>34.481464385986328</v>
      </c>
      <c r="K1693" s="119">
        <f t="shared" si="167"/>
        <v>0</v>
      </c>
      <c r="L1693" s="119">
        <f t="shared" si="168"/>
        <v>31.052776505108284</v>
      </c>
    </row>
    <row r="1694" spans="2:12" x14ac:dyDescent="0.25">
      <c r="B1694" s="173">
        <v>43659.291666666664</v>
      </c>
      <c r="C1694" s="121">
        <v>161</v>
      </c>
      <c r="D1694" s="121">
        <v>151.52000427246094</v>
      </c>
      <c r="E1694" s="185">
        <v>11.800000190734863</v>
      </c>
      <c r="F1694" s="122">
        <v>43659</v>
      </c>
      <c r="G1694" s="185">
        <v>33.822799682617188</v>
      </c>
      <c r="H1694" s="185">
        <v>0</v>
      </c>
      <c r="I1694" s="185">
        <v>31.232506280342669</v>
      </c>
      <c r="J1694" s="119">
        <f t="shared" si="166"/>
        <v>33.822799682617188</v>
      </c>
      <c r="K1694" s="119">
        <f t="shared" si="167"/>
        <v>0</v>
      </c>
      <c r="L1694" s="119">
        <f t="shared" si="168"/>
        <v>31.232506280342669</v>
      </c>
    </row>
    <row r="1695" spans="2:12" x14ac:dyDescent="0.25">
      <c r="B1695" s="173">
        <v>43660.291666666664</v>
      </c>
      <c r="C1695" s="121">
        <v>161</v>
      </c>
      <c r="D1695" s="121">
        <v>151.52000427246094</v>
      </c>
      <c r="E1695" s="185">
        <v>11.800000190734863</v>
      </c>
      <c r="F1695" s="122">
        <v>43660</v>
      </c>
      <c r="G1695" s="185">
        <v>33.164131164550781</v>
      </c>
      <c r="H1695" s="185">
        <v>0</v>
      </c>
      <c r="I1695" s="185">
        <v>30.944634320051616</v>
      </c>
      <c r="J1695" s="119">
        <f t="shared" si="166"/>
        <v>33.164131164550781</v>
      </c>
      <c r="K1695" s="119">
        <f t="shared" si="167"/>
        <v>0</v>
      </c>
      <c r="L1695" s="119">
        <f t="shared" si="168"/>
        <v>30.944634320051616</v>
      </c>
    </row>
    <row r="1696" spans="2:12" x14ac:dyDescent="0.25">
      <c r="B1696" s="173">
        <v>43661.291666666664</v>
      </c>
      <c r="C1696" s="121">
        <v>161</v>
      </c>
      <c r="D1696" s="121">
        <v>151.52000427246094</v>
      </c>
      <c r="E1696" s="185">
        <v>11.800000190734863</v>
      </c>
      <c r="F1696" s="122">
        <v>43661</v>
      </c>
      <c r="G1696" s="185">
        <v>32.505462646484375</v>
      </c>
      <c r="H1696" s="185">
        <v>0</v>
      </c>
      <c r="I1696" s="185">
        <v>30.77418069620926</v>
      </c>
      <c r="J1696" s="119">
        <f t="shared" si="166"/>
        <v>32.505462646484375</v>
      </c>
      <c r="K1696" s="119">
        <f t="shared" si="167"/>
        <v>0</v>
      </c>
      <c r="L1696" s="119">
        <f t="shared" si="168"/>
        <v>30.77418069620926</v>
      </c>
    </row>
    <row r="1697" spans="2:12" x14ac:dyDescent="0.25">
      <c r="B1697" s="173">
        <v>43662.291666666664</v>
      </c>
      <c r="C1697" s="121">
        <v>161</v>
      </c>
      <c r="D1697" s="121">
        <v>151.52000427246094</v>
      </c>
      <c r="E1697" s="185">
        <v>11.800000190734863</v>
      </c>
      <c r="F1697" s="122">
        <v>43662</v>
      </c>
      <c r="G1697" s="185">
        <v>31.846797034078172</v>
      </c>
      <c r="H1697" s="185">
        <v>0</v>
      </c>
      <c r="I1697" s="185">
        <v>29.133211594621343</v>
      </c>
      <c r="J1697" s="119">
        <f t="shared" si="166"/>
        <v>31.846797034078172</v>
      </c>
      <c r="K1697" s="119">
        <f t="shared" si="167"/>
        <v>0</v>
      </c>
      <c r="L1697" s="119">
        <f t="shared" si="168"/>
        <v>29.133211594621343</v>
      </c>
    </row>
    <row r="1698" spans="2:12" x14ac:dyDescent="0.25">
      <c r="B1698" s="173">
        <v>43663.291666666664</v>
      </c>
      <c r="C1698" s="121">
        <v>161</v>
      </c>
      <c r="D1698" s="121">
        <v>151.52000427246094</v>
      </c>
      <c r="E1698" s="185">
        <v>11.800000190734863</v>
      </c>
      <c r="F1698" s="122">
        <v>43663</v>
      </c>
      <c r="G1698" s="185">
        <v>31.188129425048828</v>
      </c>
      <c r="H1698" s="185">
        <v>0</v>
      </c>
      <c r="I1698" s="185">
        <v>29.399333730097158</v>
      </c>
      <c r="J1698" s="119">
        <f t="shared" si="166"/>
        <v>31.188129425048828</v>
      </c>
      <c r="K1698" s="119">
        <f t="shared" si="167"/>
        <v>0</v>
      </c>
      <c r="L1698" s="119">
        <f t="shared" si="168"/>
        <v>29.399333730097158</v>
      </c>
    </row>
    <row r="1699" spans="2:12" x14ac:dyDescent="0.25">
      <c r="B1699" s="173">
        <v>43664.291666666664</v>
      </c>
      <c r="C1699" s="121">
        <v>161</v>
      </c>
      <c r="D1699" s="121">
        <v>151.52000427246094</v>
      </c>
      <c r="E1699" s="185">
        <v>11.800000190734863</v>
      </c>
      <c r="F1699" s="122">
        <v>43664</v>
      </c>
      <c r="G1699" s="185">
        <v>30.529460906982422</v>
      </c>
      <c r="H1699" s="185">
        <v>0</v>
      </c>
      <c r="I1699" s="185">
        <v>26.238638755833669</v>
      </c>
      <c r="J1699" s="119">
        <f t="shared" si="166"/>
        <v>30.529460906982422</v>
      </c>
      <c r="K1699" s="119">
        <f t="shared" si="167"/>
        <v>0</v>
      </c>
      <c r="L1699" s="119">
        <f t="shared" si="168"/>
        <v>26.238638755833669</v>
      </c>
    </row>
    <row r="1700" spans="2:12" x14ac:dyDescent="0.25">
      <c r="B1700" s="173">
        <v>43665.291666666664</v>
      </c>
      <c r="C1700" s="121">
        <v>161</v>
      </c>
      <c r="D1700" s="121">
        <v>151.52000427246094</v>
      </c>
      <c r="E1700" s="185">
        <v>11.800000190734863</v>
      </c>
      <c r="F1700" s="122">
        <v>43665</v>
      </c>
      <c r="G1700" s="185">
        <v>29.870796203613281</v>
      </c>
      <c r="H1700" s="185">
        <v>0</v>
      </c>
      <c r="I1700" s="185">
        <v>26.938826453509197</v>
      </c>
      <c r="J1700" s="119">
        <f t="shared" si="166"/>
        <v>29.870796203613281</v>
      </c>
      <c r="K1700" s="119">
        <f t="shared" si="167"/>
        <v>0</v>
      </c>
      <c r="L1700" s="119">
        <f t="shared" si="168"/>
        <v>26.938826453509197</v>
      </c>
    </row>
    <row r="1701" spans="2:12" x14ac:dyDescent="0.25">
      <c r="B1701" s="173">
        <v>43666.291666666664</v>
      </c>
      <c r="C1701" s="121">
        <v>161</v>
      </c>
      <c r="D1701" s="121">
        <v>151.52000427246094</v>
      </c>
      <c r="E1701" s="185">
        <v>11.800000190734863</v>
      </c>
      <c r="F1701" s="122">
        <v>43666</v>
      </c>
      <c r="G1701" s="185">
        <v>29.212127685546875</v>
      </c>
      <c r="H1701" s="185">
        <v>0</v>
      </c>
      <c r="I1701" s="185">
        <v>28.401291991361894</v>
      </c>
      <c r="J1701" s="119">
        <f t="shared" si="166"/>
        <v>29.212127685546875</v>
      </c>
      <c r="K1701" s="119">
        <f t="shared" si="167"/>
        <v>0</v>
      </c>
      <c r="L1701" s="119">
        <f t="shared" si="168"/>
        <v>28.401291991361894</v>
      </c>
    </row>
    <row r="1702" spans="2:12" x14ac:dyDescent="0.25">
      <c r="B1702" s="173">
        <v>43667.291666666664</v>
      </c>
      <c r="C1702" s="121">
        <v>161</v>
      </c>
      <c r="D1702" s="121">
        <v>151.52000427246094</v>
      </c>
      <c r="E1702" s="185">
        <v>11.800000190734863</v>
      </c>
      <c r="F1702" s="122">
        <v>43667</v>
      </c>
      <c r="G1702" s="185">
        <v>28.553459787766137</v>
      </c>
      <c r="H1702" s="185">
        <v>0</v>
      </c>
      <c r="I1702" s="185">
        <v>28.974178442027814</v>
      </c>
      <c r="J1702" s="119">
        <f t="shared" si="166"/>
        <v>28.553459787766137</v>
      </c>
      <c r="K1702" s="119">
        <f t="shared" si="167"/>
        <v>0</v>
      </c>
      <c r="L1702" s="119">
        <f t="shared" si="168"/>
        <v>28.974178442027814</v>
      </c>
    </row>
    <row r="1703" spans="2:12" x14ac:dyDescent="0.25">
      <c r="B1703" s="173">
        <v>43668.291666666664</v>
      </c>
      <c r="C1703" s="121">
        <v>161</v>
      </c>
      <c r="D1703" s="121">
        <v>151.52000427246094</v>
      </c>
      <c r="E1703" s="185">
        <v>11.800000190734863</v>
      </c>
      <c r="F1703" s="122">
        <v>43668</v>
      </c>
      <c r="G1703" s="185">
        <v>27.894794464111328</v>
      </c>
      <c r="H1703" s="185">
        <v>0</v>
      </c>
      <c r="I1703" s="185">
        <v>29.555053925183092</v>
      </c>
      <c r="J1703" s="119">
        <f t="shared" si="166"/>
        <v>27.894794464111328</v>
      </c>
      <c r="K1703" s="119">
        <f t="shared" si="167"/>
        <v>0</v>
      </c>
      <c r="L1703" s="119">
        <f t="shared" si="168"/>
        <v>29.555053925183092</v>
      </c>
    </row>
    <row r="1704" spans="2:12" x14ac:dyDescent="0.25">
      <c r="B1704" s="173">
        <v>43669.291666666664</v>
      </c>
      <c r="C1704" s="121">
        <v>161</v>
      </c>
      <c r="D1704" s="121">
        <v>151.52000427246094</v>
      </c>
      <c r="E1704" s="185">
        <v>11.800000190734863</v>
      </c>
      <c r="F1704" s="122">
        <v>43669</v>
      </c>
      <c r="G1704" s="185">
        <v>27.236125946044922</v>
      </c>
      <c r="H1704" s="185">
        <v>0</v>
      </c>
      <c r="I1704" s="185">
        <v>29.44932466250884</v>
      </c>
      <c r="J1704" s="119">
        <f t="shared" si="166"/>
        <v>27.236125946044922</v>
      </c>
      <c r="K1704" s="119">
        <f t="shared" si="167"/>
        <v>0</v>
      </c>
      <c r="L1704" s="119">
        <f t="shared" si="168"/>
        <v>29.44932466250884</v>
      </c>
    </row>
    <row r="1705" spans="2:12" x14ac:dyDescent="0.25">
      <c r="B1705" s="173">
        <v>43670.291666666664</v>
      </c>
      <c r="C1705" s="121">
        <v>161</v>
      </c>
      <c r="D1705" s="121">
        <v>151.52000427246094</v>
      </c>
      <c r="E1705" s="185">
        <v>11.800000190734863</v>
      </c>
      <c r="F1705" s="122">
        <v>43670</v>
      </c>
      <c r="G1705" s="185">
        <v>26.577457427978516</v>
      </c>
      <c r="H1705" s="185">
        <v>0</v>
      </c>
      <c r="I1705" s="185">
        <v>29.687729920369591</v>
      </c>
      <c r="J1705" s="119">
        <f t="shared" si="166"/>
        <v>26.577457427978516</v>
      </c>
      <c r="K1705" s="119">
        <f t="shared" si="167"/>
        <v>0</v>
      </c>
      <c r="L1705" s="119">
        <f t="shared" si="168"/>
        <v>29.687729920369591</v>
      </c>
    </row>
    <row r="1706" spans="2:12" x14ac:dyDescent="0.25">
      <c r="B1706" s="173">
        <v>43671.291666666664</v>
      </c>
      <c r="C1706" s="121">
        <v>161</v>
      </c>
      <c r="D1706" s="121">
        <v>151.52000427246094</v>
      </c>
      <c r="E1706" s="185">
        <v>11.800000190734863</v>
      </c>
      <c r="F1706" s="122">
        <v>43671</v>
      </c>
      <c r="G1706" s="185">
        <v>25.918790817260742</v>
      </c>
      <c r="H1706" s="185">
        <v>0</v>
      </c>
      <c r="I1706" s="185">
        <v>30.769468831177146</v>
      </c>
      <c r="J1706" s="119">
        <f t="shared" si="166"/>
        <v>25.918790817260742</v>
      </c>
      <c r="K1706" s="119">
        <f t="shared" si="167"/>
        <v>0</v>
      </c>
      <c r="L1706" s="119">
        <f t="shared" si="168"/>
        <v>30.769468831177146</v>
      </c>
    </row>
    <row r="1707" spans="2:12" x14ac:dyDescent="0.25">
      <c r="B1707" s="173">
        <v>43672.291666666664</v>
      </c>
      <c r="C1707" s="121">
        <v>161</v>
      </c>
      <c r="D1707" s="121">
        <v>151.52000427246094</v>
      </c>
      <c r="E1707" s="185">
        <v>11.800000190734863</v>
      </c>
      <c r="F1707" s="122">
        <v>43672</v>
      </c>
      <c r="G1707" s="185">
        <v>25.260124206542969</v>
      </c>
      <c r="H1707" s="185">
        <v>0</v>
      </c>
      <c r="I1707" s="185">
        <v>30.083736658780655</v>
      </c>
      <c r="J1707" s="119">
        <f t="shared" si="166"/>
        <v>25.260124206542969</v>
      </c>
      <c r="K1707" s="119">
        <f t="shared" si="167"/>
        <v>0</v>
      </c>
      <c r="L1707" s="119">
        <f t="shared" si="168"/>
        <v>30.083736658780655</v>
      </c>
    </row>
    <row r="1708" spans="2:12" x14ac:dyDescent="0.25">
      <c r="B1708" s="173">
        <v>43673.291666666664</v>
      </c>
      <c r="C1708" s="121">
        <v>161</v>
      </c>
      <c r="D1708" s="121">
        <v>151.52000427246094</v>
      </c>
      <c r="E1708" s="185">
        <v>11.800000190734863</v>
      </c>
      <c r="F1708" s="122">
        <v>43673</v>
      </c>
      <c r="G1708" s="185">
        <v>24.60145485829424</v>
      </c>
      <c r="H1708" s="185">
        <v>0</v>
      </c>
      <c r="I1708" s="185">
        <v>29.02860089622164</v>
      </c>
      <c r="J1708" s="119">
        <f t="shared" si="166"/>
        <v>24.60145485829424</v>
      </c>
      <c r="K1708" s="119">
        <f t="shared" si="167"/>
        <v>0</v>
      </c>
      <c r="L1708" s="119">
        <f t="shared" si="168"/>
        <v>29.02860089622164</v>
      </c>
    </row>
    <row r="1709" spans="2:12" x14ac:dyDescent="0.25">
      <c r="B1709" s="173">
        <v>43674.291666666664</v>
      </c>
      <c r="C1709" s="121">
        <v>161</v>
      </c>
      <c r="D1709" s="121">
        <v>151.52000427246094</v>
      </c>
      <c r="E1709" s="185">
        <v>11.800000190734863</v>
      </c>
      <c r="F1709" s="122">
        <v>43674</v>
      </c>
      <c r="G1709" s="185">
        <v>23.942787170410156</v>
      </c>
      <c r="H1709" s="185">
        <v>0</v>
      </c>
      <c r="I1709" s="185">
        <v>28.41356339971227</v>
      </c>
      <c r="J1709" s="119">
        <f t="shared" si="166"/>
        <v>23.942787170410156</v>
      </c>
      <c r="K1709" s="119">
        <f t="shared" si="167"/>
        <v>0</v>
      </c>
      <c r="L1709" s="119">
        <f t="shared" si="168"/>
        <v>28.41356339971227</v>
      </c>
    </row>
    <row r="1710" spans="2:12" x14ac:dyDescent="0.25">
      <c r="B1710" s="173">
        <v>43675.291666666664</v>
      </c>
      <c r="C1710" s="121">
        <v>161</v>
      </c>
      <c r="D1710" s="121">
        <v>151.52000427246094</v>
      </c>
      <c r="E1710" s="185">
        <v>11.800000190734863</v>
      </c>
      <c r="F1710" s="122">
        <v>43675</v>
      </c>
      <c r="G1710" s="185">
        <v>23.284120559692383</v>
      </c>
      <c r="H1710" s="185">
        <v>0</v>
      </c>
      <c r="I1710" s="185">
        <v>26.454263466287507</v>
      </c>
      <c r="J1710" s="119">
        <f t="shared" si="166"/>
        <v>23.284120559692383</v>
      </c>
      <c r="K1710" s="119">
        <f t="shared" si="167"/>
        <v>0</v>
      </c>
      <c r="L1710" s="119">
        <f t="shared" si="168"/>
        <v>26.454263466287507</v>
      </c>
    </row>
    <row r="1711" spans="2:12" x14ac:dyDescent="0.25">
      <c r="B1711" s="173">
        <v>43676.291666666664</v>
      </c>
      <c r="C1711" s="121">
        <v>161</v>
      </c>
      <c r="D1711" s="121">
        <v>151.52000427246094</v>
      </c>
      <c r="E1711" s="185">
        <v>11.800000190734863</v>
      </c>
      <c r="F1711" s="122">
        <v>43676</v>
      </c>
      <c r="G1711" s="185">
        <v>22.625453948974609</v>
      </c>
      <c r="H1711" s="185">
        <v>0</v>
      </c>
      <c r="I1711" s="185">
        <v>26.741160748755462</v>
      </c>
      <c r="J1711" s="119">
        <f t="shared" si="166"/>
        <v>22.625453948974609</v>
      </c>
      <c r="K1711" s="119">
        <f t="shared" si="167"/>
        <v>0</v>
      </c>
      <c r="L1711" s="119">
        <f t="shared" si="168"/>
        <v>26.741160748755462</v>
      </c>
    </row>
    <row r="1712" spans="2:12" x14ac:dyDescent="0.25">
      <c r="B1712" s="173">
        <v>43677.291666666664</v>
      </c>
      <c r="C1712" s="121">
        <v>161</v>
      </c>
      <c r="D1712" s="121">
        <v>151.52000427246094</v>
      </c>
      <c r="E1712" s="185">
        <v>11.800000190734863</v>
      </c>
      <c r="F1712" s="122">
        <v>43677</v>
      </c>
      <c r="G1712" s="185">
        <v>21.966785430908203</v>
      </c>
      <c r="H1712" s="185">
        <v>0</v>
      </c>
      <c r="I1712" s="185">
        <v>25.726469912551092</v>
      </c>
      <c r="J1712" s="119">
        <f t="shared" si="166"/>
        <v>21.966785430908203</v>
      </c>
      <c r="K1712" s="119">
        <f t="shared" si="167"/>
        <v>0</v>
      </c>
      <c r="L1712" s="119">
        <f t="shared" si="168"/>
        <v>25.726469912551092</v>
      </c>
    </row>
    <row r="1713" spans="2:12" x14ac:dyDescent="0.25">
      <c r="B1713" s="173">
        <v>43678.291666666664</v>
      </c>
      <c r="C1713" s="121">
        <v>161</v>
      </c>
      <c r="D1713" s="121">
        <v>151.52000427246094</v>
      </c>
      <c r="E1713" s="185">
        <v>11.800000190734863</v>
      </c>
      <c r="F1713" s="122">
        <v>43678</v>
      </c>
      <c r="G1713" s="185">
        <v>21.308117848634719</v>
      </c>
      <c r="H1713" s="185">
        <v>0</v>
      </c>
      <c r="I1713" s="185">
        <v>26.475865476992379</v>
      </c>
      <c r="J1713" s="119">
        <f t="shared" si="166"/>
        <v>21.308117848634719</v>
      </c>
      <c r="K1713" s="119">
        <f t="shared" si="167"/>
        <v>0</v>
      </c>
      <c r="L1713" s="119">
        <f t="shared" si="168"/>
        <v>26.475865476992379</v>
      </c>
    </row>
    <row r="1714" spans="2:12" x14ac:dyDescent="0.25">
      <c r="B1714" s="173">
        <v>43679.291666666664</v>
      </c>
      <c r="C1714" s="121">
        <v>161</v>
      </c>
      <c r="D1714" s="121">
        <v>151.52000427246094</v>
      </c>
      <c r="E1714" s="185">
        <v>11.800000190734863</v>
      </c>
      <c r="F1714" s="122">
        <v>43679</v>
      </c>
      <c r="G1714" s="185">
        <v>20.649452209472656</v>
      </c>
      <c r="H1714" s="185">
        <v>0</v>
      </c>
      <c r="I1714" s="185">
        <v>27.153417161394042</v>
      </c>
      <c r="J1714" s="119">
        <f t="shared" si="166"/>
        <v>20.649452209472656</v>
      </c>
      <c r="K1714" s="119">
        <f t="shared" si="167"/>
        <v>0</v>
      </c>
      <c r="L1714" s="119">
        <f t="shared" si="168"/>
        <v>27.153417161394042</v>
      </c>
    </row>
    <row r="1715" spans="2:12" x14ac:dyDescent="0.25">
      <c r="B1715" s="173">
        <v>43680.291666666664</v>
      </c>
      <c r="C1715" s="121">
        <v>161</v>
      </c>
      <c r="D1715" s="121">
        <v>151.52000427246094</v>
      </c>
      <c r="E1715" s="185">
        <v>11.800000190734863</v>
      </c>
      <c r="F1715" s="122">
        <v>43680</v>
      </c>
      <c r="G1715" s="185">
        <v>19.99078369140625</v>
      </c>
      <c r="H1715" s="185">
        <v>0</v>
      </c>
      <c r="I1715" s="185">
        <v>25.458344274494422</v>
      </c>
      <c r="J1715" s="119">
        <f t="shared" si="166"/>
        <v>19.99078369140625</v>
      </c>
      <c r="K1715" s="119">
        <f t="shared" si="167"/>
        <v>0</v>
      </c>
      <c r="L1715" s="119">
        <f t="shared" si="168"/>
        <v>25.458344274494422</v>
      </c>
    </row>
    <row r="1716" spans="2:12" x14ac:dyDescent="0.25">
      <c r="B1716" s="173">
        <v>43681.291666666664</v>
      </c>
      <c r="C1716" s="121">
        <v>161</v>
      </c>
      <c r="D1716" s="121">
        <v>151.52000427246094</v>
      </c>
      <c r="E1716" s="185">
        <v>11.800000190734863</v>
      </c>
      <c r="F1716" s="122">
        <v>43681</v>
      </c>
      <c r="G1716" s="185">
        <v>19.332115173339844</v>
      </c>
      <c r="H1716" s="185">
        <v>0</v>
      </c>
      <c r="I1716" s="185">
        <v>24.993903986877879</v>
      </c>
      <c r="J1716" s="119">
        <f t="shared" si="166"/>
        <v>19.332115173339844</v>
      </c>
      <c r="K1716" s="119">
        <f t="shared" si="167"/>
        <v>0</v>
      </c>
      <c r="L1716" s="119">
        <f t="shared" si="168"/>
        <v>24.993903986877879</v>
      </c>
    </row>
    <row r="1717" spans="2:12" x14ac:dyDescent="0.25">
      <c r="B1717" s="173">
        <v>43682.291666666664</v>
      </c>
      <c r="C1717" s="121">
        <v>161</v>
      </c>
      <c r="D1717" s="121">
        <v>151.52000427246094</v>
      </c>
      <c r="E1717" s="185">
        <v>11.800000190734863</v>
      </c>
      <c r="F1717" s="122">
        <v>43682</v>
      </c>
      <c r="G1717" s="185">
        <v>18.673450469970703</v>
      </c>
      <c r="H1717" s="185">
        <v>0</v>
      </c>
      <c r="I1717" s="185">
        <v>26.971294073374153</v>
      </c>
      <c r="J1717" s="119">
        <f t="shared" si="166"/>
        <v>18.673450469970703</v>
      </c>
      <c r="K1717" s="119">
        <f t="shared" si="167"/>
        <v>0</v>
      </c>
      <c r="L1717" s="119">
        <f t="shared" si="168"/>
        <v>26.971294073374153</v>
      </c>
    </row>
    <row r="1718" spans="2:12" x14ac:dyDescent="0.25">
      <c r="B1718" s="173">
        <v>43683.291666666664</v>
      </c>
      <c r="C1718" s="121">
        <v>161</v>
      </c>
      <c r="D1718" s="121">
        <v>151.52000427246094</v>
      </c>
      <c r="E1718" s="185">
        <v>11.800000190734863</v>
      </c>
      <c r="F1718" s="122">
        <v>43683</v>
      </c>
      <c r="G1718" s="185">
        <v>18.014781951904297</v>
      </c>
      <c r="H1718" s="185">
        <v>0</v>
      </c>
      <c r="I1718" s="185">
        <v>27.693390595029928</v>
      </c>
      <c r="J1718" s="119">
        <f t="shared" si="166"/>
        <v>18.014781951904297</v>
      </c>
      <c r="K1718" s="119">
        <f t="shared" si="167"/>
        <v>0</v>
      </c>
      <c r="L1718" s="119">
        <f t="shared" si="168"/>
        <v>27.693390595029928</v>
      </c>
    </row>
    <row r="1719" spans="2:12" x14ac:dyDescent="0.25">
      <c r="B1719" s="173">
        <v>43684.291666666664</v>
      </c>
      <c r="C1719" s="121">
        <v>161</v>
      </c>
      <c r="D1719" s="121">
        <v>151.52000427246094</v>
      </c>
      <c r="E1719" s="185">
        <v>11.800000190734863</v>
      </c>
      <c r="F1719" s="122">
        <v>43684</v>
      </c>
      <c r="G1719" s="185">
        <v>17.35611385402856</v>
      </c>
      <c r="H1719" s="185">
        <v>0</v>
      </c>
      <c r="I1719" s="185">
        <v>26.940484284868973</v>
      </c>
      <c r="J1719" s="119">
        <f t="shared" si="166"/>
        <v>17.35611385402856</v>
      </c>
      <c r="K1719" s="119">
        <f t="shared" si="167"/>
        <v>0</v>
      </c>
      <c r="L1719" s="119">
        <f t="shared" si="168"/>
        <v>26.940484284868973</v>
      </c>
    </row>
    <row r="1720" spans="2:12" x14ac:dyDescent="0.25">
      <c r="B1720" s="173">
        <v>43685.291666666664</v>
      </c>
      <c r="C1720" s="121">
        <v>161</v>
      </c>
      <c r="D1720" s="121">
        <v>151.52000427246094</v>
      </c>
      <c r="E1720" s="185">
        <v>11.800000190734863</v>
      </c>
      <c r="F1720" s="122">
        <v>43685</v>
      </c>
      <c r="G1720" s="185">
        <v>16.69744873046875</v>
      </c>
      <c r="H1720" s="185">
        <v>0</v>
      </c>
      <c r="I1720" s="185">
        <v>27.011383617100897</v>
      </c>
      <c r="J1720" s="119">
        <f t="shared" si="166"/>
        <v>16.69744873046875</v>
      </c>
      <c r="K1720" s="119">
        <f t="shared" si="167"/>
        <v>0</v>
      </c>
      <c r="L1720" s="119">
        <f t="shared" si="168"/>
        <v>27.011383617100897</v>
      </c>
    </row>
    <row r="1721" spans="2:12" x14ac:dyDescent="0.25">
      <c r="B1721" s="173">
        <v>43686.291666666664</v>
      </c>
      <c r="C1721" s="121">
        <v>161</v>
      </c>
      <c r="D1721" s="121">
        <v>151.52000427246094</v>
      </c>
      <c r="E1721" s="185">
        <v>11.800000190734863</v>
      </c>
      <c r="F1721" s="122">
        <v>43686</v>
      </c>
      <c r="G1721" s="185">
        <v>16.038778305053711</v>
      </c>
      <c r="H1721" s="185">
        <v>0</v>
      </c>
      <c r="I1721" s="185">
        <v>26.402022126581919</v>
      </c>
      <c r="J1721" s="119">
        <f t="shared" si="166"/>
        <v>16.038778305053711</v>
      </c>
      <c r="K1721" s="119">
        <f t="shared" si="167"/>
        <v>0</v>
      </c>
      <c r="L1721" s="119">
        <f t="shared" si="168"/>
        <v>26.402022126581919</v>
      </c>
    </row>
    <row r="1722" spans="2:12" x14ac:dyDescent="0.25">
      <c r="B1722" s="173">
        <v>43687.291666666664</v>
      </c>
      <c r="C1722" s="121">
        <v>161</v>
      </c>
      <c r="D1722" s="121">
        <v>151.52000427246094</v>
      </c>
      <c r="E1722" s="185">
        <v>11.800000190734863</v>
      </c>
      <c r="F1722" s="122">
        <v>43687</v>
      </c>
      <c r="G1722" s="185">
        <v>15.380111694335938</v>
      </c>
      <c r="H1722" s="185">
        <v>0</v>
      </c>
      <c r="I1722" s="185">
        <v>26.440530389701856</v>
      </c>
      <c r="J1722" s="119">
        <f t="shared" si="166"/>
        <v>15.380111694335938</v>
      </c>
      <c r="K1722" s="119">
        <f t="shared" si="167"/>
        <v>0</v>
      </c>
      <c r="L1722" s="119">
        <f t="shared" si="168"/>
        <v>26.440530389701856</v>
      </c>
    </row>
    <row r="1723" spans="2:12" x14ac:dyDescent="0.25">
      <c r="B1723" s="173">
        <v>43688.291666666664</v>
      </c>
      <c r="C1723" s="121">
        <v>161</v>
      </c>
      <c r="D1723" s="121">
        <v>151.52000427246094</v>
      </c>
      <c r="E1723" s="185">
        <v>11.800000190734863</v>
      </c>
      <c r="F1723" s="122">
        <v>43688</v>
      </c>
      <c r="G1723" s="185">
        <v>14.721445083618164</v>
      </c>
      <c r="H1723" s="185">
        <v>0</v>
      </c>
      <c r="I1723" s="185">
        <v>27.372080650704852</v>
      </c>
      <c r="J1723" s="119">
        <f t="shared" si="166"/>
        <v>14.721445083618164</v>
      </c>
      <c r="K1723" s="119">
        <f t="shared" si="167"/>
        <v>0</v>
      </c>
      <c r="L1723" s="119">
        <f t="shared" si="168"/>
        <v>27.372080650704852</v>
      </c>
    </row>
    <row r="1724" spans="2:12" x14ac:dyDescent="0.25">
      <c r="B1724" s="173">
        <v>43689.291666666664</v>
      </c>
      <c r="C1724" s="121">
        <v>161</v>
      </c>
      <c r="D1724" s="121">
        <v>151.52000427246094</v>
      </c>
      <c r="E1724" s="185">
        <v>11.800000190734863</v>
      </c>
      <c r="F1724" s="122">
        <v>43689</v>
      </c>
      <c r="G1724" s="185">
        <v>14.062777533078636</v>
      </c>
      <c r="H1724" s="185">
        <v>0</v>
      </c>
      <c r="I1724" s="185">
        <v>28.200498068089804</v>
      </c>
      <c r="J1724" s="119">
        <f t="shared" si="166"/>
        <v>14.062777533078636</v>
      </c>
      <c r="K1724" s="119">
        <f t="shared" si="167"/>
        <v>0</v>
      </c>
      <c r="L1724" s="119">
        <f t="shared" si="168"/>
        <v>28.200498068089804</v>
      </c>
    </row>
    <row r="1725" spans="2:12" x14ac:dyDescent="0.25">
      <c r="B1725" s="173">
        <v>43690.291666666664</v>
      </c>
      <c r="C1725" s="121">
        <v>161</v>
      </c>
      <c r="D1725" s="121">
        <v>151.52000427246094</v>
      </c>
      <c r="E1725" s="185">
        <v>11.800000190734863</v>
      </c>
      <c r="F1725" s="122">
        <v>43690</v>
      </c>
      <c r="G1725" s="185">
        <v>13.404109954833984</v>
      </c>
      <c r="H1725" s="185">
        <v>0</v>
      </c>
      <c r="I1725" s="185">
        <v>29.653214132167697</v>
      </c>
      <c r="J1725" s="119">
        <f t="shared" si="166"/>
        <v>13.404109954833984</v>
      </c>
      <c r="K1725" s="119">
        <f t="shared" si="167"/>
        <v>0</v>
      </c>
      <c r="L1725" s="119">
        <f t="shared" si="168"/>
        <v>29.653214132167697</v>
      </c>
    </row>
    <row r="1726" spans="2:12" x14ac:dyDescent="0.25">
      <c r="B1726" s="173">
        <v>43691.291666666664</v>
      </c>
      <c r="C1726" s="121">
        <v>161</v>
      </c>
      <c r="D1726" s="121">
        <v>151.52000427246094</v>
      </c>
      <c r="E1726" s="185">
        <v>11.800000190734863</v>
      </c>
      <c r="F1726" s="122">
        <v>43691</v>
      </c>
      <c r="G1726" s="185">
        <v>12.745443344116211</v>
      </c>
      <c r="H1726" s="185">
        <v>0</v>
      </c>
      <c r="I1726" s="185">
        <v>27.861015237459451</v>
      </c>
      <c r="J1726" s="119">
        <f t="shared" si="166"/>
        <v>12.745443344116211</v>
      </c>
      <c r="K1726" s="119">
        <f t="shared" si="167"/>
        <v>0</v>
      </c>
      <c r="L1726" s="119">
        <f t="shared" si="168"/>
        <v>27.861015237459451</v>
      </c>
    </row>
    <row r="1727" spans="2:12" x14ac:dyDescent="0.25">
      <c r="B1727" s="173">
        <v>43692.291666666664</v>
      </c>
      <c r="C1727" s="121">
        <v>161</v>
      </c>
      <c r="D1727" s="121">
        <v>151.52000427246094</v>
      </c>
      <c r="E1727" s="185">
        <v>11.800000190734863</v>
      </c>
      <c r="F1727" s="122">
        <v>43692</v>
      </c>
      <c r="G1727" s="185">
        <v>12.086774826049805</v>
      </c>
      <c r="H1727" s="185">
        <v>0</v>
      </c>
      <c r="I1727" s="185">
        <v>29.522951237846332</v>
      </c>
      <c r="J1727" s="119">
        <f t="shared" si="166"/>
        <v>12.086774826049805</v>
      </c>
      <c r="K1727" s="119">
        <f t="shared" si="167"/>
        <v>0</v>
      </c>
      <c r="L1727" s="119">
        <f t="shared" si="168"/>
        <v>29.522951237846332</v>
      </c>
    </row>
    <row r="1728" spans="2:12" x14ac:dyDescent="0.25">
      <c r="B1728" s="173">
        <v>43693.291666666664</v>
      </c>
      <c r="C1728" s="121">
        <v>161</v>
      </c>
      <c r="D1728" s="121">
        <v>151.52000427246094</v>
      </c>
      <c r="E1728" s="185">
        <v>11.800000190734863</v>
      </c>
      <c r="F1728" s="122">
        <v>43693</v>
      </c>
      <c r="G1728" s="185">
        <v>11.428108215332031</v>
      </c>
      <c r="H1728" s="185">
        <v>0</v>
      </c>
      <c r="I1728" s="185">
        <v>29.138483603729121</v>
      </c>
      <c r="J1728" s="119">
        <f t="shared" si="166"/>
        <v>11.428108215332031</v>
      </c>
      <c r="K1728" s="119">
        <f t="shared" si="167"/>
        <v>0</v>
      </c>
      <c r="L1728" s="119">
        <f t="shared" si="168"/>
        <v>29.138483603729121</v>
      </c>
    </row>
    <row r="1729" spans="2:12" x14ac:dyDescent="0.25">
      <c r="B1729" s="173">
        <v>43694.291666666664</v>
      </c>
      <c r="C1729" s="121">
        <v>161</v>
      </c>
      <c r="D1729" s="121">
        <v>151.52000427246094</v>
      </c>
      <c r="E1729" s="185">
        <v>11.800000190734863</v>
      </c>
      <c r="F1729" s="122">
        <v>43694</v>
      </c>
      <c r="G1729" s="185">
        <v>10.769440683744572</v>
      </c>
      <c r="H1729" s="185">
        <v>0</v>
      </c>
      <c r="I1729" s="185">
        <v>30.124964597931591</v>
      </c>
      <c r="J1729" s="119">
        <f t="shared" si="166"/>
        <v>10.769440683744572</v>
      </c>
      <c r="K1729" s="119">
        <f t="shared" si="167"/>
        <v>0</v>
      </c>
      <c r="L1729" s="119">
        <f t="shared" si="168"/>
        <v>30.124964597931591</v>
      </c>
    </row>
    <row r="1730" spans="2:12" x14ac:dyDescent="0.25">
      <c r="B1730" s="173">
        <v>43695.291666666664</v>
      </c>
      <c r="C1730" s="121">
        <v>161</v>
      </c>
      <c r="D1730" s="121">
        <v>151.52000427246094</v>
      </c>
      <c r="E1730" s="185">
        <v>11.800000190734863</v>
      </c>
      <c r="F1730" s="122">
        <v>43695</v>
      </c>
      <c r="G1730" s="185">
        <v>10.110773086547852</v>
      </c>
      <c r="H1730" s="185">
        <v>0</v>
      </c>
      <c r="I1730" s="185">
        <v>30.66015489494362</v>
      </c>
      <c r="J1730" s="119">
        <f t="shared" si="166"/>
        <v>10.110773086547852</v>
      </c>
      <c r="K1730" s="119">
        <f t="shared" si="167"/>
        <v>0</v>
      </c>
      <c r="L1730" s="119">
        <f t="shared" si="168"/>
        <v>30.66015489494362</v>
      </c>
    </row>
    <row r="1731" spans="2:12" x14ac:dyDescent="0.25">
      <c r="B1731" s="173">
        <v>43696.291666666664</v>
      </c>
      <c r="C1731" s="121">
        <v>161</v>
      </c>
      <c r="D1731" s="121">
        <v>151.52000427246094</v>
      </c>
      <c r="E1731" s="185">
        <v>11.800000190734863</v>
      </c>
      <c r="F1731" s="122">
        <v>43696</v>
      </c>
      <c r="G1731" s="185">
        <v>9.4521064758300781</v>
      </c>
      <c r="H1731" s="185">
        <v>0</v>
      </c>
      <c r="I1731" s="185">
        <v>30.819548564531164</v>
      </c>
      <c r="J1731" s="119">
        <f t="shared" si="166"/>
        <v>9.4521064758300781</v>
      </c>
      <c r="K1731" s="119">
        <f t="shared" si="167"/>
        <v>0</v>
      </c>
      <c r="L1731" s="119">
        <f t="shared" si="168"/>
        <v>30.819548564531164</v>
      </c>
    </row>
    <row r="1732" spans="2:12" x14ac:dyDescent="0.25">
      <c r="B1732" s="173">
        <v>43697.291666666664</v>
      </c>
      <c r="C1732" s="121">
        <v>161</v>
      </c>
      <c r="D1732" s="121">
        <v>151.52000427246094</v>
      </c>
      <c r="E1732" s="185">
        <v>11.800000190734863</v>
      </c>
      <c r="F1732" s="122">
        <v>43697</v>
      </c>
      <c r="G1732" s="185">
        <v>8.7934379577636719</v>
      </c>
      <c r="H1732" s="185">
        <v>0</v>
      </c>
      <c r="I1732" s="185">
        <v>30.71960708238462</v>
      </c>
      <c r="J1732" s="119">
        <f t="shared" si="166"/>
        <v>8.7934379577636719</v>
      </c>
      <c r="K1732" s="119">
        <f t="shared" si="167"/>
        <v>0</v>
      </c>
      <c r="L1732" s="119">
        <f t="shared" si="168"/>
        <v>30.71960708238462</v>
      </c>
    </row>
    <row r="1733" spans="2:12" x14ac:dyDescent="0.25">
      <c r="B1733" s="173">
        <v>43698.291666666664</v>
      </c>
      <c r="C1733" s="121">
        <v>161</v>
      </c>
      <c r="D1733" s="121">
        <v>151.52000427246094</v>
      </c>
      <c r="E1733" s="185">
        <v>11.800000190734863</v>
      </c>
      <c r="F1733" s="122">
        <v>43698</v>
      </c>
      <c r="G1733" s="185">
        <v>8.1347708078998107</v>
      </c>
      <c r="H1733" s="185">
        <v>0</v>
      </c>
      <c r="I1733" s="185">
        <v>30.943373128683479</v>
      </c>
      <c r="J1733" s="119">
        <f t="shared" si="166"/>
        <v>8.1347708078998107</v>
      </c>
      <c r="K1733" s="119">
        <f t="shared" si="167"/>
        <v>0</v>
      </c>
      <c r="L1733" s="119">
        <f t="shared" si="168"/>
        <v>30.943373128683479</v>
      </c>
    </row>
    <row r="1734" spans="2:12" x14ac:dyDescent="0.25">
      <c r="B1734" s="173">
        <v>43699.291666666664</v>
      </c>
      <c r="C1734" s="121">
        <v>161</v>
      </c>
      <c r="D1734" s="121">
        <v>151.52000427246094</v>
      </c>
      <c r="E1734" s="185">
        <v>11.800000190734863</v>
      </c>
      <c r="F1734" s="122">
        <v>43699</v>
      </c>
      <c r="G1734" s="185">
        <v>7.4761037826538086</v>
      </c>
      <c r="H1734" s="185">
        <v>0</v>
      </c>
      <c r="I1734" s="185">
        <v>28.994230126407398</v>
      </c>
      <c r="J1734" s="119">
        <f t="shared" si="166"/>
        <v>7.4761037826538086</v>
      </c>
      <c r="K1734" s="119">
        <f t="shared" si="167"/>
        <v>0</v>
      </c>
      <c r="L1734" s="119">
        <f t="shared" si="168"/>
        <v>28.994230126407398</v>
      </c>
    </row>
    <row r="1735" spans="2:12" x14ac:dyDescent="0.25">
      <c r="B1735" s="173">
        <v>43700.291666666664</v>
      </c>
      <c r="C1735" s="121">
        <v>161</v>
      </c>
      <c r="D1735" s="121">
        <v>151.52000427246094</v>
      </c>
      <c r="E1735" s="185">
        <v>11.800000190734863</v>
      </c>
      <c r="F1735" s="122">
        <v>43700</v>
      </c>
      <c r="G1735" s="185">
        <v>6.8174362182617188</v>
      </c>
      <c r="H1735" s="185">
        <v>0</v>
      </c>
      <c r="I1735" s="185">
        <v>29.242993403032912</v>
      </c>
      <c r="J1735" s="119">
        <f t="shared" si="166"/>
        <v>6.8174362182617188</v>
      </c>
      <c r="K1735" s="119">
        <f t="shared" si="167"/>
        <v>0</v>
      </c>
      <c r="L1735" s="119">
        <f t="shared" si="168"/>
        <v>29.242993403032912</v>
      </c>
    </row>
    <row r="1736" spans="2:12" x14ac:dyDescent="0.25">
      <c r="B1736" s="173">
        <v>43701.291666666664</v>
      </c>
      <c r="C1736" s="121">
        <v>161</v>
      </c>
      <c r="D1736" s="121">
        <v>151.52000427246094</v>
      </c>
      <c r="E1736" s="185">
        <v>11.800000190734863</v>
      </c>
      <c r="F1736" s="122">
        <v>43701</v>
      </c>
      <c r="G1736" s="185">
        <v>6.1587691307067871</v>
      </c>
      <c r="H1736" s="185">
        <v>0</v>
      </c>
      <c r="I1736" s="185">
        <v>27.399588738127967</v>
      </c>
      <c r="J1736" s="119">
        <f t="shared" si="166"/>
        <v>6.1587691307067871</v>
      </c>
      <c r="K1736" s="119">
        <f t="shared" si="167"/>
        <v>0</v>
      </c>
      <c r="L1736" s="119">
        <f t="shared" si="168"/>
        <v>27.399588738127967</v>
      </c>
    </row>
    <row r="1737" spans="2:12" x14ac:dyDescent="0.25">
      <c r="B1737" s="173">
        <v>43702.291666666664</v>
      </c>
      <c r="C1737" s="121">
        <v>161</v>
      </c>
      <c r="D1737" s="121">
        <v>151.52000427246094</v>
      </c>
      <c r="E1737" s="185">
        <v>11.800000190734863</v>
      </c>
      <c r="F1737" s="122">
        <v>43702</v>
      </c>
      <c r="G1737" s="185">
        <v>5.5001015915804441</v>
      </c>
      <c r="H1737" s="185">
        <v>0</v>
      </c>
      <c r="I1737" s="185">
        <v>26.415994698626054</v>
      </c>
      <c r="J1737" s="119">
        <f t="shared" si="166"/>
        <v>5.5001015915804441</v>
      </c>
      <c r="K1737" s="119">
        <f t="shared" si="167"/>
        <v>0</v>
      </c>
      <c r="L1737" s="119">
        <f t="shared" si="168"/>
        <v>26.415994698626054</v>
      </c>
    </row>
    <row r="1738" spans="2:12" x14ac:dyDescent="0.25">
      <c r="B1738" s="173">
        <v>43703.291666666664</v>
      </c>
      <c r="C1738" s="121">
        <v>161</v>
      </c>
      <c r="D1738" s="121">
        <v>151.52000427246094</v>
      </c>
      <c r="E1738" s="185">
        <v>11.800000190734863</v>
      </c>
      <c r="F1738" s="122">
        <v>43703</v>
      </c>
      <c r="G1738" s="185">
        <v>4.8414340019226074</v>
      </c>
      <c r="H1738" s="185">
        <v>0</v>
      </c>
      <c r="I1738" s="185">
        <v>26.622223074347882</v>
      </c>
      <c r="J1738" s="119">
        <f t="shared" ref="J1738:J1801" si="169">IF(G1738&lt;0,0,G1738)</f>
        <v>4.8414340019226074</v>
      </c>
      <c r="K1738" s="119">
        <f t="shared" ref="K1738:K1801" si="170">IF(H1738&lt;0,0,H1738)</f>
        <v>0</v>
      </c>
      <c r="L1738" s="119">
        <f t="shared" ref="L1738:L1801" si="171">IF(I1738&lt;0,0,I1738)</f>
        <v>26.622223074347882</v>
      </c>
    </row>
    <row r="1739" spans="2:12" x14ac:dyDescent="0.25">
      <c r="B1739" s="173">
        <v>43704.291666666664</v>
      </c>
      <c r="C1739" s="121">
        <v>161</v>
      </c>
      <c r="D1739" s="121">
        <v>151.52000427246094</v>
      </c>
      <c r="E1739" s="185">
        <v>11.800000190734863</v>
      </c>
      <c r="F1739" s="122">
        <v>43704</v>
      </c>
      <c r="G1739" s="185">
        <v>4.1827669143676758</v>
      </c>
      <c r="H1739" s="185">
        <v>0</v>
      </c>
      <c r="I1739" s="185">
        <v>28.970390293730649</v>
      </c>
      <c r="J1739" s="119">
        <f t="shared" si="169"/>
        <v>4.1827669143676758</v>
      </c>
      <c r="K1739" s="119">
        <f t="shared" si="170"/>
        <v>0</v>
      </c>
      <c r="L1739" s="119">
        <f t="shared" si="171"/>
        <v>28.970390293730649</v>
      </c>
    </row>
    <row r="1740" spans="2:12" x14ac:dyDescent="0.25">
      <c r="B1740" s="173">
        <v>43705.291666666664</v>
      </c>
      <c r="C1740" s="121">
        <v>161</v>
      </c>
      <c r="D1740" s="121">
        <v>151.52000427246094</v>
      </c>
      <c r="E1740" s="185">
        <v>11.800000190734863</v>
      </c>
      <c r="F1740" s="122">
        <v>43705</v>
      </c>
      <c r="G1740" s="185">
        <v>3.5240993499755859</v>
      </c>
      <c r="H1740" s="185">
        <v>0</v>
      </c>
      <c r="I1740" s="185">
        <v>27.894262892934968</v>
      </c>
      <c r="J1740" s="119">
        <f t="shared" si="169"/>
        <v>3.5240993499755859</v>
      </c>
      <c r="K1740" s="119">
        <f t="shared" si="170"/>
        <v>0</v>
      </c>
      <c r="L1740" s="119">
        <f t="shared" si="171"/>
        <v>27.894262892934968</v>
      </c>
    </row>
    <row r="1741" spans="2:12" x14ac:dyDescent="0.25">
      <c r="B1741" s="173">
        <v>43706.291666666664</v>
      </c>
      <c r="C1741" s="121">
        <v>161</v>
      </c>
      <c r="D1741" s="121">
        <v>151.52000427246094</v>
      </c>
      <c r="E1741" s="185">
        <v>11.800000190734863</v>
      </c>
      <c r="F1741" s="122">
        <v>43706</v>
      </c>
      <c r="G1741" s="185">
        <v>2.8654318992627994</v>
      </c>
      <c r="H1741" s="185">
        <v>0</v>
      </c>
      <c r="I1741" s="185">
        <v>27.532569680765846</v>
      </c>
      <c r="J1741" s="119">
        <f t="shared" si="169"/>
        <v>2.8654318992627994</v>
      </c>
      <c r="K1741" s="119">
        <f t="shared" si="170"/>
        <v>0</v>
      </c>
      <c r="L1741" s="119">
        <f t="shared" si="171"/>
        <v>27.532569680765846</v>
      </c>
    </row>
    <row r="1742" spans="2:12" x14ac:dyDescent="0.25">
      <c r="B1742" s="173">
        <v>43707.291666666664</v>
      </c>
      <c r="C1742" s="121">
        <v>161</v>
      </c>
      <c r="D1742" s="121">
        <v>151.52000427246094</v>
      </c>
      <c r="E1742" s="185">
        <v>11.800000190734863</v>
      </c>
      <c r="F1742" s="122">
        <v>43707</v>
      </c>
      <c r="G1742" s="185">
        <v>2.2067644596099854</v>
      </c>
      <c r="H1742" s="185">
        <v>0</v>
      </c>
      <c r="I1742" s="185">
        <v>27.449543076267972</v>
      </c>
      <c r="J1742" s="119">
        <f t="shared" si="169"/>
        <v>2.2067644596099854</v>
      </c>
      <c r="K1742" s="119">
        <f t="shared" si="170"/>
        <v>0</v>
      </c>
      <c r="L1742" s="119">
        <f t="shared" si="171"/>
        <v>27.449543076267972</v>
      </c>
    </row>
    <row r="1743" spans="2:12" x14ac:dyDescent="0.25">
      <c r="B1743" s="173">
        <v>43708.291666666664</v>
      </c>
      <c r="C1743" s="121">
        <v>161</v>
      </c>
      <c r="D1743" s="121">
        <v>151.52000427246094</v>
      </c>
      <c r="E1743" s="185">
        <v>11.800000190734863</v>
      </c>
      <c r="F1743" s="122">
        <v>43708</v>
      </c>
      <c r="G1743" s="185">
        <v>1.5480971336364746</v>
      </c>
      <c r="H1743" s="185">
        <v>0</v>
      </c>
      <c r="I1743" s="185">
        <v>27.048879218587196</v>
      </c>
      <c r="J1743" s="119">
        <f t="shared" si="169"/>
        <v>1.5480971336364746</v>
      </c>
      <c r="K1743" s="119">
        <f t="shared" si="170"/>
        <v>0</v>
      </c>
      <c r="L1743" s="119">
        <f t="shared" si="171"/>
        <v>27.048879218587196</v>
      </c>
    </row>
    <row r="1744" spans="2:12" x14ac:dyDescent="0.25">
      <c r="B1744" s="173">
        <v>43709.291666666664</v>
      </c>
      <c r="C1744" s="121">
        <v>161</v>
      </c>
      <c r="D1744" s="121">
        <v>151.52000427246094</v>
      </c>
      <c r="E1744" s="185">
        <v>11.800000190734863</v>
      </c>
      <c r="F1744" s="122">
        <v>43709</v>
      </c>
      <c r="G1744" s="185">
        <v>0.88942974805831909</v>
      </c>
      <c r="H1744" s="185">
        <v>0</v>
      </c>
      <c r="I1744" s="185">
        <v>25.920850385162602</v>
      </c>
      <c r="J1744" s="119">
        <f t="shared" si="169"/>
        <v>0.88942974805831909</v>
      </c>
      <c r="K1744" s="119">
        <f t="shared" si="170"/>
        <v>0</v>
      </c>
      <c r="L1744" s="119">
        <f t="shared" si="171"/>
        <v>25.920850385162602</v>
      </c>
    </row>
    <row r="1745" spans="2:12" x14ac:dyDescent="0.25">
      <c r="B1745" s="173">
        <v>43710.291666666664</v>
      </c>
      <c r="C1745" s="121">
        <v>161</v>
      </c>
      <c r="D1745" s="121">
        <v>151.52000427246094</v>
      </c>
      <c r="E1745" s="185">
        <v>11.800000190734863</v>
      </c>
      <c r="F1745" s="122">
        <v>43710</v>
      </c>
      <c r="G1745" s="185">
        <v>0.26524053146614246</v>
      </c>
      <c r="H1745" s="185">
        <v>1.0816882432169383</v>
      </c>
      <c r="I1745" s="185">
        <v>29.084331715813374</v>
      </c>
      <c r="J1745" s="119">
        <f t="shared" si="169"/>
        <v>0.26524053146614246</v>
      </c>
      <c r="K1745" s="119">
        <f t="shared" si="170"/>
        <v>1.0816882432169383</v>
      </c>
      <c r="L1745" s="119">
        <f t="shared" si="171"/>
        <v>29.084331715813374</v>
      </c>
    </row>
    <row r="1746" spans="2:12" x14ac:dyDescent="0.25">
      <c r="B1746" s="173">
        <v>43711.291666666664</v>
      </c>
      <c r="C1746" s="121">
        <v>161</v>
      </c>
      <c r="D1746" s="121">
        <v>151.52000427246094</v>
      </c>
      <c r="E1746" s="185">
        <v>11.800000190734863</v>
      </c>
      <c r="F1746" s="122">
        <v>43711</v>
      </c>
      <c r="G1746" s="185">
        <v>2.6524489034822705</v>
      </c>
      <c r="H1746" s="185">
        <v>18.35593496768562</v>
      </c>
      <c r="I1746" s="185">
        <v>28.913311113008717</v>
      </c>
      <c r="J1746" s="119">
        <f t="shared" si="169"/>
        <v>2.6524489034822705</v>
      </c>
      <c r="K1746" s="119">
        <f t="shared" si="170"/>
        <v>18.35593496768562</v>
      </c>
      <c r="L1746" s="119">
        <f t="shared" si="171"/>
        <v>28.913311113008717</v>
      </c>
    </row>
    <row r="1747" spans="2:12" x14ac:dyDescent="0.25">
      <c r="B1747" s="173">
        <v>43712.291666666664</v>
      </c>
      <c r="C1747" s="121">
        <v>161</v>
      </c>
      <c r="D1747" s="121">
        <v>151.52000427246094</v>
      </c>
      <c r="E1747" s="185">
        <v>11.800000190734863</v>
      </c>
      <c r="F1747" s="122">
        <v>43712</v>
      </c>
      <c r="G1747" s="185">
        <v>6.7501052673161022</v>
      </c>
      <c r="H1747" s="185">
        <v>18.881863864042145</v>
      </c>
      <c r="I1747" s="185">
        <v>27.968784488395485</v>
      </c>
      <c r="J1747" s="119">
        <f t="shared" si="169"/>
        <v>6.7501052673161022</v>
      </c>
      <c r="K1747" s="119">
        <f t="shared" si="170"/>
        <v>18.881863864042145</v>
      </c>
      <c r="L1747" s="119">
        <f t="shared" si="171"/>
        <v>27.968784488395485</v>
      </c>
    </row>
    <row r="1748" spans="2:12" x14ac:dyDescent="0.25">
      <c r="B1748" s="173">
        <v>43713.291666666664</v>
      </c>
      <c r="C1748" s="121">
        <v>161</v>
      </c>
      <c r="D1748" s="121">
        <v>151.52000427246094</v>
      </c>
      <c r="E1748" s="185">
        <v>11.800000190734863</v>
      </c>
      <c r="F1748" s="122">
        <v>43713</v>
      </c>
      <c r="G1748" s="185">
        <v>8.8813107461178706</v>
      </c>
      <c r="H1748" s="185">
        <v>18.114177218830129</v>
      </c>
      <c r="I1748" s="185">
        <v>30.281268464260656</v>
      </c>
      <c r="J1748" s="119">
        <f t="shared" si="169"/>
        <v>8.8813107461178706</v>
      </c>
      <c r="K1748" s="119">
        <f t="shared" si="170"/>
        <v>18.114177218830129</v>
      </c>
      <c r="L1748" s="119">
        <f t="shared" si="171"/>
        <v>30.281268464260656</v>
      </c>
    </row>
    <row r="1749" spans="2:12" x14ac:dyDescent="0.25">
      <c r="B1749" s="173">
        <v>43714.291666666664</v>
      </c>
      <c r="C1749" s="121">
        <v>161</v>
      </c>
      <c r="D1749" s="121">
        <v>151.52000427246094</v>
      </c>
      <c r="E1749" s="185">
        <v>11.800000190734863</v>
      </c>
      <c r="F1749" s="122">
        <v>43714</v>
      </c>
      <c r="G1749" s="185">
        <v>11.999545057062738</v>
      </c>
      <c r="H1749" s="185">
        <v>17.982146941357172</v>
      </c>
      <c r="I1749" s="185">
        <v>29.911701880097411</v>
      </c>
      <c r="J1749" s="119">
        <f t="shared" si="169"/>
        <v>11.999545057062738</v>
      </c>
      <c r="K1749" s="119">
        <f t="shared" si="170"/>
        <v>17.982146941357172</v>
      </c>
      <c r="L1749" s="119">
        <f t="shared" si="171"/>
        <v>29.911701880097411</v>
      </c>
    </row>
    <row r="1750" spans="2:12" x14ac:dyDescent="0.25">
      <c r="B1750" s="173">
        <v>43715.291666666664</v>
      </c>
      <c r="C1750" s="121">
        <v>161</v>
      </c>
      <c r="D1750" s="121">
        <v>151.52000427246094</v>
      </c>
      <c r="E1750" s="185">
        <v>11.800000190734863</v>
      </c>
      <c r="F1750" s="122">
        <v>43715</v>
      </c>
      <c r="G1750" s="185">
        <v>22.266375283289833</v>
      </c>
      <c r="H1750" s="185">
        <v>18.551075045422259</v>
      </c>
      <c r="I1750" s="185">
        <v>28.193466736034118</v>
      </c>
      <c r="J1750" s="119">
        <f t="shared" si="169"/>
        <v>22.266375283289833</v>
      </c>
      <c r="K1750" s="119">
        <f t="shared" si="170"/>
        <v>18.551075045422259</v>
      </c>
      <c r="L1750" s="119">
        <f t="shared" si="171"/>
        <v>28.193466736034118</v>
      </c>
    </row>
    <row r="1751" spans="2:12" x14ac:dyDescent="0.25">
      <c r="B1751" s="173">
        <v>43716.291666666664</v>
      </c>
      <c r="C1751" s="121">
        <v>161</v>
      </c>
      <c r="D1751" s="121">
        <v>151.52000427246094</v>
      </c>
      <c r="E1751" s="185">
        <v>11.800000190734863</v>
      </c>
      <c r="F1751" s="122">
        <v>43716</v>
      </c>
      <c r="G1751" s="185">
        <v>47.169121971042067</v>
      </c>
      <c r="H1751" s="185">
        <v>19.165541752444369</v>
      </c>
      <c r="I1751" s="185">
        <v>42.085350199187275</v>
      </c>
      <c r="J1751" s="119">
        <f t="shared" si="169"/>
        <v>47.169121971042067</v>
      </c>
      <c r="K1751" s="119">
        <f t="shared" si="170"/>
        <v>19.165541752444369</v>
      </c>
      <c r="L1751" s="119">
        <f t="shared" si="171"/>
        <v>42.085350199187275</v>
      </c>
    </row>
    <row r="1752" spans="2:12" x14ac:dyDescent="0.25">
      <c r="B1752" s="173">
        <v>43717.291666666664</v>
      </c>
      <c r="C1752" s="121">
        <v>161</v>
      </c>
      <c r="D1752" s="121">
        <v>151.52000427246094</v>
      </c>
      <c r="E1752" s="185">
        <v>11.800000190734863</v>
      </c>
      <c r="F1752" s="122">
        <v>43717</v>
      </c>
      <c r="G1752" s="185">
        <v>49.740026437706426</v>
      </c>
      <c r="H1752" s="185">
        <v>20.22949143321426</v>
      </c>
      <c r="I1752" s="185">
        <v>43.76211696642428</v>
      </c>
      <c r="J1752" s="119">
        <f t="shared" si="169"/>
        <v>49.740026437706426</v>
      </c>
      <c r="K1752" s="119">
        <f t="shared" si="170"/>
        <v>20.22949143321426</v>
      </c>
      <c r="L1752" s="119">
        <f t="shared" si="171"/>
        <v>43.76211696642428</v>
      </c>
    </row>
    <row r="1753" spans="2:12" x14ac:dyDescent="0.25">
      <c r="B1753" s="173">
        <v>43718.291666666664</v>
      </c>
      <c r="C1753" s="121">
        <v>321</v>
      </c>
      <c r="D1753" s="121">
        <v>210.75999450683594</v>
      </c>
      <c r="E1753" s="185">
        <v>11.800000190734863</v>
      </c>
      <c r="F1753" s="122">
        <v>43718</v>
      </c>
      <c r="G1753" s="185">
        <v>44.003171127416479</v>
      </c>
      <c r="H1753" s="185">
        <v>30.512570280101578</v>
      </c>
      <c r="I1753" s="185">
        <v>43.389071028872841</v>
      </c>
      <c r="J1753" s="119">
        <f t="shared" si="169"/>
        <v>44.003171127416479</v>
      </c>
      <c r="K1753" s="119">
        <f t="shared" si="170"/>
        <v>30.512570280101578</v>
      </c>
      <c r="L1753" s="119">
        <f t="shared" si="171"/>
        <v>43.389071028872841</v>
      </c>
    </row>
    <row r="1754" spans="2:12" x14ac:dyDescent="0.25">
      <c r="B1754" s="173">
        <v>43719.291666666664</v>
      </c>
      <c r="C1754" s="121">
        <v>321</v>
      </c>
      <c r="D1754" s="121">
        <v>210.75999450683594</v>
      </c>
      <c r="E1754" s="185">
        <v>10.199999809265137</v>
      </c>
      <c r="F1754" s="122">
        <v>43719</v>
      </c>
      <c r="G1754" s="185">
        <v>38.467824077473757</v>
      </c>
      <c r="H1754" s="185">
        <v>36.519281621288343</v>
      </c>
      <c r="I1754" s="185">
        <v>38.328848520870622</v>
      </c>
      <c r="J1754" s="119">
        <f t="shared" si="169"/>
        <v>38.467824077473757</v>
      </c>
      <c r="K1754" s="119">
        <f t="shared" si="170"/>
        <v>36.519281621288343</v>
      </c>
      <c r="L1754" s="119">
        <f t="shared" si="171"/>
        <v>38.328848520870622</v>
      </c>
    </row>
    <row r="1755" spans="2:12" x14ac:dyDescent="0.25">
      <c r="B1755" s="173">
        <v>43720.291666666664</v>
      </c>
      <c r="C1755" s="121">
        <v>164</v>
      </c>
      <c r="D1755" s="121">
        <v>115.19999694824219</v>
      </c>
      <c r="E1755" s="185">
        <v>10.100000381469727</v>
      </c>
      <c r="F1755" s="122">
        <v>43720</v>
      </c>
      <c r="G1755" s="185">
        <v>44.761558952552292</v>
      </c>
      <c r="H1755" s="185">
        <v>36.046131381834016</v>
      </c>
      <c r="I1755" s="185">
        <v>32.821562135352053</v>
      </c>
      <c r="J1755" s="119">
        <f t="shared" si="169"/>
        <v>44.761558952552292</v>
      </c>
      <c r="K1755" s="119">
        <f t="shared" si="170"/>
        <v>36.046131381834016</v>
      </c>
      <c r="L1755" s="119">
        <f t="shared" si="171"/>
        <v>32.821562135352053</v>
      </c>
    </row>
    <row r="1756" spans="2:12" x14ac:dyDescent="0.25">
      <c r="B1756" s="173">
        <v>43721.291666666664</v>
      </c>
      <c r="C1756" s="121">
        <v>164</v>
      </c>
      <c r="D1756" s="121">
        <v>115.19999694824219</v>
      </c>
      <c r="E1756" s="185">
        <v>9.8999996185302734</v>
      </c>
      <c r="F1756" s="122">
        <v>43721</v>
      </c>
      <c r="G1756" s="185">
        <v>61.248296546317931</v>
      </c>
      <c r="H1756" s="185">
        <v>36.660367186334391</v>
      </c>
      <c r="I1756" s="185">
        <v>36.367895518850418</v>
      </c>
      <c r="J1756" s="119">
        <f t="shared" si="169"/>
        <v>61.248296546317931</v>
      </c>
      <c r="K1756" s="119">
        <f t="shared" si="170"/>
        <v>36.660367186334391</v>
      </c>
      <c r="L1756" s="119">
        <f t="shared" si="171"/>
        <v>36.367895518850418</v>
      </c>
    </row>
    <row r="1757" spans="2:12" x14ac:dyDescent="0.25">
      <c r="B1757" s="173">
        <v>43722.291666666664</v>
      </c>
      <c r="C1757" s="121">
        <v>164</v>
      </c>
      <c r="D1757" s="121">
        <v>115.19999694824219</v>
      </c>
      <c r="E1757" s="185">
        <v>11.300000190734863</v>
      </c>
      <c r="F1757" s="122">
        <v>43722</v>
      </c>
      <c r="G1757" s="185">
        <v>66.821194164488105</v>
      </c>
      <c r="H1757" s="185">
        <v>36.118348760229566</v>
      </c>
      <c r="I1757" s="185">
        <v>32.08013035242201</v>
      </c>
      <c r="J1757" s="119">
        <f t="shared" si="169"/>
        <v>66.821194164488105</v>
      </c>
      <c r="K1757" s="119">
        <f t="shared" si="170"/>
        <v>36.118348760229566</v>
      </c>
      <c r="L1757" s="119">
        <f t="shared" si="171"/>
        <v>32.08013035242201</v>
      </c>
    </row>
    <row r="1758" spans="2:12" x14ac:dyDescent="0.25">
      <c r="B1758" s="173">
        <v>43723.291666666664</v>
      </c>
      <c r="C1758" s="121">
        <v>164</v>
      </c>
      <c r="D1758" s="121">
        <v>115.19999694824219</v>
      </c>
      <c r="E1758" s="185">
        <v>11.399999618530273</v>
      </c>
      <c r="F1758" s="122">
        <v>43723</v>
      </c>
      <c r="G1758" s="185">
        <v>63.151565931814709</v>
      </c>
      <c r="H1758" s="185">
        <v>36.419904432186364</v>
      </c>
      <c r="I1758" s="185">
        <v>32.009058717643846</v>
      </c>
      <c r="J1758" s="119">
        <f t="shared" si="169"/>
        <v>63.151565931814709</v>
      </c>
      <c r="K1758" s="119">
        <f t="shared" si="170"/>
        <v>36.419904432186364</v>
      </c>
      <c r="L1758" s="119">
        <f t="shared" si="171"/>
        <v>32.009058717643846</v>
      </c>
    </row>
    <row r="1759" spans="2:12" x14ac:dyDescent="0.25">
      <c r="B1759" s="173">
        <v>43724.291666666664</v>
      </c>
      <c r="C1759" s="121">
        <v>164</v>
      </c>
      <c r="D1759" s="121">
        <v>115.19999694824219</v>
      </c>
      <c r="E1759" s="185">
        <v>11.600000381469727</v>
      </c>
      <c r="F1759" s="122">
        <v>43724</v>
      </c>
      <c r="G1759" s="185">
        <v>63.080842190980924</v>
      </c>
      <c r="H1759" s="185">
        <v>36.852666760285715</v>
      </c>
      <c r="I1759" s="185">
        <v>28.743837610924686</v>
      </c>
      <c r="J1759" s="119">
        <f t="shared" si="169"/>
        <v>63.080842190980924</v>
      </c>
      <c r="K1759" s="119">
        <f t="shared" si="170"/>
        <v>36.852666760285715</v>
      </c>
      <c r="L1759" s="119">
        <f t="shared" si="171"/>
        <v>28.743837610924686</v>
      </c>
    </row>
    <row r="1760" spans="2:12" x14ac:dyDescent="0.25">
      <c r="B1760" s="173">
        <v>43725.291666666664</v>
      </c>
      <c r="C1760" s="121">
        <v>216</v>
      </c>
      <c r="D1760" s="121">
        <v>113.59999847412109</v>
      </c>
      <c r="E1760" s="185">
        <v>11.300000190734863</v>
      </c>
      <c r="F1760" s="122">
        <v>43725</v>
      </c>
      <c r="G1760" s="185">
        <v>67.116685102780636</v>
      </c>
      <c r="H1760" s="185">
        <v>37.11010652866625</v>
      </c>
      <c r="I1760" s="185">
        <v>28.508588876084058</v>
      </c>
      <c r="J1760" s="119">
        <f t="shared" si="169"/>
        <v>67.116685102780636</v>
      </c>
      <c r="K1760" s="119">
        <f t="shared" si="170"/>
        <v>37.11010652866625</v>
      </c>
      <c r="L1760" s="119">
        <f t="shared" si="171"/>
        <v>28.508588876084058</v>
      </c>
    </row>
    <row r="1761" spans="2:12" x14ac:dyDescent="0.25">
      <c r="B1761" s="173">
        <v>43726.291666666664</v>
      </c>
      <c r="C1761" s="121">
        <v>216</v>
      </c>
      <c r="D1761" s="121">
        <v>113.59999847412109</v>
      </c>
      <c r="E1761" s="185">
        <v>11.199999809265137</v>
      </c>
      <c r="F1761" s="122">
        <v>43726</v>
      </c>
      <c r="G1761" s="185">
        <v>64.223263131777443</v>
      </c>
      <c r="H1761" s="185">
        <v>38.160526222387951</v>
      </c>
      <c r="I1761" s="185">
        <v>29.331661466095127</v>
      </c>
      <c r="J1761" s="119">
        <f t="shared" si="169"/>
        <v>64.223263131777443</v>
      </c>
      <c r="K1761" s="119">
        <f t="shared" si="170"/>
        <v>38.160526222387951</v>
      </c>
      <c r="L1761" s="119">
        <f t="shared" si="171"/>
        <v>29.331661466095127</v>
      </c>
    </row>
    <row r="1762" spans="2:12" x14ac:dyDescent="0.25">
      <c r="B1762" s="173">
        <v>43727.291666666664</v>
      </c>
      <c r="C1762" s="121">
        <v>201</v>
      </c>
      <c r="D1762" s="121">
        <v>105.11000061035156</v>
      </c>
      <c r="E1762" s="185">
        <v>11.199999809265137</v>
      </c>
      <c r="F1762" s="122">
        <v>43727</v>
      </c>
      <c r="G1762" s="185">
        <v>57.139623402445366</v>
      </c>
      <c r="H1762" s="185">
        <v>37.786639503328892</v>
      </c>
      <c r="I1762" s="185">
        <v>30.013678603989096</v>
      </c>
      <c r="J1762" s="119">
        <f t="shared" si="169"/>
        <v>57.139623402445366</v>
      </c>
      <c r="K1762" s="119">
        <f t="shared" si="170"/>
        <v>37.786639503328892</v>
      </c>
      <c r="L1762" s="119">
        <f t="shared" si="171"/>
        <v>30.013678603989096</v>
      </c>
    </row>
    <row r="1763" spans="2:12" x14ac:dyDescent="0.25">
      <c r="B1763" s="173">
        <v>43728.291666666664</v>
      </c>
      <c r="C1763" s="121">
        <v>201</v>
      </c>
      <c r="D1763" s="121">
        <v>105.11000061035156</v>
      </c>
      <c r="E1763" s="185">
        <v>11.100000381469727</v>
      </c>
      <c r="F1763" s="122">
        <v>43728</v>
      </c>
      <c r="G1763" s="185">
        <v>58.292616502355678</v>
      </c>
      <c r="H1763" s="185">
        <v>37.122213513851193</v>
      </c>
      <c r="I1763" s="185">
        <v>30.818194921701085</v>
      </c>
      <c r="J1763" s="119">
        <f t="shared" si="169"/>
        <v>58.292616502355678</v>
      </c>
      <c r="K1763" s="119">
        <f t="shared" si="170"/>
        <v>37.122213513851193</v>
      </c>
      <c r="L1763" s="119">
        <f t="shared" si="171"/>
        <v>30.818194921701085</v>
      </c>
    </row>
    <row r="1764" spans="2:12" x14ac:dyDescent="0.25">
      <c r="B1764" s="173">
        <v>43729.291666666664</v>
      </c>
      <c r="C1764" s="121">
        <v>201</v>
      </c>
      <c r="D1764" s="121">
        <v>105.11000061035156</v>
      </c>
      <c r="E1764" s="185">
        <v>11.100000381469727</v>
      </c>
      <c r="F1764" s="122">
        <v>43729</v>
      </c>
      <c r="G1764" s="185">
        <v>58.579981617000342</v>
      </c>
      <c r="H1764" s="185">
        <v>37.479366032900543</v>
      </c>
      <c r="I1764" s="185">
        <v>30.865769441745904</v>
      </c>
      <c r="J1764" s="119">
        <f t="shared" si="169"/>
        <v>58.579981617000342</v>
      </c>
      <c r="K1764" s="119">
        <f t="shared" si="170"/>
        <v>37.479366032900543</v>
      </c>
      <c r="L1764" s="119">
        <f t="shared" si="171"/>
        <v>30.865769441745904</v>
      </c>
    </row>
    <row r="1765" spans="2:12" x14ac:dyDescent="0.25">
      <c r="B1765" s="173">
        <v>43730.291666666664</v>
      </c>
      <c r="C1765" s="121">
        <v>201</v>
      </c>
      <c r="D1765" s="121">
        <v>105.11000061035156</v>
      </c>
      <c r="E1765" s="185">
        <v>11.5</v>
      </c>
      <c r="F1765" s="122">
        <v>43730</v>
      </c>
      <c r="G1765" s="185">
        <v>57.369831238808437</v>
      </c>
      <c r="H1765" s="185">
        <v>37.258646621969049</v>
      </c>
      <c r="I1765" s="185">
        <v>32.728970937022481</v>
      </c>
      <c r="J1765" s="119">
        <f t="shared" si="169"/>
        <v>57.369831238808437</v>
      </c>
      <c r="K1765" s="119">
        <f t="shared" si="170"/>
        <v>37.258646621969049</v>
      </c>
      <c r="L1765" s="119">
        <f t="shared" si="171"/>
        <v>32.728970937022481</v>
      </c>
    </row>
    <row r="1766" spans="2:12" x14ac:dyDescent="0.25">
      <c r="B1766" s="173">
        <v>43731.291666666664</v>
      </c>
      <c r="C1766" s="121">
        <v>201</v>
      </c>
      <c r="D1766" s="121">
        <v>105.11000061035156</v>
      </c>
      <c r="E1766" s="185">
        <v>11.199999809265137</v>
      </c>
      <c r="F1766" s="122">
        <v>43731</v>
      </c>
      <c r="G1766" s="185">
        <v>59.06749810797195</v>
      </c>
      <c r="H1766" s="185">
        <v>37.295452462523102</v>
      </c>
      <c r="I1766" s="185">
        <v>34.103206834174969</v>
      </c>
      <c r="J1766" s="119">
        <f t="shared" si="169"/>
        <v>59.06749810797195</v>
      </c>
      <c r="K1766" s="119">
        <f t="shared" si="170"/>
        <v>37.295452462523102</v>
      </c>
      <c r="L1766" s="119">
        <f t="shared" si="171"/>
        <v>34.103206834174969</v>
      </c>
    </row>
    <row r="1767" spans="2:12" x14ac:dyDescent="0.25">
      <c r="B1767" s="173">
        <v>43732.291666666664</v>
      </c>
      <c r="C1767" s="121">
        <v>686</v>
      </c>
      <c r="D1767" s="121">
        <v>108.81999969482422</v>
      </c>
      <c r="E1767" s="185">
        <v>11.199999809265137</v>
      </c>
      <c r="F1767" s="122">
        <v>43732</v>
      </c>
      <c r="G1767" s="185">
        <v>58.511825083207242</v>
      </c>
      <c r="H1767" s="185">
        <v>37.0546547794563</v>
      </c>
      <c r="I1767" s="185">
        <v>35.079730133612976</v>
      </c>
      <c r="J1767" s="119">
        <f t="shared" si="169"/>
        <v>58.511825083207242</v>
      </c>
      <c r="K1767" s="119">
        <f t="shared" si="170"/>
        <v>37.0546547794563</v>
      </c>
      <c r="L1767" s="119">
        <f t="shared" si="171"/>
        <v>35.079730133612976</v>
      </c>
    </row>
    <row r="1768" spans="2:12" x14ac:dyDescent="0.25">
      <c r="B1768" s="173">
        <v>43733.291666666664</v>
      </c>
      <c r="C1768" s="121">
        <v>686</v>
      </c>
      <c r="D1768" s="121">
        <v>108.81999969482422</v>
      </c>
      <c r="E1768" s="185">
        <v>11.5</v>
      </c>
      <c r="F1768" s="122">
        <v>43733</v>
      </c>
      <c r="G1768" s="185">
        <v>57.765290279322201</v>
      </c>
      <c r="H1768" s="185">
        <v>37.579406892613029</v>
      </c>
      <c r="I1768" s="185">
        <v>35.254636909696806</v>
      </c>
      <c r="J1768" s="119">
        <f t="shared" si="169"/>
        <v>57.765290279322201</v>
      </c>
      <c r="K1768" s="119">
        <f t="shared" si="170"/>
        <v>37.579406892613029</v>
      </c>
      <c r="L1768" s="119">
        <f t="shared" si="171"/>
        <v>35.254636909696806</v>
      </c>
    </row>
    <row r="1769" spans="2:12" x14ac:dyDescent="0.25">
      <c r="B1769" s="173">
        <v>43734.291666666664</v>
      </c>
      <c r="C1769" s="121">
        <v>250</v>
      </c>
      <c r="D1769" s="121">
        <v>115</v>
      </c>
      <c r="E1769" s="185">
        <v>9.1999998092651367</v>
      </c>
      <c r="F1769" s="122">
        <v>43734</v>
      </c>
      <c r="G1769" s="185">
        <v>57.975647095839214</v>
      </c>
      <c r="H1769" s="185">
        <v>37.239736263332517</v>
      </c>
      <c r="I1769" s="185">
        <v>35.433963284713272</v>
      </c>
      <c r="J1769" s="119">
        <f t="shared" si="169"/>
        <v>57.975647095839214</v>
      </c>
      <c r="K1769" s="119">
        <f t="shared" si="170"/>
        <v>37.239736263332517</v>
      </c>
      <c r="L1769" s="119">
        <f t="shared" si="171"/>
        <v>35.433963284713272</v>
      </c>
    </row>
    <row r="1770" spans="2:12" x14ac:dyDescent="0.25">
      <c r="B1770" s="173">
        <v>43735.291666666664</v>
      </c>
      <c r="C1770" s="121">
        <v>250</v>
      </c>
      <c r="D1770" s="121">
        <v>115</v>
      </c>
      <c r="E1770" s="185">
        <v>9.1999998092651367</v>
      </c>
      <c r="F1770" s="122">
        <v>43735</v>
      </c>
      <c r="G1770" s="185">
        <v>56.348322746930357</v>
      </c>
      <c r="H1770" s="185">
        <v>37.222432759205546</v>
      </c>
      <c r="I1770" s="185">
        <v>36.893234150144778</v>
      </c>
      <c r="J1770" s="119">
        <f t="shared" si="169"/>
        <v>56.348322746930357</v>
      </c>
      <c r="K1770" s="119">
        <f t="shared" si="170"/>
        <v>37.222432759205546</v>
      </c>
      <c r="L1770" s="119">
        <f t="shared" si="171"/>
        <v>36.893234150144778</v>
      </c>
    </row>
    <row r="1771" spans="2:12" x14ac:dyDescent="0.25">
      <c r="B1771" s="173">
        <v>43736.291666666664</v>
      </c>
      <c r="C1771" s="121">
        <v>250</v>
      </c>
      <c r="D1771" s="121">
        <v>115</v>
      </c>
      <c r="E1771" s="185">
        <v>9.3000001907348633</v>
      </c>
      <c r="F1771" s="122">
        <v>43736</v>
      </c>
      <c r="G1771" s="185">
        <v>55.46944182047136</v>
      </c>
      <c r="H1771" s="185">
        <v>37.46377019083058</v>
      </c>
      <c r="I1771" s="185">
        <v>35.846092018948681</v>
      </c>
      <c r="J1771" s="119">
        <f t="shared" si="169"/>
        <v>55.46944182047136</v>
      </c>
      <c r="K1771" s="119">
        <f t="shared" si="170"/>
        <v>37.46377019083058</v>
      </c>
      <c r="L1771" s="119">
        <f t="shared" si="171"/>
        <v>35.846092018948681</v>
      </c>
    </row>
    <row r="1772" spans="2:12" x14ac:dyDescent="0.25">
      <c r="B1772" s="173">
        <v>43737.291666666664</v>
      </c>
      <c r="C1772" s="121">
        <v>250</v>
      </c>
      <c r="D1772" s="121">
        <v>115</v>
      </c>
      <c r="E1772" s="185">
        <v>11.199999809265137</v>
      </c>
      <c r="F1772" s="122">
        <v>43737</v>
      </c>
      <c r="G1772" s="185">
        <v>55.728916945435365</v>
      </c>
      <c r="H1772" s="185">
        <v>37.429150223820237</v>
      </c>
      <c r="I1772" s="185">
        <v>36.338559791821041</v>
      </c>
      <c r="J1772" s="119">
        <f t="shared" si="169"/>
        <v>55.728916945435365</v>
      </c>
      <c r="K1772" s="119">
        <f t="shared" si="170"/>
        <v>37.429150223820237</v>
      </c>
      <c r="L1772" s="119">
        <f t="shared" si="171"/>
        <v>36.338559791821041</v>
      </c>
    </row>
    <row r="1773" spans="2:12" x14ac:dyDescent="0.25">
      <c r="B1773" s="173">
        <v>43738.291666666664</v>
      </c>
      <c r="C1773" s="121">
        <v>250</v>
      </c>
      <c r="D1773" s="121">
        <v>115</v>
      </c>
      <c r="E1773" s="185">
        <v>9.6000003814697266</v>
      </c>
      <c r="F1773" s="122">
        <v>43738</v>
      </c>
      <c r="G1773" s="185">
        <v>53.188464373570973</v>
      </c>
      <c r="H1773" s="185">
        <v>37.478366966578669</v>
      </c>
      <c r="I1773" s="185">
        <v>34.927766186263867</v>
      </c>
      <c r="J1773" s="119">
        <f t="shared" si="169"/>
        <v>53.188464373570973</v>
      </c>
      <c r="K1773" s="119">
        <f t="shared" si="170"/>
        <v>37.478366966578669</v>
      </c>
      <c r="L1773" s="119">
        <f t="shared" si="171"/>
        <v>34.927766186263867</v>
      </c>
    </row>
    <row r="1774" spans="2:12" x14ac:dyDescent="0.25">
      <c r="B1774" s="173">
        <v>43739.291666666664</v>
      </c>
      <c r="C1774" s="121">
        <v>263</v>
      </c>
      <c r="D1774" s="121">
        <v>106.80000305175781</v>
      </c>
      <c r="E1774" s="185">
        <v>9.6999998092651367</v>
      </c>
      <c r="F1774" s="122">
        <v>43739</v>
      </c>
      <c r="G1774" s="185">
        <v>50.04514335521953</v>
      </c>
      <c r="H1774" s="185">
        <v>37.481152033629243</v>
      </c>
      <c r="I1774" s="185">
        <v>33.454476185705907</v>
      </c>
      <c r="J1774" s="119">
        <f t="shared" si="169"/>
        <v>50.04514335521953</v>
      </c>
      <c r="K1774" s="119">
        <f t="shared" si="170"/>
        <v>37.481152033629243</v>
      </c>
      <c r="L1774" s="119">
        <f t="shared" si="171"/>
        <v>33.454476185705907</v>
      </c>
    </row>
    <row r="1775" spans="2:12" x14ac:dyDescent="0.25">
      <c r="B1775" s="173">
        <v>43740.291666666664</v>
      </c>
      <c r="C1775" s="121">
        <v>263</v>
      </c>
      <c r="D1775" s="121">
        <v>106.80000305175781</v>
      </c>
      <c r="E1775" s="185">
        <v>9.6000003814697266</v>
      </c>
      <c r="F1775" s="122">
        <v>43740</v>
      </c>
      <c r="G1775" s="185">
        <v>53.004412331404495</v>
      </c>
      <c r="H1775" s="185">
        <v>37.384954969838788</v>
      </c>
      <c r="I1775" s="185">
        <v>34.239362839703155</v>
      </c>
      <c r="J1775" s="119">
        <f t="shared" si="169"/>
        <v>53.004412331404495</v>
      </c>
      <c r="K1775" s="119">
        <f t="shared" si="170"/>
        <v>37.384954969838788</v>
      </c>
      <c r="L1775" s="119">
        <f t="shared" si="171"/>
        <v>34.239362839703155</v>
      </c>
    </row>
    <row r="1776" spans="2:12" x14ac:dyDescent="0.25">
      <c r="B1776" s="173">
        <v>43741.291666666664</v>
      </c>
      <c r="C1776" s="121">
        <v>314</v>
      </c>
      <c r="D1776" s="121">
        <v>111.5</v>
      </c>
      <c r="E1776" s="185">
        <v>9.1999998092651367</v>
      </c>
      <c r="F1776" s="122">
        <v>43741</v>
      </c>
      <c r="G1776" s="185">
        <v>53.978448631079118</v>
      </c>
      <c r="H1776" s="185">
        <v>37.561295039521376</v>
      </c>
      <c r="I1776" s="185">
        <v>33.537954581004676</v>
      </c>
      <c r="J1776" s="119">
        <f t="shared" si="169"/>
        <v>53.978448631079118</v>
      </c>
      <c r="K1776" s="119">
        <f t="shared" si="170"/>
        <v>37.561295039521376</v>
      </c>
      <c r="L1776" s="119">
        <f t="shared" si="171"/>
        <v>33.537954581004676</v>
      </c>
    </row>
    <row r="1777" spans="2:12" x14ac:dyDescent="0.25">
      <c r="B1777" s="173">
        <v>43742.291666666664</v>
      </c>
      <c r="C1777" s="121">
        <v>314</v>
      </c>
      <c r="D1777" s="121">
        <v>111.5</v>
      </c>
      <c r="E1777" s="185">
        <v>9.8000001907348633</v>
      </c>
      <c r="F1777" s="122">
        <v>43742</v>
      </c>
      <c r="G1777" s="185">
        <v>51.60090092634713</v>
      </c>
      <c r="H1777" s="185">
        <v>37.39201620468392</v>
      </c>
      <c r="I1777" s="185">
        <v>33.530459067843552</v>
      </c>
      <c r="J1777" s="119">
        <f t="shared" si="169"/>
        <v>51.60090092634713</v>
      </c>
      <c r="K1777" s="119">
        <f t="shared" si="170"/>
        <v>37.39201620468392</v>
      </c>
      <c r="L1777" s="119">
        <f t="shared" si="171"/>
        <v>33.530459067843552</v>
      </c>
    </row>
    <row r="1778" spans="2:12" x14ac:dyDescent="0.25">
      <c r="B1778" s="173">
        <v>43743.291666666664</v>
      </c>
      <c r="C1778" s="121">
        <v>314</v>
      </c>
      <c r="D1778" s="121">
        <v>111.5</v>
      </c>
      <c r="E1778" s="185">
        <v>11.399999618530273</v>
      </c>
      <c r="F1778" s="122">
        <v>43743</v>
      </c>
      <c r="G1778" s="185">
        <v>54.515772684061893</v>
      </c>
      <c r="H1778" s="185">
        <v>37.389082474796822</v>
      </c>
      <c r="I1778" s="185">
        <v>34.012534842844346</v>
      </c>
      <c r="J1778" s="119">
        <f t="shared" si="169"/>
        <v>54.515772684061893</v>
      </c>
      <c r="K1778" s="119">
        <f t="shared" si="170"/>
        <v>37.389082474796822</v>
      </c>
      <c r="L1778" s="119">
        <f t="shared" si="171"/>
        <v>34.012534842844346</v>
      </c>
    </row>
    <row r="1779" spans="2:12" x14ac:dyDescent="0.25">
      <c r="B1779" s="173">
        <v>43744.291666666664</v>
      </c>
      <c r="C1779" s="121">
        <v>314</v>
      </c>
      <c r="D1779" s="121">
        <v>111.5</v>
      </c>
      <c r="E1779" s="185">
        <v>9.8000001907348633</v>
      </c>
      <c r="F1779" s="122">
        <v>43744</v>
      </c>
      <c r="G1779" s="185">
        <v>53.090533669657184</v>
      </c>
      <c r="H1779" s="185">
        <v>37.231714944729134</v>
      </c>
      <c r="I1779" s="185">
        <v>34.0563411125651</v>
      </c>
      <c r="J1779" s="119">
        <f t="shared" si="169"/>
        <v>53.090533669657184</v>
      </c>
      <c r="K1779" s="119">
        <f t="shared" si="170"/>
        <v>37.231714944729134</v>
      </c>
      <c r="L1779" s="119">
        <f t="shared" si="171"/>
        <v>34.0563411125651</v>
      </c>
    </row>
    <row r="1780" spans="2:12" x14ac:dyDescent="0.25">
      <c r="B1780" s="173">
        <v>43745.291666666664</v>
      </c>
      <c r="C1780" s="121">
        <v>314</v>
      </c>
      <c r="D1780" s="121">
        <v>111.5</v>
      </c>
      <c r="E1780" s="185">
        <v>9.8999996185302734</v>
      </c>
      <c r="F1780" s="122">
        <v>43745</v>
      </c>
      <c r="G1780" s="185">
        <v>54.408553204403965</v>
      </c>
      <c r="H1780" s="185">
        <v>37.248147380175411</v>
      </c>
      <c r="I1780" s="185">
        <v>34.569273934231845</v>
      </c>
      <c r="J1780" s="119">
        <f t="shared" si="169"/>
        <v>54.408553204403965</v>
      </c>
      <c r="K1780" s="119">
        <f t="shared" si="170"/>
        <v>37.248147380175411</v>
      </c>
      <c r="L1780" s="119">
        <f t="shared" si="171"/>
        <v>34.569273934231845</v>
      </c>
    </row>
    <row r="1781" spans="2:12" x14ac:dyDescent="0.25">
      <c r="B1781" s="173">
        <v>43746.291666666664</v>
      </c>
      <c r="C1781" s="121">
        <v>242</v>
      </c>
      <c r="D1781" s="121">
        <v>111.51999664306641</v>
      </c>
      <c r="E1781" s="185">
        <v>9.6000003814697266</v>
      </c>
      <c r="F1781" s="122">
        <v>43746</v>
      </c>
      <c r="G1781" s="185">
        <v>51.065320188160271</v>
      </c>
      <c r="H1781" s="185">
        <v>37.212949464828903</v>
      </c>
      <c r="I1781" s="185">
        <v>35.150855294245247</v>
      </c>
      <c r="J1781" s="119">
        <f t="shared" si="169"/>
        <v>51.065320188160271</v>
      </c>
      <c r="K1781" s="119">
        <f t="shared" si="170"/>
        <v>37.212949464828903</v>
      </c>
      <c r="L1781" s="119">
        <f t="shared" si="171"/>
        <v>35.150855294245247</v>
      </c>
    </row>
    <row r="1782" spans="2:12" x14ac:dyDescent="0.25">
      <c r="B1782" s="173">
        <v>43747.291666666664</v>
      </c>
      <c r="C1782" s="121">
        <v>242</v>
      </c>
      <c r="D1782" s="121">
        <v>111.51999664306641</v>
      </c>
      <c r="E1782" s="185">
        <v>9.6999998092651367</v>
      </c>
      <c r="F1782" s="122">
        <v>43747</v>
      </c>
      <c r="G1782" s="185">
        <v>54.12875483066945</v>
      </c>
      <c r="H1782" s="185">
        <v>37.469675213782885</v>
      </c>
      <c r="I1782" s="185">
        <v>34.909017596862938</v>
      </c>
      <c r="J1782" s="119">
        <f t="shared" si="169"/>
        <v>54.12875483066945</v>
      </c>
      <c r="K1782" s="119">
        <f t="shared" si="170"/>
        <v>37.469675213782885</v>
      </c>
      <c r="L1782" s="119">
        <f t="shared" si="171"/>
        <v>34.909017596862938</v>
      </c>
    </row>
    <row r="1783" spans="2:12" x14ac:dyDescent="0.25">
      <c r="B1783" s="173">
        <v>43748.291666666664</v>
      </c>
      <c r="C1783" s="121">
        <v>216</v>
      </c>
      <c r="D1783" s="121">
        <v>105.33999633789063</v>
      </c>
      <c r="E1783" s="185">
        <v>10</v>
      </c>
      <c r="F1783" s="122">
        <v>43748</v>
      </c>
      <c r="G1783" s="185">
        <v>46.862356671227289</v>
      </c>
      <c r="H1783" s="185">
        <v>37.251277441492739</v>
      </c>
      <c r="I1783" s="185">
        <v>34.913579785205691</v>
      </c>
      <c r="J1783" s="119">
        <f t="shared" si="169"/>
        <v>46.862356671227289</v>
      </c>
      <c r="K1783" s="119">
        <f t="shared" si="170"/>
        <v>37.251277441492739</v>
      </c>
      <c r="L1783" s="119">
        <f t="shared" si="171"/>
        <v>34.913579785205691</v>
      </c>
    </row>
    <row r="1784" spans="2:12" x14ac:dyDescent="0.25">
      <c r="B1784" s="173">
        <v>43749.291666666664</v>
      </c>
      <c r="C1784" s="121">
        <v>216</v>
      </c>
      <c r="D1784" s="121">
        <v>105.33999633789063</v>
      </c>
      <c r="E1784" s="185">
        <v>10.399999618530273</v>
      </c>
      <c r="F1784" s="122">
        <v>43749</v>
      </c>
      <c r="G1784" s="185">
        <v>52.194385916877678</v>
      </c>
      <c r="H1784" s="185">
        <v>37.305856178314556</v>
      </c>
      <c r="I1784" s="185">
        <v>34.675537007870567</v>
      </c>
      <c r="J1784" s="119">
        <f t="shared" si="169"/>
        <v>52.194385916877678</v>
      </c>
      <c r="K1784" s="119">
        <f t="shared" si="170"/>
        <v>37.305856178314556</v>
      </c>
      <c r="L1784" s="119">
        <f t="shared" si="171"/>
        <v>34.675537007870567</v>
      </c>
    </row>
    <row r="1785" spans="2:12" x14ac:dyDescent="0.25">
      <c r="B1785" s="173">
        <v>43750.291666666664</v>
      </c>
      <c r="C1785" s="121">
        <v>216</v>
      </c>
      <c r="D1785" s="121">
        <v>105.33999633789063</v>
      </c>
      <c r="E1785" s="185">
        <v>10.399999618530273</v>
      </c>
      <c r="F1785" s="122">
        <v>43750</v>
      </c>
      <c r="G1785" s="185">
        <v>43.506833328626747</v>
      </c>
      <c r="H1785" s="185">
        <v>37.252970794571723</v>
      </c>
      <c r="I1785" s="185">
        <v>35.271942967198484</v>
      </c>
      <c r="J1785" s="119">
        <f t="shared" si="169"/>
        <v>43.506833328626747</v>
      </c>
      <c r="K1785" s="119">
        <f t="shared" si="170"/>
        <v>37.252970794571723</v>
      </c>
      <c r="L1785" s="119">
        <f t="shared" si="171"/>
        <v>35.271942967198484</v>
      </c>
    </row>
    <row r="1786" spans="2:12" x14ac:dyDescent="0.25">
      <c r="B1786" s="173">
        <v>43751.291666666664</v>
      </c>
      <c r="C1786" s="121">
        <v>216</v>
      </c>
      <c r="D1786" s="121">
        <v>105.33999633789063</v>
      </c>
      <c r="E1786" s="185">
        <v>11.300000190734863</v>
      </c>
      <c r="F1786" s="122">
        <v>43751</v>
      </c>
      <c r="G1786" s="185">
        <v>37.151079164103244</v>
      </c>
      <c r="H1786" s="185">
        <v>37.396698718644949</v>
      </c>
      <c r="I1786" s="185">
        <v>36.689637271430762</v>
      </c>
      <c r="J1786" s="119">
        <f t="shared" si="169"/>
        <v>37.151079164103244</v>
      </c>
      <c r="K1786" s="119">
        <f t="shared" si="170"/>
        <v>37.396698718644949</v>
      </c>
      <c r="L1786" s="119">
        <f t="shared" si="171"/>
        <v>36.689637271430762</v>
      </c>
    </row>
    <row r="1787" spans="2:12" x14ac:dyDescent="0.25">
      <c r="B1787" s="173">
        <v>43752.291666666664</v>
      </c>
      <c r="C1787" s="121">
        <v>216</v>
      </c>
      <c r="D1787" s="121">
        <v>105.33999633789063</v>
      </c>
      <c r="E1787" s="185">
        <v>11.199999809265137</v>
      </c>
      <c r="F1787" s="122">
        <v>43752</v>
      </c>
      <c r="G1787" s="185">
        <v>53.561576068931096</v>
      </c>
      <c r="H1787" s="185">
        <v>37.442539877869386</v>
      </c>
      <c r="I1787" s="185">
        <v>37.188140352390405</v>
      </c>
      <c r="J1787" s="119">
        <f t="shared" si="169"/>
        <v>53.561576068931096</v>
      </c>
      <c r="K1787" s="119">
        <f t="shared" si="170"/>
        <v>37.442539877869386</v>
      </c>
      <c r="L1787" s="119">
        <f t="shared" si="171"/>
        <v>37.188140352390405</v>
      </c>
    </row>
    <row r="1788" spans="2:12" x14ac:dyDescent="0.25">
      <c r="B1788" s="173">
        <v>43753.291666666664</v>
      </c>
      <c r="C1788" s="121">
        <v>210</v>
      </c>
      <c r="D1788" s="121">
        <v>105.33999633789063</v>
      </c>
      <c r="E1788" s="185">
        <v>10.800000190734863</v>
      </c>
      <c r="F1788" s="122">
        <v>43753</v>
      </c>
      <c r="G1788" s="185">
        <v>47.71209287739471</v>
      </c>
      <c r="H1788" s="185">
        <v>37.326896974356131</v>
      </c>
      <c r="I1788" s="185">
        <v>37.858649721013158</v>
      </c>
      <c r="J1788" s="119">
        <f t="shared" si="169"/>
        <v>47.71209287739471</v>
      </c>
      <c r="K1788" s="119">
        <f t="shared" si="170"/>
        <v>37.326896974356131</v>
      </c>
      <c r="L1788" s="119">
        <f t="shared" si="171"/>
        <v>37.858649721013158</v>
      </c>
    </row>
    <row r="1789" spans="2:12" x14ac:dyDescent="0.25">
      <c r="B1789" s="173">
        <v>43754.291666666664</v>
      </c>
      <c r="C1789" s="121">
        <v>210</v>
      </c>
      <c r="D1789" s="121">
        <v>105.33999633789063</v>
      </c>
      <c r="E1789" s="185">
        <v>11.100000381469727</v>
      </c>
      <c r="F1789" s="122">
        <v>43754</v>
      </c>
      <c r="G1789" s="185">
        <v>40.808234039809939</v>
      </c>
      <c r="H1789" s="185">
        <v>37.322463135432301</v>
      </c>
      <c r="I1789" s="185">
        <v>37.327510278004162</v>
      </c>
      <c r="J1789" s="119">
        <f t="shared" si="169"/>
        <v>40.808234039809939</v>
      </c>
      <c r="K1789" s="119">
        <f t="shared" si="170"/>
        <v>37.322463135432301</v>
      </c>
      <c r="L1789" s="119">
        <f t="shared" si="171"/>
        <v>37.327510278004162</v>
      </c>
    </row>
    <row r="1790" spans="2:12" x14ac:dyDescent="0.25">
      <c r="B1790" s="173">
        <v>43755.291666666664</v>
      </c>
      <c r="C1790" s="121">
        <v>204</v>
      </c>
      <c r="D1790" s="121">
        <v>80.94000244140625</v>
      </c>
      <c r="E1790" s="185">
        <v>11.399999618530273</v>
      </c>
      <c r="F1790" s="122">
        <v>43755</v>
      </c>
      <c r="G1790" s="185">
        <v>39.055569956059806</v>
      </c>
      <c r="H1790" s="185">
        <v>37.426573929808711</v>
      </c>
      <c r="I1790" s="185">
        <v>37.517579799051688</v>
      </c>
      <c r="J1790" s="119">
        <f t="shared" si="169"/>
        <v>39.055569956059806</v>
      </c>
      <c r="K1790" s="119">
        <f t="shared" si="170"/>
        <v>37.426573929808711</v>
      </c>
      <c r="L1790" s="119">
        <f t="shared" si="171"/>
        <v>37.517579799051688</v>
      </c>
    </row>
    <row r="1791" spans="2:12" x14ac:dyDescent="0.25">
      <c r="B1791" s="173">
        <v>43756.291666666664</v>
      </c>
      <c r="C1791" s="121">
        <v>204</v>
      </c>
      <c r="D1791" s="121">
        <v>80.94000244140625</v>
      </c>
      <c r="E1791" s="185">
        <v>11.199999809265137</v>
      </c>
      <c r="F1791" s="122">
        <v>43756</v>
      </c>
      <c r="G1791" s="185">
        <v>51.214761147819104</v>
      </c>
      <c r="H1791" s="185">
        <v>37.737177928443295</v>
      </c>
      <c r="I1791" s="185">
        <v>37.619370534773182</v>
      </c>
      <c r="J1791" s="119">
        <f t="shared" si="169"/>
        <v>51.214761147819104</v>
      </c>
      <c r="K1791" s="119">
        <f t="shared" si="170"/>
        <v>37.737177928443295</v>
      </c>
      <c r="L1791" s="119">
        <f t="shared" si="171"/>
        <v>37.619370534773182</v>
      </c>
    </row>
    <row r="1792" spans="2:12" x14ac:dyDescent="0.25">
      <c r="B1792" s="173">
        <v>43757.291666666664</v>
      </c>
      <c r="C1792" s="121">
        <v>204</v>
      </c>
      <c r="D1792" s="121">
        <v>80.94000244140625</v>
      </c>
      <c r="E1792" s="185">
        <v>10.800000190734863</v>
      </c>
      <c r="F1792" s="122">
        <v>43757</v>
      </c>
      <c r="G1792" s="185">
        <v>49.918442334532735</v>
      </c>
      <c r="H1792" s="185">
        <v>37.726617391904178</v>
      </c>
      <c r="I1792" s="185">
        <v>37.820465463046709</v>
      </c>
      <c r="J1792" s="119">
        <f t="shared" si="169"/>
        <v>49.918442334532735</v>
      </c>
      <c r="K1792" s="119">
        <f t="shared" si="170"/>
        <v>37.726617391904178</v>
      </c>
      <c r="L1792" s="119">
        <f t="shared" si="171"/>
        <v>37.820465463046709</v>
      </c>
    </row>
    <row r="1793" spans="2:12" x14ac:dyDescent="0.25">
      <c r="B1793" s="173">
        <v>43758.291666666664</v>
      </c>
      <c r="C1793" s="121">
        <v>204</v>
      </c>
      <c r="D1793" s="121">
        <v>80.94000244140625</v>
      </c>
      <c r="E1793" s="185">
        <v>10.5</v>
      </c>
      <c r="F1793" s="122">
        <v>43758</v>
      </c>
      <c r="G1793" s="185">
        <v>47.070297582017091</v>
      </c>
      <c r="H1793" s="185">
        <v>37.48294107359866</v>
      </c>
      <c r="I1793" s="185">
        <v>36.737598187128654</v>
      </c>
      <c r="J1793" s="119">
        <f t="shared" si="169"/>
        <v>47.070297582017091</v>
      </c>
      <c r="K1793" s="119">
        <f t="shared" si="170"/>
        <v>37.48294107359866</v>
      </c>
      <c r="L1793" s="119">
        <f t="shared" si="171"/>
        <v>36.737598187128654</v>
      </c>
    </row>
    <row r="1794" spans="2:12" x14ac:dyDescent="0.25">
      <c r="B1794" s="173">
        <v>43759.291666666664</v>
      </c>
      <c r="C1794" s="121">
        <v>204</v>
      </c>
      <c r="D1794" s="121">
        <v>80.94000244140625</v>
      </c>
      <c r="E1794" s="185">
        <v>11.199999809265137</v>
      </c>
      <c r="F1794" s="122">
        <v>43759</v>
      </c>
      <c r="G1794" s="185">
        <v>45.011406748868794</v>
      </c>
      <c r="H1794" s="185">
        <v>37.484539586129017</v>
      </c>
      <c r="I1794" s="185">
        <v>35.846996660055908</v>
      </c>
      <c r="J1794" s="119">
        <f t="shared" si="169"/>
        <v>45.011406748868794</v>
      </c>
      <c r="K1794" s="119">
        <f t="shared" si="170"/>
        <v>37.484539586129017</v>
      </c>
      <c r="L1794" s="119">
        <f t="shared" si="171"/>
        <v>35.846996660055908</v>
      </c>
    </row>
    <row r="1795" spans="2:12" x14ac:dyDescent="0.25">
      <c r="B1795" s="173">
        <v>43760.291666666664</v>
      </c>
      <c r="C1795" s="121">
        <v>180</v>
      </c>
      <c r="D1795" s="121">
        <v>109.29000091552734</v>
      </c>
      <c r="E1795" s="185">
        <v>11.600000381469727</v>
      </c>
      <c r="F1795" s="122">
        <v>43760</v>
      </c>
      <c r="G1795" s="185">
        <v>47.868104857515483</v>
      </c>
      <c r="H1795" s="185">
        <v>37.871497917484291</v>
      </c>
      <c r="I1795" s="185">
        <v>35.811429621555185</v>
      </c>
      <c r="J1795" s="119">
        <f t="shared" si="169"/>
        <v>47.868104857515483</v>
      </c>
      <c r="K1795" s="119">
        <f t="shared" si="170"/>
        <v>37.871497917484291</v>
      </c>
      <c r="L1795" s="119">
        <f t="shared" si="171"/>
        <v>35.811429621555185</v>
      </c>
    </row>
    <row r="1796" spans="2:12" x14ac:dyDescent="0.25">
      <c r="B1796" s="173">
        <v>43761.291666666664</v>
      </c>
      <c r="C1796" s="121">
        <v>180</v>
      </c>
      <c r="D1796" s="121">
        <v>109.29000091552734</v>
      </c>
      <c r="E1796" s="185">
        <v>11.600000381469727</v>
      </c>
      <c r="F1796" s="122">
        <v>43761</v>
      </c>
      <c r="G1796" s="185">
        <v>47.713972917618669</v>
      </c>
      <c r="H1796" s="185">
        <v>37.607089139090618</v>
      </c>
      <c r="I1796" s="185">
        <v>35.032778601072458</v>
      </c>
      <c r="J1796" s="119">
        <f t="shared" si="169"/>
        <v>47.713972917618669</v>
      </c>
      <c r="K1796" s="119">
        <f t="shared" si="170"/>
        <v>37.607089139090618</v>
      </c>
      <c r="L1796" s="119">
        <f t="shared" si="171"/>
        <v>35.032778601072458</v>
      </c>
    </row>
    <row r="1797" spans="2:12" x14ac:dyDescent="0.25">
      <c r="B1797" s="173">
        <v>43762.291666666664</v>
      </c>
      <c r="C1797" s="121">
        <v>525</v>
      </c>
      <c r="D1797" s="121">
        <v>110.69000244140625</v>
      </c>
      <c r="E1797" s="185">
        <v>11.600000381469727</v>
      </c>
      <c r="F1797" s="122">
        <v>43762</v>
      </c>
      <c r="G1797" s="185">
        <v>47.786426859851211</v>
      </c>
      <c r="H1797" s="185">
        <v>37.611443480849246</v>
      </c>
      <c r="I1797" s="185">
        <v>35.810893833504792</v>
      </c>
      <c r="J1797" s="119">
        <f t="shared" si="169"/>
        <v>47.786426859851211</v>
      </c>
      <c r="K1797" s="119">
        <f t="shared" si="170"/>
        <v>37.611443480849246</v>
      </c>
      <c r="L1797" s="119">
        <f t="shared" si="171"/>
        <v>35.810893833504792</v>
      </c>
    </row>
    <row r="1798" spans="2:12" x14ac:dyDescent="0.25">
      <c r="B1798" s="173">
        <v>43763.291666666664</v>
      </c>
      <c r="C1798" s="121">
        <v>525</v>
      </c>
      <c r="D1798" s="121">
        <v>110.69000244140625</v>
      </c>
      <c r="E1798" s="185">
        <v>11.300000190734863</v>
      </c>
      <c r="F1798" s="122">
        <v>43763</v>
      </c>
      <c r="G1798" s="185">
        <v>47.195197198677945</v>
      </c>
      <c r="H1798" s="185">
        <v>37.664539525906214</v>
      </c>
      <c r="I1798" s="185">
        <v>36.88831013887016</v>
      </c>
      <c r="J1798" s="119">
        <f t="shared" si="169"/>
        <v>47.195197198677945</v>
      </c>
      <c r="K1798" s="119">
        <f t="shared" si="170"/>
        <v>37.664539525906214</v>
      </c>
      <c r="L1798" s="119">
        <f t="shared" si="171"/>
        <v>36.88831013887016</v>
      </c>
    </row>
    <row r="1799" spans="2:12" x14ac:dyDescent="0.25">
      <c r="B1799" s="173">
        <v>43764.291666666664</v>
      </c>
      <c r="C1799" s="121">
        <v>525</v>
      </c>
      <c r="D1799" s="121">
        <v>110.69000244140625</v>
      </c>
      <c r="E1799" s="185">
        <v>11.399999618530273</v>
      </c>
      <c r="F1799" s="122">
        <v>43764</v>
      </c>
      <c r="G1799" s="185">
        <v>46.981068498646692</v>
      </c>
      <c r="H1799" s="185">
        <v>37.590797457982013</v>
      </c>
      <c r="I1799" s="185">
        <v>37.043380421135154</v>
      </c>
      <c r="J1799" s="119">
        <f t="shared" si="169"/>
        <v>46.981068498646692</v>
      </c>
      <c r="K1799" s="119">
        <f t="shared" si="170"/>
        <v>37.590797457982013</v>
      </c>
      <c r="L1799" s="119">
        <f t="shared" si="171"/>
        <v>37.043380421135154</v>
      </c>
    </row>
    <row r="1800" spans="2:12" x14ac:dyDescent="0.25">
      <c r="B1800" s="173">
        <v>43765.291666666664</v>
      </c>
      <c r="C1800" s="121">
        <v>525</v>
      </c>
      <c r="D1800" s="121">
        <v>110.69000244140625</v>
      </c>
      <c r="E1800" s="185">
        <v>11</v>
      </c>
      <c r="F1800" s="122">
        <v>43765</v>
      </c>
      <c r="G1800" s="185">
        <v>50.099630454822886</v>
      </c>
      <c r="H1800" s="185">
        <v>37.794541150463935</v>
      </c>
      <c r="I1800" s="185">
        <v>36.495509722012038</v>
      </c>
      <c r="J1800" s="119">
        <f t="shared" si="169"/>
        <v>50.099630454822886</v>
      </c>
      <c r="K1800" s="119">
        <f t="shared" si="170"/>
        <v>37.794541150463935</v>
      </c>
      <c r="L1800" s="119">
        <f t="shared" si="171"/>
        <v>36.495509722012038</v>
      </c>
    </row>
    <row r="1801" spans="2:12" x14ac:dyDescent="0.25">
      <c r="B1801" s="173">
        <v>43766.291666666664</v>
      </c>
      <c r="C1801" s="121">
        <v>525</v>
      </c>
      <c r="D1801" s="121">
        <v>110.69000244140625</v>
      </c>
      <c r="E1801" s="185">
        <v>10.699999809265137</v>
      </c>
      <c r="F1801" s="122">
        <v>43766</v>
      </c>
      <c r="G1801" s="185">
        <v>53.34094789522667</v>
      </c>
      <c r="H1801" s="185">
        <v>38.164212048053713</v>
      </c>
      <c r="I1801" s="185">
        <v>35.32139201053873</v>
      </c>
      <c r="J1801" s="119">
        <f t="shared" si="169"/>
        <v>53.34094789522667</v>
      </c>
      <c r="K1801" s="119">
        <f t="shared" si="170"/>
        <v>38.164212048053713</v>
      </c>
      <c r="L1801" s="119">
        <f t="shared" si="171"/>
        <v>35.32139201053873</v>
      </c>
    </row>
    <row r="1802" spans="2:12" x14ac:dyDescent="0.25">
      <c r="B1802" s="173">
        <v>43767.291666666664</v>
      </c>
      <c r="C1802" s="121">
        <v>158</v>
      </c>
      <c r="D1802" s="121">
        <v>96.419998168945313</v>
      </c>
      <c r="E1802" s="185">
        <v>10.699999809265137</v>
      </c>
      <c r="F1802" s="122">
        <v>43767</v>
      </c>
      <c r="G1802" s="185">
        <v>52.762463372415908</v>
      </c>
      <c r="H1802" s="185">
        <v>37.895499225214678</v>
      </c>
      <c r="I1802" s="185">
        <v>33.61436774439283</v>
      </c>
      <c r="J1802" s="119">
        <f t="shared" ref="J1802:J1865" si="172">IF(G1802&lt;0,0,G1802)</f>
        <v>52.762463372415908</v>
      </c>
      <c r="K1802" s="119">
        <f t="shared" ref="K1802:K1865" si="173">IF(H1802&lt;0,0,H1802)</f>
        <v>37.895499225214678</v>
      </c>
      <c r="L1802" s="119">
        <f t="shared" ref="L1802:L1865" si="174">IF(I1802&lt;0,0,I1802)</f>
        <v>33.61436774439283</v>
      </c>
    </row>
    <row r="1803" spans="2:12" x14ac:dyDescent="0.25">
      <c r="B1803" s="173">
        <v>43768.291666666664</v>
      </c>
      <c r="C1803" s="121">
        <v>158</v>
      </c>
      <c r="D1803" s="121">
        <v>96.419998168945313</v>
      </c>
      <c r="E1803" s="185">
        <v>10.699999809265137</v>
      </c>
      <c r="F1803" s="122">
        <v>43768</v>
      </c>
      <c r="G1803" s="185">
        <v>58.805899820018723</v>
      </c>
      <c r="H1803" s="185">
        <v>37.689285698952482</v>
      </c>
      <c r="I1803" s="185">
        <v>33.396577095102458</v>
      </c>
      <c r="J1803" s="119">
        <f t="shared" si="172"/>
        <v>58.805899820018723</v>
      </c>
      <c r="K1803" s="119">
        <f t="shared" si="173"/>
        <v>37.689285698952482</v>
      </c>
      <c r="L1803" s="119">
        <f t="shared" si="174"/>
        <v>33.396577095102458</v>
      </c>
    </row>
    <row r="1804" spans="2:12" x14ac:dyDescent="0.25">
      <c r="B1804" s="173">
        <v>43769.291666666664</v>
      </c>
      <c r="C1804" s="121">
        <v>141</v>
      </c>
      <c r="D1804" s="121">
        <v>93.05999755859375</v>
      </c>
      <c r="E1804" s="185">
        <v>10.699999809265137</v>
      </c>
      <c r="F1804" s="122">
        <v>43769</v>
      </c>
      <c r="G1804" s="185">
        <v>61.334290775678767</v>
      </c>
      <c r="H1804" s="185">
        <v>37.536755757089018</v>
      </c>
      <c r="I1804" s="185">
        <v>33.664611923959512</v>
      </c>
      <c r="J1804" s="119">
        <f t="shared" si="172"/>
        <v>61.334290775678767</v>
      </c>
      <c r="K1804" s="119">
        <f t="shared" si="173"/>
        <v>37.536755757089018</v>
      </c>
      <c r="L1804" s="119">
        <f t="shared" si="174"/>
        <v>33.664611923959512</v>
      </c>
    </row>
    <row r="1805" spans="2:12" x14ac:dyDescent="0.25">
      <c r="B1805" s="173">
        <v>43770.291666666664</v>
      </c>
      <c r="C1805" s="121">
        <v>141</v>
      </c>
      <c r="D1805" s="121">
        <v>93.05999755859375</v>
      </c>
      <c r="E1805" s="185">
        <v>12</v>
      </c>
      <c r="F1805" s="122">
        <v>43770</v>
      </c>
      <c r="G1805" s="185">
        <v>60.365773731470085</v>
      </c>
      <c r="H1805" s="185">
        <v>37.384024359981161</v>
      </c>
      <c r="I1805" s="185">
        <v>34.639255798304511</v>
      </c>
      <c r="J1805" s="119">
        <f t="shared" si="172"/>
        <v>60.365773731470085</v>
      </c>
      <c r="K1805" s="119">
        <f t="shared" si="173"/>
        <v>37.384024359981161</v>
      </c>
      <c r="L1805" s="119">
        <f t="shared" si="174"/>
        <v>34.639255798304511</v>
      </c>
    </row>
    <row r="1806" spans="2:12" x14ac:dyDescent="0.25">
      <c r="B1806" s="173">
        <v>43771.291666666664</v>
      </c>
      <c r="C1806" s="121">
        <v>141</v>
      </c>
      <c r="D1806" s="121">
        <v>93.05999755859375</v>
      </c>
      <c r="E1806" s="185">
        <v>12</v>
      </c>
      <c r="F1806" s="122">
        <v>43771</v>
      </c>
      <c r="G1806" s="185">
        <v>56.612608576703892</v>
      </c>
      <c r="H1806" s="185">
        <v>37.226371976490391</v>
      </c>
      <c r="I1806" s="185">
        <v>34.125859993696203</v>
      </c>
      <c r="J1806" s="119">
        <f t="shared" si="172"/>
        <v>56.612608576703892</v>
      </c>
      <c r="K1806" s="119">
        <f t="shared" si="173"/>
        <v>37.226371976490391</v>
      </c>
      <c r="L1806" s="119">
        <f t="shared" si="174"/>
        <v>34.125859993696203</v>
      </c>
    </row>
    <row r="1807" spans="2:12" x14ac:dyDescent="0.25">
      <c r="B1807" s="173">
        <v>43772.291666666664</v>
      </c>
      <c r="C1807" s="121">
        <v>141</v>
      </c>
      <c r="D1807" s="121">
        <v>93.05999755859375</v>
      </c>
      <c r="E1807" s="185">
        <v>12</v>
      </c>
      <c r="F1807" s="122">
        <v>43772</v>
      </c>
      <c r="G1807" s="185">
        <v>61.443719711436259</v>
      </c>
      <c r="H1807" s="185">
        <v>37.319685074002642</v>
      </c>
      <c r="I1807" s="185">
        <v>34.624507006760034</v>
      </c>
      <c r="J1807" s="119">
        <f t="shared" si="172"/>
        <v>61.443719711436259</v>
      </c>
      <c r="K1807" s="119">
        <f t="shared" si="173"/>
        <v>37.319685074002642</v>
      </c>
      <c r="L1807" s="119">
        <f t="shared" si="174"/>
        <v>34.624507006760034</v>
      </c>
    </row>
    <row r="1808" spans="2:12" x14ac:dyDescent="0.25">
      <c r="B1808" s="173">
        <v>43773.291666666664</v>
      </c>
      <c r="C1808" s="121">
        <v>141</v>
      </c>
      <c r="D1808" s="121">
        <v>93.05999755859375</v>
      </c>
      <c r="E1808" s="185">
        <v>12</v>
      </c>
      <c r="F1808" s="122">
        <v>43773</v>
      </c>
      <c r="G1808" s="185">
        <v>60.568801670030361</v>
      </c>
      <c r="H1808" s="185">
        <v>37.200325626973736</v>
      </c>
      <c r="I1808" s="185">
        <v>35.681106163197079</v>
      </c>
      <c r="J1808" s="119">
        <f t="shared" si="172"/>
        <v>60.568801670030361</v>
      </c>
      <c r="K1808" s="119">
        <f t="shared" si="173"/>
        <v>37.200325626973736</v>
      </c>
      <c r="L1808" s="119">
        <f t="shared" si="174"/>
        <v>35.681106163197079</v>
      </c>
    </row>
    <row r="1809" spans="2:12" x14ac:dyDescent="0.25">
      <c r="B1809" s="173">
        <v>43774.291666666664</v>
      </c>
      <c r="C1809" s="121">
        <v>217</v>
      </c>
      <c r="D1809" s="121">
        <v>115.11000061035156</v>
      </c>
      <c r="E1809" s="185">
        <v>11.399999618530273</v>
      </c>
      <c r="F1809" s="122">
        <v>43774</v>
      </c>
      <c r="G1809" s="185">
        <v>58.013456385886158</v>
      </c>
      <c r="H1809" s="185">
        <v>36.732152824909612</v>
      </c>
      <c r="I1809" s="185">
        <v>35.926065744426531</v>
      </c>
      <c r="J1809" s="119">
        <f t="shared" si="172"/>
        <v>58.013456385886158</v>
      </c>
      <c r="K1809" s="119">
        <f t="shared" si="173"/>
        <v>36.732152824909612</v>
      </c>
      <c r="L1809" s="119">
        <f t="shared" si="174"/>
        <v>35.926065744426531</v>
      </c>
    </row>
    <row r="1810" spans="2:12" x14ac:dyDescent="0.25">
      <c r="B1810" s="173">
        <v>43775.291666666664</v>
      </c>
      <c r="C1810" s="121">
        <v>217</v>
      </c>
      <c r="D1810" s="121">
        <v>115.11000061035156</v>
      </c>
      <c r="E1810" s="185">
        <v>10.899999618530273</v>
      </c>
      <c r="F1810" s="122">
        <v>43775</v>
      </c>
      <c r="G1810" s="185">
        <v>61.457476343446324</v>
      </c>
      <c r="H1810" s="185">
        <v>36.627188060636868</v>
      </c>
      <c r="I1810" s="185">
        <v>35.786227359065286</v>
      </c>
      <c r="J1810" s="119">
        <f t="shared" si="172"/>
        <v>61.457476343446324</v>
      </c>
      <c r="K1810" s="119">
        <f t="shared" si="173"/>
        <v>36.627188060636868</v>
      </c>
      <c r="L1810" s="119">
        <f t="shared" si="174"/>
        <v>35.786227359065286</v>
      </c>
    </row>
    <row r="1811" spans="2:12" x14ac:dyDescent="0.25">
      <c r="B1811" s="173">
        <v>43776.291666666664</v>
      </c>
      <c r="C1811" s="121">
        <v>217</v>
      </c>
      <c r="D1811" s="121">
        <v>115.11000061035156</v>
      </c>
      <c r="E1811" s="185">
        <v>11.699999809265137</v>
      </c>
      <c r="F1811" s="122">
        <v>43776</v>
      </c>
      <c r="G1811" s="185">
        <v>59.257812859923831</v>
      </c>
      <c r="H1811" s="185">
        <v>37.146549735356238</v>
      </c>
      <c r="I1811" s="185">
        <v>34.195961143065396</v>
      </c>
      <c r="J1811" s="119">
        <f t="shared" si="172"/>
        <v>59.257812859923831</v>
      </c>
      <c r="K1811" s="119">
        <f t="shared" si="173"/>
        <v>37.146549735356238</v>
      </c>
      <c r="L1811" s="119">
        <f t="shared" si="174"/>
        <v>34.195961143065396</v>
      </c>
    </row>
    <row r="1812" spans="2:12" x14ac:dyDescent="0.25">
      <c r="B1812" s="173">
        <v>43777.291666666664</v>
      </c>
      <c r="C1812" s="121">
        <v>217</v>
      </c>
      <c r="D1812" s="121">
        <v>115.11000061035156</v>
      </c>
      <c r="E1812" s="185">
        <v>11.399999618530273</v>
      </c>
      <c r="F1812" s="122">
        <v>43777</v>
      </c>
      <c r="G1812" s="185">
        <v>57.534277010228813</v>
      </c>
      <c r="H1812" s="185">
        <v>36.875397094973749</v>
      </c>
      <c r="I1812" s="185">
        <v>34.40895628505281</v>
      </c>
      <c r="J1812" s="119">
        <f t="shared" si="172"/>
        <v>57.534277010228813</v>
      </c>
      <c r="K1812" s="119">
        <f t="shared" si="173"/>
        <v>36.875397094973749</v>
      </c>
      <c r="L1812" s="119">
        <f t="shared" si="174"/>
        <v>34.40895628505281</v>
      </c>
    </row>
    <row r="1813" spans="2:12" x14ac:dyDescent="0.25">
      <c r="B1813" s="173">
        <v>43778.291666666664</v>
      </c>
      <c r="C1813" s="121">
        <v>217</v>
      </c>
      <c r="D1813" s="121">
        <v>115.11000061035156</v>
      </c>
      <c r="E1813" s="185">
        <v>11.300000190734863</v>
      </c>
      <c r="F1813" s="122">
        <v>43778</v>
      </c>
      <c r="G1813" s="185">
        <v>57.592109534784527</v>
      </c>
      <c r="H1813" s="185">
        <v>37.098606196928891</v>
      </c>
      <c r="I1813" s="185">
        <v>35.955252577198877</v>
      </c>
      <c r="J1813" s="119">
        <f t="shared" si="172"/>
        <v>57.592109534784527</v>
      </c>
      <c r="K1813" s="119">
        <f t="shared" si="173"/>
        <v>37.098606196928891</v>
      </c>
      <c r="L1813" s="119">
        <f t="shared" si="174"/>
        <v>35.955252577198877</v>
      </c>
    </row>
    <row r="1814" spans="2:12" x14ac:dyDescent="0.25">
      <c r="B1814" s="173">
        <v>43779.291666666664</v>
      </c>
      <c r="C1814" s="121">
        <v>217</v>
      </c>
      <c r="D1814" s="121">
        <v>115.11000061035156</v>
      </c>
      <c r="E1814" s="185">
        <v>11.399999618530273</v>
      </c>
      <c r="F1814" s="122">
        <v>43779</v>
      </c>
      <c r="G1814" s="185">
        <v>58.760653594158192</v>
      </c>
      <c r="H1814" s="185">
        <v>37.014127986695989</v>
      </c>
      <c r="I1814" s="185">
        <v>36.833321910610927</v>
      </c>
      <c r="J1814" s="119">
        <f t="shared" si="172"/>
        <v>58.760653594158192</v>
      </c>
      <c r="K1814" s="119">
        <f t="shared" si="173"/>
        <v>37.014127986695989</v>
      </c>
      <c r="L1814" s="119">
        <f t="shared" si="174"/>
        <v>36.833321910610927</v>
      </c>
    </row>
    <row r="1815" spans="2:12" x14ac:dyDescent="0.25">
      <c r="B1815" s="173">
        <v>43780.291666666664</v>
      </c>
      <c r="C1815" s="121">
        <v>217</v>
      </c>
      <c r="D1815" s="121">
        <v>115.11000061035156</v>
      </c>
      <c r="E1815" s="185">
        <v>12.899999618530273</v>
      </c>
      <c r="F1815" s="122">
        <v>43780</v>
      </c>
      <c r="G1815" s="185">
        <v>62.304281739570392</v>
      </c>
      <c r="H1815" s="185">
        <v>37.183339735644779</v>
      </c>
      <c r="I1815" s="185">
        <v>34.661035527167478</v>
      </c>
      <c r="J1815" s="119">
        <f t="shared" si="172"/>
        <v>62.304281739570392</v>
      </c>
      <c r="K1815" s="119">
        <f t="shared" si="173"/>
        <v>37.183339735644779</v>
      </c>
      <c r="L1815" s="119">
        <f t="shared" si="174"/>
        <v>34.661035527167478</v>
      </c>
    </row>
    <row r="1816" spans="2:12" x14ac:dyDescent="0.25">
      <c r="B1816" s="173">
        <v>43781.291666666664</v>
      </c>
      <c r="C1816" s="121">
        <v>221</v>
      </c>
      <c r="D1816" s="121">
        <v>105.33000183105469</v>
      </c>
      <c r="E1816" s="185">
        <v>11.199999809265137</v>
      </c>
      <c r="F1816" s="122">
        <v>43781</v>
      </c>
      <c r="G1816" s="185">
        <v>57.743700264692208</v>
      </c>
      <c r="H1816" s="185">
        <v>36.795417620937016</v>
      </c>
      <c r="I1816" s="185">
        <v>35.685604902859048</v>
      </c>
      <c r="J1816" s="119">
        <f t="shared" si="172"/>
        <v>57.743700264692208</v>
      </c>
      <c r="K1816" s="119">
        <f t="shared" si="173"/>
        <v>36.795417620937016</v>
      </c>
      <c r="L1816" s="119">
        <f t="shared" si="174"/>
        <v>35.685604902859048</v>
      </c>
    </row>
    <row r="1817" spans="2:12" x14ac:dyDescent="0.25">
      <c r="B1817" s="173">
        <v>43782.291666666664</v>
      </c>
      <c r="C1817" s="121">
        <v>221</v>
      </c>
      <c r="D1817" s="121">
        <v>105.33000183105469</v>
      </c>
      <c r="E1817" s="185">
        <v>10.300000190734863</v>
      </c>
      <c r="F1817" s="122">
        <v>43782</v>
      </c>
      <c r="G1817" s="185">
        <v>60.741809491537317</v>
      </c>
      <c r="H1817" s="185">
        <v>36.99156365553543</v>
      </c>
      <c r="I1817" s="185">
        <v>35.468965082521798</v>
      </c>
      <c r="J1817" s="119">
        <f t="shared" si="172"/>
        <v>60.741809491537317</v>
      </c>
      <c r="K1817" s="119">
        <f t="shared" si="173"/>
        <v>36.99156365553543</v>
      </c>
      <c r="L1817" s="119">
        <f t="shared" si="174"/>
        <v>35.468965082521798</v>
      </c>
    </row>
    <row r="1818" spans="2:12" x14ac:dyDescent="0.25">
      <c r="B1818" s="173">
        <v>43783.291666666664</v>
      </c>
      <c r="C1818" s="121">
        <v>154</v>
      </c>
      <c r="D1818" s="121">
        <v>81.419998168945313</v>
      </c>
      <c r="E1818" s="185">
        <v>9.8999996185302734</v>
      </c>
      <c r="F1818" s="122">
        <v>43783</v>
      </c>
      <c r="G1818" s="185">
        <v>62.346194525427236</v>
      </c>
      <c r="H1818" s="185">
        <v>37.05397063535672</v>
      </c>
      <c r="I1818" s="185">
        <v>35.428936549292651</v>
      </c>
      <c r="J1818" s="119">
        <f t="shared" si="172"/>
        <v>62.346194525427236</v>
      </c>
      <c r="K1818" s="119">
        <f t="shared" si="173"/>
        <v>37.05397063535672</v>
      </c>
      <c r="L1818" s="119">
        <f t="shared" si="174"/>
        <v>35.428936549292651</v>
      </c>
    </row>
    <row r="1819" spans="2:12" x14ac:dyDescent="0.25">
      <c r="B1819" s="173">
        <v>43784.291666666664</v>
      </c>
      <c r="C1819" s="121">
        <v>154</v>
      </c>
      <c r="D1819" s="121">
        <v>81.419998168945313</v>
      </c>
      <c r="E1819" s="185">
        <v>10.600000381469727</v>
      </c>
      <c r="F1819" s="122">
        <v>43784</v>
      </c>
      <c r="G1819" s="185">
        <v>60.898532633560613</v>
      </c>
      <c r="H1819" s="185">
        <v>37.058711239011224</v>
      </c>
      <c r="I1819" s="185">
        <v>35.291687589309824</v>
      </c>
      <c r="J1819" s="119">
        <f t="shared" si="172"/>
        <v>60.898532633560613</v>
      </c>
      <c r="K1819" s="119">
        <f t="shared" si="173"/>
        <v>37.058711239011224</v>
      </c>
      <c r="L1819" s="119">
        <f t="shared" si="174"/>
        <v>35.291687589309824</v>
      </c>
    </row>
    <row r="1820" spans="2:12" x14ac:dyDescent="0.25">
      <c r="B1820" s="173">
        <v>43785.291666666664</v>
      </c>
      <c r="C1820" s="121">
        <v>154</v>
      </c>
      <c r="D1820" s="121">
        <v>81.419998168945313</v>
      </c>
      <c r="E1820" s="185">
        <v>10.5</v>
      </c>
      <c r="F1820" s="122">
        <v>43785</v>
      </c>
      <c r="G1820" s="185">
        <v>60.883832081269425</v>
      </c>
      <c r="H1820" s="185">
        <v>37.084326200154109</v>
      </c>
      <c r="I1820" s="185">
        <v>35.933001237622022</v>
      </c>
      <c r="J1820" s="119">
        <f t="shared" si="172"/>
        <v>60.883832081269425</v>
      </c>
      <c r="K1820" s="119">
        <f t="shared" si="173"/>
        <v>37.084326200154109</v>
      </c>
      <c r="L1820" s="119">
        <f t="shared" si="174"/>
        <v>35.933001237622022</v>
      </c>
    </row>
    <row r="1821" spans="2:12" x14ac:dyDescent="0.25">
      <c r="B1821" s="173">
        <v>43786.291666666664</v>
      </c>
      <c r="C1821" s="121">
        <v>154</v>
      </c>
      <c r="D1821" s="121">
        <v>81.419998168945313</v>
      </c>
      <c r="E1821" s="185">
        <v>11.699999809265137</v>
      </c>
      <c r="F1821" s="122">
        <v>43786</v>
      </c>
      <c r="G1821" s="185">
        <v>56.011997877756656</v>
      </c>
      <c r="H1821" s="185">
        <v>37.377999466370717</v>
      </c>
      <c r="I1821" s="185">
        <v>36.355524106334734</v>
      </c>
      <c r="J1821" s="119">
        <f t="shared" si="172"/>
        <v>56.011997877756656</v>
      </c>
      <c r="K1821" s="119">
        <f t="shared" si="173"/>
        <v>37.377999466370717</v>
      </c>
      <c r="L1821" s="119">
        <f t="shared" si="174"/>
        <v>36.355524106334734</v>
      </c>
    </row>
    <row r="1822" spans="2:12" x14ac:dyDescent="0.25">
      <c r="B1822" s="173">
        <v>43787.291666666664</v>
      </c>
      <c r="C1822" s="121">
        <v>154</v>
      </c>
      <c r="D1822" s="121">
        <v>81.419998168945313</v>
      </c>
      <c r="E1822" s="185">
        <v>11.800000190734863</v>
      </c>
      <c r="F1822" s="122">
        <v>43787</v>
      </c>
      <c r="G1822" s="185">
        <v>51.909555776671134</v>
      </c>
      <c r="H1822" s="185">
        <v>37.336733108538184</v>
      </c>
      <c r="I1822" s="185">
        <v>36.392392200143249</v>
      </c>
      <c r="J1822" s="119">
        <f t="shared" si="172"/>
        <v>51.909555776671134</v>
      </c>
      <c r="K1822" s="119">
        <f t="shared" si="173"/>
        <v>37.336733108538184</v>
      </c>
      <c r="L1822" s="119">
        <f t="shared" si="174"/>
        <v>36.392392200143249</v>
      </c>
    </row>
    <row r="1823" spans="2:12" x14ac:dyDescent="0.25">
      <c r="B1823" s="173">
        <v>43788.291666666664</v>
      </c>
      <c r="C1823" s="121">
        <v>166</v>
      </c>
      <c r="D1823" s="121">
        <v>83.180000305175781</v>
      </c>
      <c r="E1823" s="185">
        <v>9.8999996185302734</v>
      </c>
      <c r="F1823" s="122">
        <v>43788</v>
      </c>
      <c r="G1823" s="185">
        <v>58.391490802610313</v>
      </c>
      <c r="H1823" s="185">
        <v>37.184540301583475</v>
      </c>
      <c r="I1823" s="185">
        <v>36.983069423525443</v>
      </c>
      <c r="J1823" s="119">
        <f t="shared" si="172"/>
        <v>58.391490802610313</v>
      </c>
      <c r="K1823" s="119">
        <f t="shared" si="173"/>
        <v>37.184540301583475</v>
      </c>
      <c r="L1823" s="119">
        <f t="shared" si="174"/>
        <v>36.983069423525443</v>
      </c>
    </row>
    <row r="1824" spans="2:12" x14ac:dyDescent="0.25">
      <c r="B1824" s="173">
        <v>43789.291666666664</v>
      </c>
      <c r="C1824" s="121">
        <v>166</v>
      </c>
      <c r="D1824" s="121">
        <v>83.180000305175781</v>
      </c>
      <c r="E1824" s="185">
        <v>10.699999809265137</v>
      </c>
      <c r="F1824" s="122">
        <v>43789</v>
      </c>
      <c r="G1824" s="185">
        <v>52.265890503415299</v>
      </c>
      <c r="H1824" s="185">
        <v>37.095307838850601</v>
      </c>
      <c r="I1824" s="185">
        <v>35.670135036265371</v>
      </c>
      <c r="J1824" s="119">
        <f t="shared" si="172"/>
        <v>52.265890503415299</v>
      </c>
      <c r="K1824" s="119">
        <f t="shared" si="173"/>
        <v>37.095307838850601</v>
      </c>
      <c r="L1824" s="119">
        <f t="shared" si="174"/>
        <v>35.670135036265371</v>
      </c>
    </row>
    <row r="1825" spans="2:12" x14ac:dyDescent="0.25">
      <c r="B1825" s="173">
        <v>43790.291666666664</v>
      </c>
      <c r="C1825" s="121">
        <v>309</v>
      </c>
      <c r="D1825" s="121">
        <v>88.919998168945313</v>
      </c>
      <c r="E1825" s="185">
        <v>10.300000190734863</v>
      </c>
      <c r="F1825" s="122">
        <v>43790</v>
      </c>
      <c r="G1825" s="185">
        <v>54.050563757883126</v>
      </c>
      <c r="H1825" s="185">
        <v>37.244235179689248</v>
      </c>
      <c r="I1825" s="185">
        <v>36.79402362925034</v>
      </c>
      <c r="J1825" s="119">
        <f t="shared" si="172"/>
        <v>54.050563757883126</v>
      </c>
      <c r="K1825" s="119">
        <f t="shared" si="173"/>
        <v>37.244235179689248</v>
      </c>
      <c r="L1825" s="119">
        <f t="shared" si="174"/>
        <v>36.79402362925034</v>
      </c>
    </row>
    <row r="1826" spans="2:12" x14ac:dyDescent="0.25">
      <c r="B1826" s="173">
        <v>43791.291666666664</v>
      </c>
      <c r="C1826" s="121">
        <v>309</v>
      </c>
      <c r="D1826" s="121">
        <v>88.919998168945313</v>
      </c>
      <c r="E1826" s="185">
        <v>11.199999809265137</v>
      </c>
      <c r="F1826" s="122">
        <v>43791</v>
      </c>
      <c r="G1826" s="185">
        <v>56.282632659673666</v>
      </c>
      <c r="H1826" s="185">
        <v>37.193581004209044</v>
      </c>
      <c r="I1826" s="185">
        <v>34.861462700896766</v>
      </c>
      <c r="J1826" s="119">
        <f t="shared" si="172"/>
        <v>56.282632659673666</v>
      </c>
      <c r="K1826" s="119">
        <f t="shared" si="173"/>
        <v>37.193581004209044</v>
      </c>
      <c r="L1826" s="119">
        <f t="shared" si="174"/>
        <v>34.861462700896766</v>
      </c>
    </row>
    <row r="1827" spans="2:12" x14ac:dyDescent="0.25">
      <c r="B1827" s="173">
        <v>43792.291666666664</v>
      </c>
      <c r="C1827" s="121">
        <v>309</v>
      </c>
      <c r="D1827" s="121">
        <v>88.919998168945313</v>
      </c>
      <c r="E1827" s="185">
        <v>11.5</v>
      </c>
      <c r="F1827" s="122">
        <v>43792</v>
      </c>
      <c r="G1827" s="185">
        <v>50.218613088285579</v>
      </c>
      <c r="H1827" s="185">
        <v>37.158183975970282</v>
      </c>
      <c r="I1827" s="185">
        <v>36.014571297830997</v>
      </c>
      <c r="J1827" s="119">
        <f t="shared" si="172"/>
        <v>50.218613088285579</v>
      </c>
      <c r="K1827" s="119">
        <f t="shared" si="173"/>
        <v>37.158183975970282</v>
      </c>
      <c r="L1827" s="119">
        <f t="shared" si="174"/>
        <v>36.014571297830997</v>
      </c>
    </row>
    <row r="1828" spans="2:12" x14ac:dyDescent="0.25">
      <c r="B1828" s="173">
        <v>43793.291666666664</v>
      </c>
      <c r="C1828" s="121">
        <v>309</v>
      </c>
      <c r="D1828" s="121">
        <v>88.919998168945313</v>
      </c>
      <c r="E1828" s="185">
        <v>12.100000381469727</v>
      </c>
      <c r="F1828" s="122">
        <v>43793</v>
      </c>
      <c r="G1828" s="185">
        <v>50.866859004055996</v>
      </c>
      <c r="H1828" s="185">
        <v>37.217362471973445</v>
      </c>
      <c r="I1828" s="185">
        <v>36.322696695018656</v>
      </c>
      <c r="J1828" s="119">
        <f t="shared" si="172"/>
        <v>50.866859004055996</v>
      </c>
      <c r="K1828" s="119">
        <f t="shared" si="173"/>
        <v>37.217362471973445</v>
      </c>
      <c r="L1828" s="119">
        <f t="shared" si="174"/>
        <v>36.322696695018656</v>
      </c>
    </row>
    <row r="1829" spans="2:12" x14ac:dyDescent="0.25">
      <c r="B1829" s="173">
        <v>43794.291666666664</v>
      </c>
      <c r="C1829" s="121">
        <v>309</v>
      </c>
      <c r="D1829" s="121">
        <v>88.919998168945313</v>
      </c>
      <c r="E1829" s="185">
        <v>12</v>
      </c>
      <c r="F1829" s="122">
        <v>43794</v>
      </c>
      <c r="G1829" s="185">
        <v>50.743577446496005</v>
      </c>
      <c r="H1829" s="185">
        <v>37.138858560897731</v>
      </c>
      <c r="I1829" s="185">
        <v>37.697849660008075</v>
      </c>
      <c r="J1829" s="119">
        <f t="shared" si="172"/>
        <v>50.743577446496005</v>
      </c>
      <c r="K1829" s="119">
        <f t="shared" si="173"/>
        <v>37.138858560897731</v>
      </c>
      <c r="L1829" s="119">
        <f t="shared" si="174"/>
        <v>37.697849660008075</v>
      </c>
    </row>
    <row r="1830" spans="2:12" x14ac:dyDescent="0.25">
      <c r="B1830" s="173">
        <v>43795.291666666664</v>
      </c>
      <c r="C1830" s="121">
        <v>254</v>
      </c>
      <c r="D1830" s="121">
        <v>110.98000335693359</v>
      </c>
      <c r="E1830" s="185">
        <v>11.699999809265137</v>
      </c>
      <c r="F1830" s="122">
        <v>43795</v>
      </c>
      <c r="G1830" s="185">
        <v>45.60230215761397</v>
      </c>
      <c r="H1830" s="185">
        <v>37.375910572343415</v>
      </c>
      <c r="I1830" s="185">
        <v>38.068298319534073</v>
      </c>
      <c r="J1830" s="119">
        <f t="shared" si="172"/>
        <v>45.60230215761397</v>
      </c>
      <c r="K1830" s="119">
        <f t="shared" si="173"/>
        <v>37.375910572343415</v>
      </c>
      <c r="L1830" s="119">
        <f t="shared" si="174"/>
        <v>38.068298319534073</v>
      </c>
    </row>
    <row r="1831" spans="2:12" x14ac:dyDescent="0.25">
      <c r="B1831" s="173">
        <v>43796.291666666664</v>
      </c>
      <c r="C1831" s="121">
        <v>254</v>
      </c>
      <c r="D1831" s="121">
        <v>110.98000335693359</v>
      </c>
      <c r="E1831" s="185">
        <v>11.800000190734863</v>
      </c>
      <c r="F1831" s="122">
        <v>43796</v>
      </c>
      <c r="G1831" s="185">
        <v>54.03116789773663</v>
      </c>
      <c r="H1831" s="185">
        <v>37.248243406304567</v>
      </c>
      <c r="I1831" s="185">
        <v>37.741222651578816</v>
      </c>
      <c r="J1831" s="119">
        <f t="shared" si="172"/>
        <v>54.03116789773663</v>
      </c>
      <c r="K1831" s="119">
        <f t="shared" si="173"/>
        <v>37.248243406304567</v>
      </c>
      <c r="L1831" s="119">
        <f t="shared" si="174"/>
        <v>37.741222651578816</v>
      </c>
    </row>
    <row r="1832" spans="2:12" x14ac:dyDescent="0.25">
      <c r="B1832" s="173">
        <v>43797.291666666664</v>
      </c>
      <c r="C1832" s="121">
        <v>254</v>
      </c>
      <c r="D1832" s="121">
        <v>110.98000335693359</v>
      </c>
      <c r="E1832" s="185">
        <v>11.800000190734863</v>
      </c>
      <c r="F1832" s="122">
        <v>43797</v>
      </c>
      <c r="G1832" s="185">
        <v>49.510672498544018</v>
      </c>
      <c r="H1832" s="185">
        <v>37.6481300740992</v>
      </c>
      <c r="I1832" s="185">
        <v>32.863991511618678</v>
      </c>
      <c r="J1832" s="119">
        <f t="shared" si="172"/>
        <v>49.510672498544018</v>
      </c>
      <c r="K1832" s="119">
        <f t="shared" si="173"/>
        <v>37.6481300740992</v>
      </c>
      <c r="L1832" s="119">
        <f t="shared" si="174"/>
        <v>32.863991511618678</v>
      </c>
    </row>
    <row r="1833" spans="2:12" x14ac:dyDescent="0.25">
      <c r="B1833" s="173">
        <v>43798.291666666664</v>
      </c>
      <c r="C1833" s="121">
        <v>254</v>
      </c>
      <c r="D1833" s="121">
        <v>110.98000335693359</v>
      </c>
      <c r="E1833" s="185">
        <v>11.800000190734863</v>
      </c>
      <c r="F1833" s="122">
        <v>43798</v>
      </c>
      <c r="G1833" s="185">
        <v>45.812939607567273</v>
      </c>
      <c r="H1833" s="185">
        <v>37.606337182742557</v>
      </c>
      <c r="I1833" s="185">
        <v>31.777881102606042</v>
      </c>
      <c r="J1833" s="119">
        <f t="shared" si="172"/>
        <v>45.812939607567273</v>
      </c>
      <c r="K1833" s="119">
        <f t="shared" si="173"/>
        <v>37.606337182742557</v>
      </c>
      <c r="L1833" s="119">
        <f t="shared" si="174"/>
        <v>31.777881102606042</v>
      </c>
    </row>
    <row r="1834" spans="2:12" x14ac:dyDescent="0.25">
      <c r="B1834" s="173">
        <v>43799.291666666664</v>
      </c>
      <c r="C1834" s="121">
        <v>254</v>
      </c>
      <c r="D1834" s="121">
        <v>110.98000335693359</v>
      </c>
      <c r="E1834" s="185">
        <v>11.800000190734863</v>
      </c>
      <c r="F1834" s="122">
        <v>43799</v>
      </c>
      <c r="G1834" s="185">
        <v>47.698560572641853</v>
      </c>
      <c r="H1834" s="185">
        <v>38.187339652798826</v>
      </c>
      <c r="I1834" s="185">
        <v>30.266661575414506</v>
      </c>
      <c r="J1834" s="119">
        <f t="shared" si="172"/>
        <v>47.698560572641853</v>
      </c>
      <c r="K1834" s="119">
        <f t="shared" si="173"/>
        <v>38.187339652798826</v>
      </c>
      <c r="L1834" s="119">
        <f t="shared" si="174"/>
        <v>30.266661575414506</v>
      </c>
    </row>
    <row r="1835" spans="2:12" x14ac:dyDescent="0.25">
      <c r="B1835" s="173">
        <v>43800.291666666664</v>
      </c>
      <c r="C1835" s="121">
        <v>254</v>
      </c>
      <c r="D1835" s="121">
        <v>110.98000335693359</v>
      </c>
      <c r="E1835" s="185">
        <v>11.800000190734863</v>
      </c>
      <c r="F1835" s="122">
        <v>43800</v>
      </c>
      <c r="G1835" s="185">
        <v>49.518630645363409</v>
      </c>
      <c r="H1835" s="185">
        <v>34.628115939343445</v>
      </c>
      <c r="I1835" s="185">
        <v>29.624457395385786</v>
      </c>
      <c r="J1835" s="119">
        <f t="shared" si="172"/>
        <v>49.518630645363409</v>
      </c>
      <c r="K1835" s="119">
        <f t="shared" si="173"/>
        <v>34.628115939343445</v>
      </c>
      <c r="L1835" s="119">
        <f t="shared" si="174"/>
        <v>29.624457395385786</v>
      </c>
    </row>
    <row r="1836" spans="2:12" x14ac:dyDescent="0.25">
      <c r="B1836" s="173">
        <v>43801.291666666664</v>
      </c>
      <c r="C1836" s="121">
        <v>254</v>
      </c>
      <c r="D1836" s="121">
        <v>110.98000335693359</v>
      </c>
      <c r="E1836" s="185">
        <v>11.800000190734863</v>
      </c>
      <c r="F1836" s="122">
        <v>43801</v>
      </c>
      <c r="G1836" s="185">
        <v>49.842554146890301</v>
      </c>
      <c r="H1836" s="185">
        <v>19.479138058710973</v>
      </c>
      <c r="I1836" s="185">
        <v>29.409487055098491</v>
      </c>
      <c r="J1836" s="119">
        <f t="shared" si="172"/>
        <v>49.842554146890301</v>
      </c>
      <c r="K1836" s="119">
        <f t="shared" si="173"/>
        <v>19.479138058710973</v>
      </c>
      <c r="L1836" s="119">
        <f t="shared" si="174"/>
        <v>29.409487055098491</v>
      </c>
    </row>
    <row r="1837" spans="2:12" x14ac:dyDescent="0.25">
      <c r="B1837" s="173">
        <v>43802.291666666664</v>
      </c>
      <c r="C1837" s="121">
        <v>254</v>
      </c>
      <c r="D1837" s="121">
        <v>110.98000335693359</v>
      </c>
      <c r="E1837" s="185">
        <v>11.800000190734863</v>
      </c>
      <c r="F1837" s="122">
        <v>43802</v>
      </c>
      <c r="G1837" s="185">
        <v>49.902683761649598</v>
      </c>
      <c r="H1837" s="185">
        <v>18.856543775598212</v>
      </c>
      <c r="I1837" s="185">
        <v>28.373173936539249</v>
      </c>
      <c r="J1837" s="119">
        <f t="shared" si="172"/>
        <v>49.902683761649598</v>
      </c>
      <c r="K1837" s="119">
        <f t="shared" si="173"/>
        <v>18.856543775598212</v>
      </c>
      <c r="L1837" s="119">
        <f t="shared" si="174"/>
        <v>28.373173936539249</v>
      </c>
    </row>
    <row r="1838" spans="2:12" x14ac:dyDescent="0.25">
      <c r="B1838" s="173">
        <v>43803.291666666664</v>
      </c>
      <c r="C1838" s="121">
        <v>254</v>
      </c>
      <c r="D1838" s="121">
        <v>110.98000335693359</v>
      </c>
      <c r="E1838" s="185">
        <v>11.800000190734863</v>
      </c>
      <c r="F1838" s="122">
        <v>43803</v>
      </c>
      <c r="G1838" s="185">
        <v>49.992490705384178</v>
      </c>
      <c r="H1838" s="185">
        <v>19.169179672775435</v>
      </c>
      <c r="I1838" s="185">
        <v>25.968910842493717</v>
      </c>
      <c r="J1838" s="119">
        <f t="shared" si="172"/>
        <v>49.992490705384178</v>
      </c>
      <c r="K1838" s="119">
        <f t="shared" si="173"/>
        <v>19.169179672775435</v>
      </c>
      <c r="L1838" s="119">
        <f t="shared" si="174"/>
        <v>25.968910842493717</v>
      </c>
    </row>
    <row r="1839" spans="2:12" x14ac:dyDescent="0.25">
      <c r="B1839" s="173">
        <v>43804.291666666664</v>
      </c>
      <c r="C1839" s="121">
        <v>254</v>
      </c>
      <c r="D1839" s="121">
        <v>110.98000335693359</v>
      </c>
      <c r="E1839" s="185">
        <v>11.800000190734863</v>
      </c>
      <c r="F1839" s="122">
        <v>43804</v>
      </c>
      <c r="G1839" s="185">
        <v>52.106317782269578</v>
      </c>
      <c r="H1839" s="185">
        <v>18.624657441907466</v>
      </c>
      <c r="I1839" s="185">
        <v>29.203683378828913</v>
      </c>
      <c r="J1839" s="119">
        <f t="shared" si="172"/>
        <v>52.106317782269578</v>
      </c>
      <c r="K1839" s="119">
        <f t="shared" si="173"/>
        <v>18.624657441907466</v>
      </c>
      <c r="L1839" s="119">
        <f t="shared" si="174"/>
        <v>29.203683378828913</v>
      </c>
    </row>
    <row r="1840" spans="2:12" x14ac:dyDescent="0.25">
      <c r="B1840" s="173">
        <v>43805.291666666664</v>
      </c>
      <c r="C1840" s="121">
        <v>254</v>
      </c>
      <c r="D1840" s="121">
        <v>110.98000335693359</v>
      </c>
      <c r="E1840" s="185">
        <v>11.800000190734863</v>
      </c>
      <c r="F1840" s="122">
        <v>43805</v>
      </c>
      <c r="G1840" s="185">
        <v>50.676107954669909</v>
      </c>
      <c r="H1840" s="185">
        <v>18.090123467953113</v>
      </c>
      <c r="I1840" s="185">
        <v>29.894486770872682</v>
      </c>
      <c r="J1840" s="119">
        <f t="shared" si="172"/>
        <v>50.676107954669909</v>
      </c>
      <c r="K1840" s="119">
        <f t="shared" si="173"/>
        <v>18.090123467953113</v>
      </c>
      <c r="L1840" s="119">
        <f t="shared" si="174"/>
        <v>29.894486770872682</v>
      </c>
    </row>
    <row r="1841" spans="2:12" x14ac:dyDescent="0.25">
      <c r="B1841" s="173">
        <v>43806.291666666664</v>
      </c>
      <c r="C1841" s="121">
        <v>254</v>
      </c>
      <c r="D1841" s="121">
        <v>110.98000335693359</v>
      </c>
      <c r="E1841" s="185">
        <v>11.800000190734863</v>
      </c>
      <c r="F1841" s="122">
        <v>43806</v>
      </c>
      <c r="G1841" s="185">
        <v>50.382759768256413</v>
      </c>
      <c r="H1841" s="185">
        <v>18.14476945777734</v>
      </c>
      <c r="I1841" s="185">
        <v>29.397222681420864</v>
      </c>
      <c r="J1841" s="119">
        <f t="shared" si="172"/>
        <v>50.382759768256413</v>
      </c>
      <c r="K1841" s="119">
        <f t="shared" si="173"/>
        <v>18.14476945777734</v>
      </c>
      <c r="L1841" s="119">
        <f t="shared" si="174"/>
        <v>29.397222681420864</v>
      </c>
    </row>
    <row r="1842" spans="2:12" x14ac:dyDescent="0.25">
      <c r="B1842" s="173">
        <v>43807.291666666664</v>
      </c>
      <c r="C1842" s="121">
        <v>254</v>
      </c>
      <c r="D1842" s="121">
        <v>110.98000335693359</v>
      </c>
      <c r="E1842" s="185">
        <v>11.800000190734863</v>
      </c>
      <c r="F1842" s="122">
        <v>43807</v>
      </c>
      <c r="G1842" s="185">
        <v>49.991475790253418</v>
      </c>
      <c r="H1842" s="185">
        <v>18.057302715138153</v>
      </c>
      <c r="I1842" s="185">
        <v>30.115586466745086</v>
      </c>
      <c r="J1842" s="119">
        <f t="shared" si="172"/>
        <v>49.991475790253418</v>
      </c>
      <c r="K1842" s="119">
        <f t="shared" si="173"/>
        <v>18.057302715138153</v>
      </c>
      <c r="L1842" s="119">
        <f t="shared" si="174"/>
        <v>30.115586466745086</v>
      </c>
    </row>
    <row r="1843" spans="2:12" x14ac:dyDescent="0.25">
      <c r="B1843" s="173">
        <v>43808.291666666664</v>
      </c>
      <c r="C1843" s="121">
        <v>254</v>
      </c>
      <c r="D1843" s="121">
        <v>110.98000335693359</v>
      </c>
      <c r="E1843" s="185">
        <v>11.800000190734863</v>
      </c>
      <c r="F1843" s="122">
        <v>43808</v>
      </c>
      <c r="G1843" s="185">
        <v>50.061502888820776</v>
      </c>
      <c r="H1843" s="185">
        <v>17.898162860826226</v>
      </c>
      <c r="I1843" s="185">
        <v>30.210790766698345</v>
      </c>
      <c r="J1843" s="119">
        <f t="shared" si="172"/>
        <v>50.061502888820776</v>
      </c>
      <c r="K1843" s="119">
        <f t="shared" si="173"/>
        <v>17.898162860826226</v>
      </c>
      <c r="L1843" s="119">
        <f t="shared" si="174"/>
        <v>30.210790766698345</v>
      </c>
    </row>
    <row r="1844" spans="2:12" x14ac:dyDescent="0.25">
      <c r="B1844" s="173">
        <v>43809.291666666664</v>
      </c>
      <c r="C1844" s="121">
        <v>254</v>
      </c>
      <c r="D1844" s="121">
        <v>110.98000335693359</v>
      </c>
      <c r="E1844" s="185">
        <v>11.800000190734863</v>
      </c>
      <c r="F1844" s="122">
        <v>43809</v>
      </c>
      <c r="G1844" s="185">
        <v>49.78488287978702</v>
      </c>
      <c r="H1844" s="185">
        <v>17.982174187898654</v>
      </c>
      <c r="I1844" s="185">
        <v>28.969953161102751</v>
      </c>
      <c r="J1844" s="119">
        <f t="shared" si="172"/>
        <v>49.78488287978702</v>
      </c>
      <c r="K1844" s="119">
        <f t="shared" si="173"/>
        <v>17.982174187898654</v>
      </c>
      <c r="L1844" s="119">
        <f t="shared" si="174"/>
        <v>28.969953161102751</v>
      </c>
    </row>
    <row r="1845" spans="2:12" x14ac:dyDescent="0.25">
      <c r="B1845" s="173">
        <v>43810.291666666664</v>
      </c>
      <c r="C1845" s="121">
        <v>254</v>
      </c>
      <c r="D1845" s="121">
        <v>110.98000335693359</v>
      </c>
      <c r="E1845" s="185">
        <v>11.800000190734863</v>
      </c>
      <c r="F1845" s="122">
        <v>43810</v>
      </c>
      <c r="G1845" s="185">
        <v>50.446013419054182</v>
      </c>
      <c r="H1845" s="185">
        <v>18.144025862790915</v>
      </c>
      <c r="I1845" s="185">
        <v>28.914282430057145</v>
      </c>
      <c r="J1845" s="119">
        <f t="shared" si="172"/>
        <v>50.446013419054182</v>
      </c>
      <c r="K1845" s="119">
        <f t="shared" si="173"/>
        <v>18.144025862790915</v>
      </c>
      <c r="L1845" s="119">
        <f t="shared" si="174"/>
        <v>28.914282430057145</v>
      </c>
    </row>
    <row r="1846" spans="2:12" x14ac:dyDescent="0.25">
      <c r="B1846" s="173">
        <v>43811.291666666664</v>
      </c>
      <c r="C1846" s="121">
        <v>254</v>
      </c>
      <c r="D1846" s="121">
        <v>110.98000335693359</v>
      </c>
      <c r="E1846" s="185">
        <v>11.800000190734863</v>
      </c>
      <c r="F1846" s="122">
        <v>43811</v>
      </c>
      <c r="G1846" s="185">
        <v>51.114844187763012</v>
      </c>
      <c r="H1846" s="185">
        <v>17.860525216504367</v>
      </c>
      <c r="I1846" s="185">
        <v>29.552939483037683</v>
      </c>
      <c r="J1846" s="119">
        <f t="shared" si="172"/>
        <v>51.114844187763012</v>
      </c>
      <c r="K1846" s="119">
        <f t="shared" si="173"/>
        <v>17.860525216504367</v>
      </c>
      <c r="L1846" s="119">
        <f t="shared" si="174"/>
        <v>29.552939483037683</v>
      </c>
    </row>
    <row r="1847" spans="2:12" x14ac:dyDescent="0.25">
      <c r="B1847" s="173">
        <v>43812.291666666664</v>
      </c>
      <c r="C1847" s="121">
        <v>254</v>
      </c>
      <c r="D1847" s="121">
        <v>110.98000335693359</v>
      </c>
      <c r="E1847" s="185">
        <v>11.800000190734863</v>
      </c>
      <c r="F1847" s="122">
        <v>43812</v>
      </c>
      <c r="G1847" s="185">
        <v>52.10633957165259</v>
      </c>
      <c r="H1847" s="185">
        <v>17.845385656687949</v>
      </c>
      <c r="I1847" s="185">
        <v>28.790722777114976</v>
      </c>
      <c r="J1847" s="119">
        <f t="shared" si="172"/>
        <v>52.10633957165259</v>
      </c>
      <c r="K1847" s="119">
        <f t="shared" si="173"/>
        <v>17.845385656687949</v>
      </c>
      <c r="L1847" s="119">
        <f t="shared" si="174"/>
        <v>28.790722777114976</v>
      </c>
    </row>
    <row r="1848" spans="2:12" x14ac:dyDescent="0.25">
      <c r="B1848" s="173">
        <v>43813.291666666664</v>
      </c>
      <c r="C1848" s="121">
        <v>254</v>
      </c>
      <c r="D1848" s="121">
        <v>110.98000335693359</v>
      </c>
      <c r="E1848" s="185">
        <v>11.800000190734863</v>
      </c>
      <c r="F1848" s="122">
        <v>43813</v>
      </c>
      <c r="G1848" s="185">
        <v>52.137179075347049</v>
      </c>
      <c r="H1848" s="185">
        <v>18.066225837711936</v>
      </c>
      <c r="I1848" s="185">
        <v>30.326070169872708</v>
      </c>
      <c r="J1848" s="119">
        <f t="shared" si="172"/>
        <v>52.137179075347049</v>
      </c>
      <c r="K1848" s="119">
        <f t="shared" si="173"/>
        <v>18.066225837711936</v>
      </c>
      <c r="L1848" s="119">
        <f t="shared" si="174"/>
        <v>30.326070169872708</v>
      </c>
    </row>
    <row r="1849" spans="2:12" x14ac:dyDescent="0.25">
      <c r="B1849" s="173">
        <v>43814.291666666664</v>
      </c>
      <c r="C1849" s="121">
        <v>254</v>
      </c>
      <c r="D1849" s="121">
        <v>110.98000335693359</v>
      </c>
      <c r="E1849" s="185">
        <v>11.800000190734863</v>
      </c>
      <c r="F1849" s="122">
        <v>43814</v>
      </c>
      <c r="G1849" s="185">
        <v>51.928878929085208</v>
      </c>
      <c r="H1849" s="185">
        <v>18.371180813378743</v>
      </c>
      <c r="I1849" s="185">
        <v>30.235307805052454</v>
      </c>
      <c r="J1849" s="119">
        <f t="shared" si="172"/>
        <v>51.928878929085208</v>
      </c>
      <c r="K1849" s="119">
        <f t="shared" si="173"/>
        <v>18.371180813378743</v>
      </c>
      <c r="L1849" s="119">
        <f t="shared" si="174"/>
        <v>30.235307805052454</v>
      </c>
    </row>
    <row r="1850" spans="2:12" x14ac:dyDescent="0.25">
      <c r="B1850" s="173">
        <v>43815.291666666664</v>
      </c>
      <c r="C1850" s="121">
        <v>254</v>
      </c>
      <c r="D1850" s="121">
        <v>110.98000335693359</v>
      </c>
      <c r="E1850" s="185">
        <v>11.800000190734863</v>
      </c>
      <c r="F1850" s="122">
        <v>43815</v>
      </c>
      <c r="G1850" s="185">
        <v>51.792633750791964</v>
      </c>
      <c r="H1850" s="185">
        <v>18.720206324811315</v>
      </c>
      <c r="I1850" s="185">
        <v>31.114970287195003</v>
      </c>
      <c r="J1850" s="119">
        <f t="shared" si="172"/>
        <v>51.792633750791964</v>
      </c>
      <c r="K1850" s="119">
        <f t="shared" si="173"/>
        <v>18.720206324811315</v>
      </c>
      <c r="L1850" s="119">
        <f t="shared" si="174"/>
        <v>31.114970287195003</v>
      </c>
    </row>
    <row r="1851" spans="2:12" x14ac:dyDescent="0.25">
      <c r="B1851" s="173">
        <v>43816.291666666664</v>
      </c>
      <c r="C1851" s="121">
        <v>254</v>
      </c>
      <c r="D1851" s="121">
        <v>110.98000335693359</v>
      </c>
      <c r="E1851" s="185">
        <v>11.800000190734863</v>
      </c>
      <c r="F1851" s="122">
        <v>43816</v>
      </c>
      <c r="G1851" s="185">
        <v>51.598020074544138</v>
      </c>
      <c r="H1851" s="185">
        <v>18.844705022573478</v>
      </c>
      <c r="I1851" s="185">
        <v>30.990273313500236</v>
      </c>
      <c r="J1851" s="119">
        <f t="shared" si="172"/>
        <v>51.598020074544138</v>
      </c>
      <c r="K1851" s="119">
        <f t="shared" si="173"/>
        <v>18.844705022573478</v>
      </c>
      <c r="L1851" s="119">
        <f t="shared" si="174"/>
        <v>30.990273313500236</v>
      </c>
    </row>
    <row r="1852" spans="2:12" x14ac:dyDescent="0.25">
      <c r="B1852" s="173">
        <v>43817.291666666664</v>
      </c>
      <c r="C1852" s="121">
        <v>254</v>
      </c>
      <c r="D1852" s="121">
        <v>110.98000335693359</v>
      </c>
      <c r="E1852" s="185">
        <v>11.800000190734863</v>
      </c>
      <c r="F1852" s="122">
        <v>43817</v>
      </c>
      <c r="G1852" s="185">
        <v>50.508355652689943</v>
      </c>
      <c r="H1852" s="185">
        <v>11.48837936616952</v>
      </c>
      <c r="I1852" s="185">
        <v>30.939688867529252</v>
      </c>
      <c r="J1852" s="119">
        <f t="shared" si="172"/>
        <v>50.508355652689943</v>
      </c>
      <c r="K1852" s="119">
        <f t="shared" si="173"/>
        <v>11.48837936616952</v>
      </c>
      <c r="L1852" s="119">
        <f t="shared" si="174"/>
        <v>30.939688867529252</v>
      </c>
    </row>
    <row r="1853" spans="2:12" x14ac:dyDescent="0.25">
      <c r="B1853" s="173">
        <v>43818.291666666664</v>
      </c>
      <c r="C1853" s="121">
        <v>254</v>
      </c>
      <c r="D1853" s="121">
        <v>110.98000335693359</v>
      </c>
      <c r="E1853" s="185">
        <v>11.800000190734863</v>
      </c>
      <c r="F1853" s="122">
        <v>43818</v>
      </c>
      <c r="G1853" s="185">
        <v>35.878844540693144</v>
      </c>
      <c r="H1853" s="185">
        <v>4.8474620914607547</v>
      </c>
      <c r="I1853" s="185">
        <v>30.751226862095042</v>
      </c>
      <c r="J1853" s="119">
        <f t="shared" si="172"/>
        <v>35.878844540693144</v>
      </c>
      <c r="K1853" s="119">
        <f t="shared" si="173"/>
        <v>4.8474620914607547</v>
      </c>
      <c r="L1853" s="119">
        <f t="shared" si="174"/>
        <v>30.751226862095042</v>
      </c>
    </row>
    <row r="1854" spans="2:12" x14ac:dyDescent="0.25">
      <c r="B1854" s="173">
        <v>43819.291666666664</v>
      </c>
      <c r="C1854" s="121">
        <v>254</v>
      </c>
      <c r="D1854" s="121">
        <v>110.98000335693359</v>
      </c>
      <c r="E1854" s="185">
        <v>11.800000190734863</v>
      </c>
      <c r="F1854" s="122">
        <v>43819</v>
      </c>
      <c r="G1854" s="185">
        <v>51.661292774831807</v>
      </c>
      <c r="H1854" s="185">
        <v>4.1020051678904759</v>
      </c>
      <c r="I1854" s="185">
        <v>29.312030008942966</v>
      </c>
      <c r="J1854" s="119">
        <f t="shared" si="172"/>
        <v>51.661292774831807</v>
      </c>
      <c r="K1854" s="119">
        <f t="shared" si="173"/>
        <v>4.1020051678904759</v>
      </c>
      <c r="L1854" s="119">
        <f t="shared" si="174"/>
        <v>29.312030008942966</v>
      </c>
    </row>
    <row r="1855" spans="2:12" x14ac:dyDescent="0.25">
      <c r="B1855" s="173">
        <v>43820.291666666664</v>
      </c>
      <c r="C1855" s="121">
        <v>254</v>
      </c>
      <c r="D1855" s="121">
        <v>110.98000335693359</v>
      </c>
      <c r="E1855" s="185">
        <v>11.800000190734863</v>
      </c>
      <c r="F1855" s="122">
        <v>43820</v>
      </c>
      <c r="G1855" s="185">
        <v>0</v>
      </c>
      <c r="H1855" s="185">
        <v>0</v>
      </c>
      <c r="I1855" s="185">
        <v>30.043438881922658</v>
      </c>
      <c r="J1855" s="119">
        <f t="shared" si="172"/>
        <v>0</v>
      </c>
      <c r="K1855" s="119">
        <f t="shared" si="173"/>
        <v>0</v>
      </c>
      <c r="L1855" s="119">
        <f t="shared" si="174"/>
        <v>30.043438881922658</v>
      </c>
    </row>
    <row r="1856" spans="2:12" x14ac:dyDescent="0.25">
      <c r="B1856" s="173">
        <v>43821.291666666664</v>
      </c>
      <c r="C1856" s="121">
        <v>254</v>
      </c>
      <c r="D1856" s="121">
        <v>110.98000335693359</v>
      </c>
      <c r="E1856" s="185">
        <v>11.800000190734863</v>
      </c>
      <c r="F1856" s="122">
        <v>43821</v>
      </c>
      <c r="G1856" s="185">
        <v>0</v>
      </c>
      <c r="H1856" s="185">
        <v>0</v>
      </c>
      <c r="I1856" s="185">
        <v>29.952372084502876</v>
      </c>
      <c r="J1856" s="119">
        <f t="shared" si="172"/>
        <v>0</v>
      </c>
      <c r="K1856" s="119">
        <f t="shared" si="173"/>
        <v>0</v>
      </c>
      <c r="L1856" s="119">
        <f t="shared" si="174"/>
        <v>29.952372084502876</v>
      </c>
    </row>
    <row r="1857" spans="2:12" x14ac:dyDescent="0.25">
      <c r="B1857" s="173">
        <v>43822.291666666664</v>
      </c>
      <c r="C1857" s="121">
        <v>254</v>
      </c>
      <c r="D1857" s="121">
        <v>110.98000335693359</v>
      </c>
      <c r="E1857" s="185">
        <v>11.800000190734863</v>
      </c>
      <c r="F1857" s="122">
        <v>43822</v>
      </c>
      <c r="G1857" s="185">
        <v>0</v>
      </c>
      <c r="H1857" s="185">
        <v>0</v>
      </c>
      <c r="I1857" s="185">
        <v>30.751958319301949</v>
      </c>
      <c r="J1857" s="119">
        <f t="shared" si="172"/>
        <v>0</v>
      </c>
      <c r="K1857" s="119">
        <f t="shared" si="173"/>
        <v>0</v>
      </c>
      <c r="L1857" s="119">
        <f t="shared" si="174"/>
        <v>30.751958319301949</v>
      </c>
    </row>
    <row r="1858" spans="2:12" x14ac:dyDescent="0.25">
      <c r="B1858" s="173">
        <v>43823.291666666664</v>
      </c>
      <c r="C1858" s="121">
        <v>254</v>
      </c>
      <c r="D1858" s="121">
        <v>110.98000335693359</v>
      </c>
      <c r="E1858" s="185">
        <v>11.800000190734863</v>
      </c>
      <c r="F1858" s="122">
        <v>43823</v>
      </c>
      <c r="G1858" s="185">
        <v>0</v>
      </c>
      <c r="H1858" s="185">
        <v>4.945239174623401</v>
      </c>
      <c r="I1858" s="185">
        <v>29.259388366054655</v>
      </c>
      <c r="J1858" s="119">
        <f t="shared" si="172"/>
        <v>0</v>
      </c>
      <c r="K1858" s="119">
        <f t="shared" si="173"/>
        <v>4.945239174623401</v>
      </c>
      <c r="L1858" s="119">
        <f t="shared" si="174"/>
        <v>29.259388366054655</v>
      </c>
    </row>
    <row r="1859" spans="2:12" x14ac:dyDescent="0.25">
      <c r="B1859" s="173">
        <v>43824.291666666664</v>
      </c>
      <c r="C1859" s="121">
        <v>254</v>
      </c>
      <c r="D1859" s="121">
        <v>110.98000335693359</v>
      </c>
      <c r="E1859" s="185">
        <v>11.800000190734863</v>
      </c>
      <c r="F1859" s="122">
        <v>43824</v>
      </c>
      <c r="G1859" s="185">
        <v>0</v>
      </c>
      <c r="H1859" s="185">
        <v>10.293185215470965</v>
      </c>
      <c r="I1859" s="185">
        <v>30.800249317796137</v>
      </c>
      <c r="J1859" s="119">
        <f t="shared" si="172"/>
        <v>0</v>
      </c>
      <c r="K1859" s="119">
        <f t="shared" si="173"/>
        <v>10.293185215470965</v>
      </c>
      <c r="L1859" s="119">
        <f t="shared" si="174"/>
        <v>30.800249317796137</v>
      </c>
    </row>
    <row r="1860" spans="2:12" x14ac:dyDescent="0.25">
      <c r="B1860" s="173">
        <v>43825.291666666664</v>
      </c>
      <c r="C1860" s="121">
        <v>254</v>
      </c>
      <c r="D1860" s="121">
        <v>110.98000335693359</v>
      </c>
      <c r="E1860" s="185">
        <v>11.800000190734863</v>
      </c>
      <c r="F1860" s="122">
        <v>43825</v>
      </c>
      <c r="G1860" s="185">
        <v>0</v>
      </c>
      <c r="H1860" s="185">
        <v>13.346814449992427</v>
      </c>
      <c r="I1860" s="185">
        <v>27.748356557841738</v>
      </c>
      <c r="J1860" s="119">
        <f t="shared" si="172"/>
        <v>0</v>
      </c>
      <c r="K1860" s="119">
        <f t="shared" si="173"/>
        <v>13.346814449992427</v>
      </c>
      <c r="L1860" s="119">
        <f t="shared" si="174"/>
        <v>27.748356557841738</v>
      </c>
    </row>
    <row r="1861" spans="2:12" x14ac:dyDescent="0.25">
      <c r="B1861" s="173">
        <v>43826.291666666664</v>
      </c>
      <c r="C1861" s="121">
        <v>254</v>
      </c>
      <c r="D1861" s="121">
        <v>110.98000335693359</v>
      </c>
      <c r="E1861" s="185">
        <v>11.800000190734863</v>
      </c>
      <c r="F1861" s="122">
        <v>43826</v>
      </c>
      <c r="G1861" s="185">
        <v>0</v>
      </c>
      <c r="H1861" s="185">
        <v>19.255135499570081</v>
      </c>
      <c r="I1861" s="185">
        <v>27.977482241215522</v>
      </c>
      <c r="J1861" s="119">
        <f t="shared" si="172"/>
        <v>0</v>
      </c>
      <c r="K1861" s="119">
        <f t="shared" si="173"/>
        <v>19.255135499570081</v>
      </c>
      <c r="L1861" s="119">
        <f t="shared" si="174"/>
        <v>27.977482241215522</v>
      </c>
    </row>
    <row r="1862" spans="2:12" x14ac:dyDescent="0.25">
      <c r="B1862" s="173">
        <v>43827.291666666664</v>
      </c>
      <c r="C1862" s="121">
        <v>254</v>
      </c>
      <c r="D1862" s="121">
        <v>110.98000335693359</v>
      </c>
      <c r="E1862" s="185">
        <v>11.800000190734863</v>
      </c>
      <c r="F1862" s="122">
        <v>43827</v>
      </c>
      <c r="G1862" s="185">
        <v>0</v>
      </c>
      <c r="H1862" s="185">
        <v>22.279740814721148</v>
      </c>
      <c r="I1862" s="185">
        <v>29.968249437279162</v>
      </c>
      <c r="J1862" s="119">
        <f t="shared" si="172"/>
        <v>0</v>
      </c>
      <c r="K1862" s="119">
        <f t="shared" si="173"/>
        <v>22.279740814721148</v>
      </c>
      <c r="L1862" s="119">
        <f t="shared" si="174"/>
        <v>29.968249437279162</v>
      </c>
    </row>
    <row r="1863" spans="2:12" x14ac:dyDescent="0.25">
      <c r="B1863" s="173">
        <v>43828.291666666664</v>
      </c>
      <c r="C1863" s="121">
        <v>254</v>
      </c>
      <c r="D1863" s="121">
        <v>110.98000335693359</v>
      </c>
      <c r="E1863" s="185">
        <v>11.800000190734863</v>
      </c>
      <c r="F1863" s="122">
        <v>43828</v>
      </c>
      <c r="G1863" s="185">
        <v>0</v>
      </c>
      <c r="H1863" s="185">
        <v>40.838094854774297</v>
      </c>
      <c r="I1863" s="185">
        <v>29.051737413516747</v>
      </c>
      <c r="J1863" s="119">
        <f t="shared" si="172"/>
        <v>0</v>
      </c>
      <c r="K1863" s="119">
        <f t="shared" si="173"/>
        <v>40.838094854774297</v>
      </c>
      <c r="L1863" s="119">
        <f t="shared" si="174"/>
        <v>29.051737413516747</v>
      </c>
    </row>
    <row r="1864" spans="2:12" x14ac:dyDescent="0.25">
      <c r="B1864" s="173">
        <v>43829.291666666664</v>
      </c>
      <c r="C1864" s="121">
        <v>254</v>
      </c>
      <c r="D1864" s="121">
        <v>110.98000335693359</v>
      </c>
      <c r="E1864" s="185">
        <v>11.800000190734863</v>
      </c>
      <c r="F1864" s="122">
        <v>43829</v>
      </c>
      <c r="G1864" s="185">
        <v>0</v>
      </c>
      <c r="H1864" s="185">
        <v>34.492906091036623</v>
      </c>
      <c r="I1864" s="185">
        <v>28.00979732032172</v>
      </c>
      <c r="J1864" s="119">
        <f t="shared" si="172"/>
        <v>0</v>
      </c>
      <c r="K1864" s="119">
        <f t="shared" si="173"/>
        <v>34.492906091036623</v>
      </c>
      <c r="L1864" s="119">
        <f t="shared" si="174"/>
        <v>28.00979732032172</v>
      </c>
    </row>
    <row r="1865" spans="2:12" x14ac:dyDescent="0.25">
      <c r="B1865" s="173">
        <v>43830.291666666664</v>
      </c>
      <c r="C1865" s="121">
        <v>254</v>
      </c>
      <c r="D1865" s="121">
        <v>110.98000335693359</v>
      </c>
      <c r="E1865" s="185">
        <v>11.800000190734863</v>
      </c>
      <c r="F1865" s="122">
        <v>43830</v>
      </c>
      <c r="G1865" s="185">
        <v>0</v>
      </c>
      <c r="H1865" s="185">
        <v>38.957295084441107</v>
      </c>
      <c r="I1865" s="185">
        <v>29.327312676354694</v>
      </c>
      <c r="J1865" s="119">
        <f t="shared" si="172"/>
        <v>0</v>
      </c>
      <c r="K1865" s="119">
        <f t="shared" si="173"/>
        <v>38.957295084441107</v>
      </c>
      <c r="L1865" s="119">
        <f t="shared" si="174"/>
        <v>29.327312676354694</v>
      </c>
    </row>
    <row r="1866" spans="2:12" x14ac:dyDescent="0.25">
      <c r="B1866" s="173">
        <v>43831.291666666664</v>
      </c>
      <c r="C1866" s="121">
        <v>254</v>
      </c>
      <c r="D1866" s="121">
        <v>110.98000335693359</v>
      </c>
      <c r="E1866" s="185">
        <v>11.800000190734863</v>
      </c>
      <c r="F1866" s="122">
        <v>43831</v>
      </c>
      <c r="G1866" s="185">
        <v>0</v>
      </c>
      <c r="H1866" s="185">
        <v>41.313263977280336</v>
      </c>
      <c r="I1866" s="185">
        <v>28.755918186682258</v>
      </c>
      <c r="J1866" s="119">
        <f t="shared" ref="J1866:J1875" si="175">IF(G1866&lt;0,0,G1866)</f>
        <v>0</v>
      </c>
      <c r="K1866" s="119">
        <f t="shared" ref="K1866:K1875" si="176">IF(H1866&lt;0,0,H1866)</f>
        <v>41.313263977280336</v>
      </c>
      <c r="L1866" s="119">
        <f t="shared" ref="L1866:L1875" si="177">IF(I1866&lt;0,0,I1866)</f>
        <v>28.755918186682258</v>
      </c>
    </row>
    <row r="1867" spans="2:12" x14ac:dyDescent="0.25">
      <c r="B1867" s="173">
        <v>43832.291666666664</v>
      </c>
      <c r="C1867" s="121">
        <v>254</v>
      </c>
      <c r="D1867" s="121">
        <v>110.98000335693359</v>
      </c>
      <c r="E1867" s="185">
        <v>11.800000190734863</v>
      </c>
      <c r="F1867" s="122">
        <v>43832</v>
      </c>
      <c r="G1867" s="185">
        <v>0</v>
      </c>
      <c r="H1867" s="185">
        <v>42.072509466144787</v>
      </c>
      <c r="I1867" s="185">
        <v>30.327452290830827</v>
      </c>
      <c r="J1867" s="119">
        <f t="shared" si="175"/>
        <v>0</v>
      </c>
      <c r="K1867" s="119">
        <f t="shared" si="176"/>
        <v>42.072509466144787</v>
      </c>
      <c r="L1867" s="119">
        <f t="shared" si="177"/>
        <v>30.327452290830827</v>
      </c>
    </row>
    <row r="1868" spans="2:12" x14ac:dyDescent="0.25">
      <c r="B1868" s="173">
        <v>43833.291666666664</v>
      </c>
      <c r="C1868" s="121">
        <v>254</v>
      </c>
      <c r="D1868" s="121">
        <v>110.98000335693359</v>
      </c>
      <c r="E1868" s="185">
        <v>11.800000190734863</v>
      </c>
      <c r="F1868" s="122">
        <v>43833</v>
      </c>
      <c r="G1868" s="185">
        <v>0</v>
      </c>
      <c r="H1868" s="185">
        <v>43.421355648129023</v>
      </c>
      <c r="I1868" s="185">
        <v>31.249691319929255</v>
      </c>
      <c r="J1868" s="119">
        <f t="shared" si="175"/>
        <v>0</v>
      </c>
      <c r="K1868" s="119">
        <f t="shared" si="176"/>
        <v>43.421355648129023</v>
      </c>
      <c r="L1868" s="119">
        <f t="shared" si="177"/>
        <v>31.249691319929255</v>
      </c>
    </row>
    <row r="1869" spans="2:12" x14ac:dyDescent="0.25">
      <c r="B1869" s="173">
        <v>43834.291666666664</v>
      </c>
      <c r="C1869" s="121">
        <v>254</v>
      </c>
      <c r="D1869" s="121">
        <v>110.98000335693359</v>
      </c>
      <c r="E1869" s="185">
        <v>11.800000190734863</v>
      </c>
      <c r="F1869" s="122">
        <v>43834</v>
      </c>
      <c r="G1869" s="185">
        <v>0</v>
      </c>
      <c r="H1869" s="185">
        <v>45.904899479150728</v>
      </c>
      <c r="I1869" s="185">
        <v>30.195833527512008</v>
      </c>
      <c r="J1869" s="119">
        <f t="shared" si="175"/>
        <v>0</v>
      </c>
      <c r="K1869" s="119">
        <f t="shared" si="176"/>
        <v>45.904899479150728</v>
      </c>
      <c r="L1869" s="119">
        <f t="shared" si="177"/>
        <v>30.195833527512008</v>
      </c>
    </row>
    <row r="1870" spans="2:12" x14ac:dyDescent="0.25">
      <c r="B1870" s="173">
        <v>43835.291666666664</v>
      </c>
      <c r="C1870" s="121">
        <v>254</v>
      </c>
      <c r="D1870" s="121">
        <v>110.98000335693359</v>
      </c>
      <c r="E1870" s="185">
        <v>11.800000190734863</v>
      </c>
      <c r="F1870" s="122">
        <v>43835</v>
      </c>
      <c r="G1870" s="185">
        <v>0</v>
      </c>
      <c r="H1870" s="185">
        <v>49.11217013928627</v>
      </c>
      <c r="I1870" s="185">
        <v>28.769126769392596</v>
      </c>
      <c r="J1870" s="119">
        <f t="shared" si="175"/>
        <v>0</v>
      </c>
      <c r="K1870" s="119">
        <f t="shared" si="176"/>
        <v>49.11217013928627</v>
      </c>
      <c r="L1870" s="119">
        <f t="shared" si="177"/>
        <v>28.769126769392596</v>
      </c>
    </row>
    <row r="1871" spans="2:12" x14ac:dyDescent="0.25">
      <c r="B1871" s="173">
        <v>43836.291666666664</v>
      </c>
      <c r="C1871" s="121">
        <v>254</v>
      </c>
      <c r="D1871" s="121">
        <v>110.98000335693359</v>
      </c>
      <c r="E1871" s="185">
        <v>11.800000190734863</v>
      </c>
      <c r="F1871" s="122">
        <v>43836</v>
      </c>
      <c r="G1871" s="185">
        <v>0</v>
      </c>
      <c r="H1871" s="185">
        <v>51.022243409112541</v>
      </c>
      <c r="I1871" s="185">
        <v>29.682712144520522</v>
      </c>
      <c r="J1871" s="119">
        <f t="shared" si="175"/>
        <v>0</v>
      </c>
      <c r="K1871" s="119">
        <f t="shared" si="176"/>
        <v>51.022243409112541</v>
      </c>
      <c r="L1871" s="119">
        <f t="shared" si="177"/>
        <v>29.682712144520522</v>
      </c>
    </row>
    <row r="1872" spans="2:12" x14ac:dyDescent="0.25">
      <c r="B1872" s="173">
        <v>43837.291666666664</v>
      </c>
      <c r="C1872" s="121">
        <v>254</v>
      </c>
      <c r="D1872" s="121">
        <v>110.98000335693359</v>
      </c>
      <c r="E1872" s="185">
        <v>11.800000190734863</v>
      </c>
      <c r="F1872" s="122">
        <v>43837</v>
      </c>
      <c r="G1872" s="185">
        <v>0</v>
      </c>
      <c r="H1872" s="185">
        <v>52.305247566832463</v>
      </c>
      <c r="I1872" s="185">
        <v>29.197597695567001</v>
      </c>
      <c r="J1872" s="119">
        <f t="shared" si="175"/>
        <v>0</v>
      </c>
      <c r="K1872" s="119">
        <f t="shared" si="176"/>
        <v>52.305247566832463</v>
      </c>
      <c r="L1872" s="119">
        <f t="shared" si="177"/>
        <v>29.197597695567001</v>
      </c>
    </row>
    <row r="1873" spans="2:12" x14ac:dyDescent="0.25">
      <c r="B1873" s="173">
        <v>43838.291666666664</v>
      </c>
      <c r="C1873" s="121">
        <v>254</v>
      </c>
      <c r="D1873" s="121">
        <v>110.98000335693359</v>
      </c>
      <c r="E1873" s="185">
        <v>11.800000190734863</v>
      </c>
      <c r="F1873" s="122">
        <v>43838</v>
      </c>
      <c r="G1873" s="185">
        <v>0</v>
      </c>
      <c r="H1873" s="185">
        <v>54.114277416953236</v>
      </c>
      <c r="I1873" s="185">
        <v>28.127616298397367</v>
      </c>
      <c r="J1873" s="119">
        <f t="shared" si="175"/>
        <v>0</v>
      </c>
      <c r="K1873" s="119">
        <f t="shared" si="176"/>
        <v>54.114277416953236</v>
      </c>
      <c r="L1873" s="119">
        <f t="shared" si="177"/>
        <v>28.127616298397367</v>
      </c>
    </row>
    <row r="1874" spans="2:12" x14ac:dyDescent="0.25">
      <c r="B1874" s="173">
        <v>43839.291666666664</v>
      </c>
      <c r="C1874" s="121">
        <v>254</v>
      </c>
      <c r="D1874" s="121">
        <v>110.98000335693359</v>
      </c>
      <c r="E1874" s="185">
        <v>11.800000190734863</v>
      </c>
      <c r="F1874" s="122">
        <v>43839</v>
      </c>
      <c r="G1874" s="185">
        <v>0</v>
      </c>
      <c r="H1874" s="185">
        <v>54.425383177686577</v>
      </c>
      <c r="I1874" s="185">
        <v>28.261633410983649</v>
      </c>
      <c r="J1874" s="119">
        <f t="shared" si="175"/>
        <v>0</v>
      </c>
      <c r="K1874" s="119">
        <f t="shared" si="176"/>
        <v>54.425383177686577</v>
      </c>
      <c r="L1874" s="119">
        <f t="shared" si="177"/>
        <v>28.261633410983649</v>
      </c>
    </row>
    <row r="1875" spans="2:12" x14ac:dyDescent="0.25">
      <c r="B1875" s="173">
        <v>43840.291666666664</v>
      </c>
      <c r="C1875" s="121">
        <v>254</v>
      </c>
      <c r="D1875" s="121">
        <v>110.98000335693359</v>
      </c>
      <c r="E1875" s="185">
        <v>11.800000190734863</v>
      </c>
      <c r="F1875" s="122">
        <v>43840</v>
      </c>
      <c r="G1875" s="185">
        <v>0</v>
      </c>
      <c r="H1875" s="185">
        <v>54.75136775171319</v>
      </c>
      <c r="I1875" s="185">
        <v>28.199345645131878</v>
      </c>
      <c r="J1875" s="119">
        <f t="shared" si="175"/>
        <v>0</v>
      </c>
      <c r="K1875" s="119">
        <f t="shared" si="176"/>
        <v>54.75136775171319</v>
      </c>
      <c r="L1875" s="119">
        <f t="shared" si="177"/>
        <v>28.199345645131878</v>
      </c>
    </row>
  </sheetData>
  <mergeCells count="1">
    <mergeCell ref="B1:AZ1"/>
  </mergeCells>
  <pageMargins left="0.7" right="0.7" top="0.75" bottom="0.75" header="0.3" footer="0.3"/>
  <pageSetup scale="28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B1C7F-836B-4CB6-A729-D4CE4EA12B7B}">
  <dimension ref="A1:N22"/>
  <sheetViews>
    <sheetView showGridLines="0" zoomScaleNormal="100" workbookViewId="0">
      <selection activeCell="C4" sqref="C4:D4"/>
    </sheetView>
  </sheetViews>
  <sheetFormatPr defaultRowHeight="15" x14ac:dyDescent="0.25"/>
  <cols>
    <col min="1" max="1" width="12.5703125" customWidth="1"/>
    <col min="2" max="2" width="63" customWidth="1"/>
    <col min="3" max="14" width="15.5703125" customWidth="1"/>
  </cols>
  <sheetData>
    <row r="1" spans="1:14" ht="48" customHeight="1" x14ac:dyDescent="0.25">
      <c r="A1" s="1" t="s">
        <v>0</v>
      </c>
    </row>
    <row r="2" spans="1:14" x14ac:dyDescent="0.25">
      <c r="C2" s="137" t="s">
        <v>20</v>
      </c>
      <c r="D2" s="137"/>
      <c r="E2" s="131" t="s">
        <v>19</v>
      </c>
      <c r="F2" s="131"/>
      <c r="G2" s="131" t="s">
        <v>26</v>
      </c>
      <c r="H2" s="131"/>
      <c r="I2" s="131" t="s">
        <v>1</v>
      </c>
      <c r="J2" s="131"/>
      <c r="K2" s="131" t="s">
        <v>2</v>
      </c>
      <c r="L2" s="131"/>
      <c r="M2" s="131" t="s">
        <v>1</v>
      </c>
      <c r="N2" s="131"/>
    </row>
    <row r="3" spans="1:14" ht="15.75" x14ac:dyDescent="0.25">
      <c r="C3" s="139" t="s">
        <v>23</v>
      </c>
      <c r="D3" s="140"/>
      <c r="E3" s="132" t="s">
        <v>24</v>
      </c>
      <c r="F3" s="133"/>
      <c r="G3" s="132" t="s">
        <v>27</v>
      </c>
      <c r="H3" s="133"/>
      <c r="I3" s="132" t="s">
        <v>3</v>
      </c>
      <c r="J3" s="133"/>
      <c r="K3" s="132" t="s">
        <v>4</v>
      </c>
      <c r="L3" s="133"/>
      <c r="M3" s="132" t="s">
        <v>5</v>
      </c>
      <c r="N3" s="133"/>
    </row>
    <row r="4" spans="1:14" s="14" customFormat="1" ht="19.5" x14ac:dyDescent="0.4">
      <c r="A4" s="144" t="s">
        <v>34</v>
      </c>
      <c r="B4" s="15" t="s">
        <v>25</v>
      </c>
      <c r="C4" s="136">
        <f>PI()*1.5^2</f>
        <v>7.0685834705770345</v>
      </c>
      <c r="D4" s="136"/>
      <c r="E4" s="136">
        <f>PI()*1.5^2</f>
        <v>7.0685834705770345</v>
      </c>
      <c r="F4" s="136"/>
      <c r="G4" s="136">
        <f>PI()*1.5^2</f>
        <v>7.0685834705770345</v>
      </c>
      <c r="H4" s="136"/>
      <c r="I4" s="136">
        <v>7.07</v>
      </c>
      <c r="J4" s="136"/>
      <c r="K4" s="136">
        <v>7.07</v>
      </c>
      <c r="L4" s="136"/>
      <c r="M4" s="136">
        <v>7.07</v>
      </c>
      <c r="N4" s="136"/>
    </row>
    <row r="5" spans="1:14" s="14" customFormat="1" ht="15.75" x14ac:dyDescent="0.3">
      <c r="A5" s="144"/>
      <c r="B5" s="15"/>
      <c r="C5" s="136">
        <f>1.92+3.4</f>
        <v>5.32</v>
      </c>
      <c r="D5" s="136"/>
      <c r="E5" s="136">
        <f>1.92+3.4</f>
        <v>5.32</v>
      </c>
      <c r="F5" s="136"/>
      <c r="G5" s="136">
        <f>1.92+3.4</f>
        <v>5.32</v>
      </c>
      <c r="H5" s="136"/>
      <c r="I5" s="136">
        <f>1.92+3.4</f>
        <v>5.32</v>
      </c>
      <c r="J5" s="136"/>
      <c r="K5" s="136">
        <f>1.92+3.4</f>
        <v>5.32</v>
      </c>
      <c r="L5" s="136"/>
      <c r="M5" s="136">
        <f>1.92+3.4</f>
        <v>5.32</v>
      </c>
      <c r="N5" s="136"/>
    </row>
    <row r="6" spans="1:14" ht="15.75" x14ac:dyDescent="0.3">
      <c r="A6" s="145" t="s">
        <v>35</v>
      </c>
      <c r="B6" s="3" t="s">
        <v>21</v>
      </c>
      <c r="C6" s="130">
        <v>1.92</v>
      </c>
      <c r="D6" s="130"/>
      <c r="E6" s="134">
        <v>1.92</v>
      </c>
      <c r="F6" s="134"/>
      <c r="G6" s="134">
        <f>E19</f>
        <v>1.92</v>
      </c>
      <c r="H6" s="134"/>
      <c r="I6" s="134">
        <f>G19</f>
        <v>1.7450000000000001</v>
      </c>
      <c r="J6" s="134"/>
      <c r="K6" s="134">
        <v>3.5670000000000002</v>
      </c>
      <c r="L6" s="134"/>
      <c r="M6" s="134">
        <v>3.38</v>
      </c>
      <c r="N6" s="134"/>
    </row>
    <row r="7" spans="1:14" ht="15.75" x14ac:dyDescent="0.3">
      <c r="A7" s="145"/>
      <c r="B7" s="3" t="s">
        <v>6</v>
      </c>
      <c r="C7" s="130">
        <v>36934</v>
      </c>
      <c r="D7" s="130"/>
      <c r="E7" s="134">
        <f>C7</f>
        <v>36934</v>
      </c>
      <c r="F7" s="134"/>
      <c r="G7" s="134">
        <f>E20+F16</f>
        <v>32906.710543633904</v>
      </c>
      <c r="H7" s="134"/>
      <c r="I7" s="134">
        <f>G20+H16</f>
        <v>29516.072614031651</v>
      </c>
      <c r="J7" s="134"/>
      <c r="K7" s="134">
        <v>38748.11</v>
      </c>
      <c r="L7" s="134"/>
      <c r="M7" s="134">
        <v>27578</v>
      </c>
      <c r="N7" s="134"/>
    </row>
    <row r="8" spans="1:14" ht="15.75" x14ac:dyDescent="0.3">
      <c r="A8" s="145"/>
      <c r="B8" s="3" t="s">
        <v>7</v>
      </c>
      <c r="C8" s="130">
        <v>27.567499999999999</v>
      </c>
      <c r="D8" s="130"/>
      <c r="E8" s="134">
        <v>27.567499999999999</v>
      </c>
      <c r="F8" s="134"/>
      <c r="G8" s="134">
        <v>27.567499999999999</v>
      </c>
      <c r="H8" s="134"/>
      <c r="I8" s="134">
        <f>G8+(PI()*1.5^2*(1.92-G19))</f>
        <v>28.804502107350977</v>
      </c>
      <c r="J8" s="134"/>
      <c r="K8" s="134">
        <v>28.75</v>
      </c>
      <c r="L8" s="134"/>
      <c r="M8" s="134">
        <v>27.425999999999998</v>
      </c>
      <c r="N8" s="134"/>
    </row>
    <row r="9" spans="1:14" ht="15.75" x14ac:dyDescent="0.3">
      <c r="A9" s="145"/>
      <c r="B9" s="3" t="s">
        <v>8</v>
      </c>
      <c r="C9" s="130">
        <f>C7/C8</f>
        <v>1339.7660288383061</v>
      </c>
      <c r="D9" s="130"/>
      <c r="E9" s="134">
        <f>E7/E8</f>
        <v>1339.7660288383061</v>
      </c>
      <c r="F9" s="134"/>
      <c r="G9" s="134">
        <f>G7/G8</f>
        <v>1193.6777199105434</v>
      </c>
      <c r="H9" s="134"/>
      <c r="I9" s="134">
        <f>I7/I8</f>
        <v>1024.7034475384694</v>
      </c>
      <c r="J9" s="134"/>
      <c r="K9" s="134">
        <f>K7/K8</f>
        <v>1347.7603478260869</v>
      </c>
      <c r="L9" s="134"/>
      <c r="M9" s="134">
        <f>M7/M8</f>
        <v>1005.5421862466274</v>
      </c>
      <c r="N9" s="134"/>
    </row>
    <row r="10" spans="1:14" ht="15.75" x14ac:dyDescent="0.3">
      <c r="A10" s="145"/>
      <c r="B10" s="3" t="s">
        <v>9</v>
      </c>
      <c r="C10" s="130">
        <v>0</v>
      </c>
      <c r="D10" s="130"/>
      <c r="E10" s="135">
        <v>1948.1334266154374</v>
      </c>
      <c r="F10" s="135"/>
      <c r="G10" s="134">
        <v>1697.17</v>
      </c>
      <c r="H10" s="134"/>
      <c r="I10" s="134">
        <v>1072.4000000000001</v>
      </c>
      <c r="J10" s="134"/>
      <c r="K10" s="134">
        <v>1697.17</v>
      </c>
      <c r="L10" s="134"/>
      <c r="M10" s="134">
        <v>998.40499999999997</v>
      </c>
      <c r="N10" s="134"/>
    </row>
    <row r="11" spans="1:14" ht="15.75" x14ac:dyDescent="0.3">
      <c r="A11" s="146" t="s">
        <v>28</v>
      </c>
      <c r="B11" s="5"/>
      <c r="C11" s="8"/>
      <c r="D11" s="8"/>
      <c r="E11" s="6" t="s">
        <v>10</v>
      </c>
      <c r="F11" s="6" t="s">
        <v>11</v>
      </c>
      <c r="G11" s="6" t="s">
        <v>10</v>
      </c>
      <c r="H11" s="6" t="s">
        <v>11</v>
      </c>
      <c r="I11" s="6" t="s">
        <v>10</v>
      </c>
      <c r="J11" s="6" t="s">
        <v>11</v>
      </c>
      <c r="K11" s="6" t="s">
        <v>10</v>
      </c>
      <c r="L11" s="6" t="s">
        <v>11</v>
      </c>
      <c r="M11" s="6" t="s">
        <v>10</v>
      </c>
      <c r="N11" s="6" t="s">
        <v>11</v>
      </c>
    </row>
    <row r="12" spans="1:14" ht="15.75" customHeight="1" x14ac:dyDescent="0.3">
      <c r="A12" s="146"/>
      <c r="B12" s="5" t="s">
        <v>12</v>
      </c>
      <c r="C12" s="8">
        <f>PI()*1.5^2*4</f>
        <v>28.274333882308138</v>
      </c>
      <c r="D12" s="8"/>
      <c r="E12" s="16" t="s">
        <v>22</v>
      </c>
      <c r="F12" s="6">
        <v>4.7</v>
      </c>
      <c r="G12" s="16" t="s">
        <v>22</v>
      </c>
      <c r="H12" s="6">
        <v>3.7322000000000002</v>
      </c>
      <c r="I12" s="16">
        <v>2.9319999999999999</v>
      </c>
      <c r="J12" s="6">
        <v>3.69</v>
      </c>
      <c r="K12" s="6">
        <f>K6*0.4+1.92</f>
        <v>3.3468</v>
      </c>
      <c r="L12" s="6">
        <v>4.2037000000000004</v>
      </c>
      <c r="M12" s="6">
        <f>M6*0.4+1.92</f>
        <v>3.2720000000000002</v>
      </c>
      <c r="N12" s="6">
        <v>3.1760000000000002</v>
      </c>
    </row>
    <row r="13" spans="1:14" ht="15.75" x14ac:dyDescent="0.3">
      <c r="A13" s="146"/>
      <c r="B13" s="5" t="s">
        <v>13</v>
      </c>
      <c r="C13" s="8">
        <f>C7/C12</f>
        <v>1306.273037368014</v>
      </c>
      <c r="D13" s="8"/>
      <c r="E13" s="16"/>
      <c r="F13" s="6">
        <f>F12-E6</f>
        <v>2.7800000000000002</v>
      </c>
      <c r="G13" s="16"/>
      <c r="H13" s="6">
        <f>H12-G6</f>
        <v>1.8122000000000003</v>
      </c>
      <c r="I13" s="16"/>
      <c r="J13" s="6">
        <f>J12-I6</f>
        <v>1.9449999999999998</v>
      </c>
      <c r="K13" s="6"/>
      <c r="L13" s="6">
        <f>L12-1.753</f>
        <v>2.4507000000000003</v>
      </c>
      <c r="M13" s="6"/>
      <c r="N13" s="6">
        <f>N12-1.94</f>
        <v>1.2360000000000002</v>
      </c>
    </row>
    <row r="14" spans="1:14" ht="15.75" x14ac:dyDescent="0.3">
      <c r="A14" s="146"/>
      <c r="B14" s="5" t="s">
        <v>14</v>
      </c>
      <c r="C14" s="9"/>
      <c r="D14" s="9"/>
      <c r="E14" s="17">
        <v>0.57850000000000001</v>
      </c>
      <c r="F14" s="7">
        <f>F16/E7</f>
        <v>0.28718011977131913</v>
      </c>
      <c r="G14" s="17">
        <v>0.57850000000000001</v>
      </c>
      <c r="H14" s="7">
        <f>H16/G7</f>
        <v>0.53533374570128944</v>
      </c>
      <c r="I14" s="17">
        <v>0.66810000000000003</v>
      </c>
      <c r="J14" s="7">
        <f>J16/I7</f>
        <v>0.52260414192367954</v>
      </c>
      <c r="K14" s="7">
        <v>0.57850000000000001</v>
      </c>
      <c r="L14" s="7">
        <f>L16/K7</f>
        <v>0.39734090434782598</v>
      </c>
      <c r="M14" s="7">
        <v>0.63429999999999997</v>
      </c>
      <c r="N14" s="7">
        <f>N16/M7</f>
        <v>0.68137825421133236</v>
      </c>
    </row>
    <row r="15" spans="1:14" ht="15.75" x14ac:dyDescent="0.3">
      <c r="A15" s="146"/>
      <c r="B15" s="5" t="s">
        <v>15</v>
      </c>
      <c r="C15" s="8"/>
      <c r="D15" s="8"/>
      <c r="E15" s="16">
        <f>E7*0.5785</f>
        <v>21366.319</v>
      </c>
      <c r="F15" s="6">
        <f>(F13*E4)*E9</f>
        <v>26327.289456366099</v>
      </c>
      <c r="G15" s="16">
        <f>G7*0.5785</f>
        <v>19036.532049492213</v>
      </c>
      <c r="H15" s="6">
        <f>(H13*G4)*G9</f>
        <v>15290.637929602253</v>
      </c>
      <c r="I15" s="16">
        <v>25944.67</v>
      </c>
      <c r="J15" s="6">
        <f>(J13*I4)*I9</f>
        <v>14090.850812618623</v>
      </c>
      <c r="K15" s="6">
        <f>K7*0.5785</f>
        <v>22415.781634999999</v>
      </c>
      <c r="L15" s="6">
        <f>(L13*K4)*K9</f>
        <v>23351.900930830961</v>
      </c>
      <c r="M15" s="6">
        <f>M7*0.6343</f>
        <v>17492.725399999999</v>
      </c>
      <c r="N15" s="6">
        <f>(N13*M4)*M9</f>
        <v>8786.9505053598787</v>
      </c>
    </row>
    <row r="16" spans="1:14" ht="15.75" x14ac:dyDescent="0.3">
      <c r="A16" s="146"/>
      <c r="B16" s="5" t="s">
        <v>16</v>
      </c>
      <c r="C16" s="8"/>
      <c r="D16" s="8"/>
      <c r="E16" s="16">
        <f>E7-E15</f>
        <v>15567.681</v>
      </c>
      <c r="F16" s="6">
        <f>E7-F15</f>
        <v>10606.710543633901</v>
      </c>
      <c r="G16" s="16">
        <f>G7-G15</f>
        <v>13870.178494141692</v>
      </c>
      <c r="H16" s="6">
        <f>G7-H15</f>
        <v>17616.072614031651</v>
      </c>
      <c r="I16" s="16">
        <f>I7-I15</f>
        <v>3571.4026140316528</v>
      </c>
      <c r="J16" s="6">
        <f>I7-J15</f>
        <v>15425.221801413029</v>
      </c>
      <c r="K16" s="6">
        <f>K7-K15</f>
        <v>16332.328365000001</v>
      </c>
      <c r="L16" s="6">
        <f>K7-L15</f>
        <v>15396.209069169039</v>
      </c>
      <c r="M16" s="6">
        <f>M7-M15</f>
        <v>10085.274600000001</v>
      </c>
      <c r="N16" s="6">
        <f>M7-N15</f>
        <v>18791.049494640123</v>
      </c>
    </row>
    <row r="17" spans="1:14" ht="15.75" customHeight="1" x14ac:dyDescent="0.3">
      <c r="A17" s="147" t="s">
        <v>30</v>
      </c>
      <c r="B17" s="13" t="s">
        <v>17</v>
      </c>
      <c r="C17" s="8"/>
      <c r="D17" s="8"/>
      <c r="E17" s="18">
        <v>12.02</v>
      </c>
      <c r="F17" s="11">
        <f>F15/E10</f>
        <v>13.514110017662112</v>
      </c>
      <c r="G17" s="18">
        <v>12.02</v>
      </c>
      <c r="H17" s="11">
        <f>H15/G10</f>
        <v>9.0094910525181646</v>
      </c>
      <c r="I17" s="18">
        <v>11.952999999999999</v>
      </c>
      <c r="J17" s="11">
        <f>J15/I10</f>
        <v>13.139547568648473</v>
      </c>
      <c r="K17" s="11">
        <v>12.02</v>
      </c>
      <c r="L17" s="11">
        <f>L15/K10</f>
        <v>13.759317529081329</v>
      </c>
      <c r="M17" s="11">
        <v>11.952999999999999</v>
      </c>
      <c r="N17" s="11">
        <f>N15/M10</f>
        <v>8.8009880813496313</v>
      </c>
    </row>
    <row r="18" spans="1:14" ht="15.75" x14ac:dyDescent="0.3">
      <c r="A18" s="147"/>
      <c r="B18" s="13" t="s">
        <v>18</v>
      </c>
      <c r="C18" s="8"/>
      <c r="D18" s="8"/>
      <c r="E18" s="18">
        <f>F$16/45.4</f>
        <v>233.62798554259695</v>
      </c>
      <c r="F18" s="11">
        <v>446</v>
      </c>
      <c r="G18" s="18">
        <f>H$16/45.4</f>
        <v>388.01922057338442</v>
      </c>
      <c r="H18" s="11">
        <v>238</v>
      </c>
      <c r="I18" s="18">
        <f>J$16/50</f>
        <v>308.50443602826056</v>
      </c>
      <c r="J18" s="11">
        <v>190</v>
      </c>
      <c r="K18" s="11">
        <f>L$16/45.4</f>
        <v>339.12354777905375</v>
      </c>
      <c r="L18" s="11">
        <v>608</v>
      </c>
      <c r="M18" s="11">
        <f>N$16/45.4</f>
        <v>413.899768604408</v>
      </c>
      <c r="N18" s="11">
        <v>140</v>
      </c>
    </row>
    <row r="19" spans="1:14" ht="15.75" x14ac:dyDescent="0.3">
      <c r="A19" s="147"/>
      <c r="B19" s="13" t="s">
        <v>29</v>
      </c>
      <c r="C19" s="10"/>
      <c r="D19" s="10"/>
      <c r="E19" s="138">
        <v>1.92</v>
      </c>
      <c r="F19" s="138"/>
      <c r="G19" s="141">
        <v>1.7450000000000001</v>
      </c>
      <c r="H19" s="141"/>
      <c r="I19" s="141">
        <v>1.7529999999999999</v>
      </c>
      <c r="J19" s="141"/>
      <c r="K19" s="12"/>
      <c r="L19" s="12"/>
      <c r="M19" s="12"/>
      <c r="N19" s="12"/>
    </row>
    <row r="20" spans="1:14" ht="15.75" x14ac:dyDescent="0.3">
      <c r="A20" s="147"/>
      <c r="B20" s="13" t="s">
        <v>31</v>
      </c>
      <c r="C20" s="10"/>
      <c r="D20" s="10"/>
      <c r="E20" s="142">
        <f>F18*50</f>
        <v>22300</v>
      </c>
      <c r="F20" s="142"/>
      <c r="G20" s="142">
        <f>H18*50</f>
        <v>11900</v>
      </c>
      <c r="H20" s="142"/>
      <c r="I20" s="142">
        <f>J18*50</f>
        <v>9500</v>
      </c>
      <c r="J20" s="142"/>
      <c r="K20" s="12"/>
      <c r="L20" s="12"/>
      <c r="M20" s="12"/>
      <c r="N20" s="12"/>
    </row>
    <row r="21" spans="1:14" ht="15.75" x14ac:dyDescent="0.3">
      <c r="A21" s="147"/>
      <c r="B21" s="13" t="s">
        <v>32</v>
      </c>
      <c r="C21" s="10"/>
      <c r="D21" s="10"/>
      <c r="E21" s="143">
        <f>PI()*1.5^2*(F12-E19)</f>
        <v>19.650662048204158</v>
      </c>
      <c r="F21" s="142"/>
      <c r="G21" s="143">
        <f>PI()*1.5^2*(H12-G19)</f>
        <v>14.046689072730684</v>
      </c>
      <c r="H21" s="142"/>
      <c r="I21" s="143">
        <f>PI()*1.5^2*(J12-I19)</f>
        <v>13.691846182507716</v>
      </c>
      <c r="J21" s="142"/>
      <c r="K21" s="12"/>
      <c r="L21" s="12"/>
      <c r="M21" s="12"/>
      <c r="N21" s="12"/>
    </row>
    <row r="22" spans="1:14" ht="15.75" x14ac:dyDescent="0.3">
      <c r="A22" s="147"/>
      <c r="B22" s="12" t="s">
        <v>33</v>
      </c>
      <c r="C22" s="10"/>
      <c r="D22" s="10"/>
      <c r="E22" s="142">
        <f>E20/E21</f>
        <v>1134.8218164506045</v>
      </c>
      <c r="F22" s="142"/>
      <c r="G22" s="142">
        <f>G20/G21</f>
        <v>847.17472839217851</v>
      </c>
      <c r="H22" s="142"/>
      <c r="I22" s="142">
        <f>I20/I21</f>
        <v>693.84361125360215</v>
      </c>
      <c r="J22" s="142"/>
      <c r="K22" s="12"/>
      <c r="L22" s="12"/>
      <c r="M22" s="12"/>
      <c r="N22" s="12"/>
    </row>
  </sheetData>
  <mergeCells count="70">
    <mergeCell ref="I21:J21"/>
    <mergeCell ref="I22:J22"/>
    <mergeCell ref="A4:A5"/>
    <mergeCell ref="A6:A10"/>
    <mergeCell ref="G19:H19"/>
    <mergeCell ref="G20:H20"/>
    <mergeCell ref="G21:H21"/>
    <mergeCell ref="G22:H22"/>
    <mergeCell ref="A11:A16"/>
    <mergeCell ref="E20:F20"/>
    <mergeCell ref="E21:F21"/>
    <mergeCell ref="A17:A22"/>
    <mergeCell ref="E22:F22"/>
    <mergeCell ref="I9:J9"/>
    <mergeCell ref="I10:J10"/>
    <mergeCell ref="G10:H10"/>
    <mergeCell ref="I19:J19"/>
    <mergeCell ref="I20:J20"/>
    <mergeCell ref="I8:J8"/>
    <mergeCell ref="K8:L8"/>
    <mergeCell ref="M8:N8"/>
    <mergeCell ref="K9:L9"/>
    <mergeCell ref="M9:N9"/>
    <mergeCell ref="I7:J7"/>
    <mergeCell ref="K7:L7"/>
    <mergeCell ref="M7:N7"/>
    <mergeCell ref="I4:J4"/>
    <mergeCell ref="K10:L10"/>
    <mergeCell ref="M10:N10"/>
    <mergeCell ref="M6:N6"/>
    <mergeCell ref="I2:J2"/>
    <mergeCell ref="K2:L2"/>
    <mergeCell ref="M2:N2"/>
    <mergeCell ref="I3:J3"/>
    <mergeCell ref="K3:L3"/>
    <mergeCell ref="M3:N3"/>
    <mergeCell ref="M4:N4"/>
    <mergeCell ref="I5:J5"/>
    <mergeCell ref="K5:L5"/>
    <mergeCell ref="M5:N5"/>
    <mergeCell ref="K4:L4"/>
    <mergeCell ref="C3:D3"/>
    <mergeCell ref="E4:F4"/>
    <mergeCell ref="E5:F5"/>
    <mergeCell ref="G6:H6"/>
    <mergeCell ref="I6:J6"/>
    <mergeCell ref="K6:L6"/>
    <mergeCell ref="G2:H2"/>
    <mergeCell ref="G3:H3"/>
    <mergeCell ref="G4:H4"/>
    <mergeCell ref="G5:H5"/>
    <mergeCell ref="E19:F19"/>
    <mergeCell ref="G8:H8"/>
    <mergeCell ref="G9:H9"/>
    <mergeCell ref="G7:H7"/>
    <mergeCell ref="C10:D10"/>
    <mergeCell ref="E2:F2"/>
    <mergeCell ref="E3:F3"/>
    <mergeCell ref="E6:F6"/>
    <mergeCell ref="E7:F7"/>
    <mergeCell ref="E8:F8"/>
    <mergeCell ref="E9:F9"/>
    <mergeCell ref="E10:F10"/>
    <mergeCell ref="C4:D4"/>
    <mergeCell ref="C5:D5"/>
    <mergeCell ref="C6:D6"/>
    <mergeCell ref="C7:D7"/>
    <mergeCell ref="C8:D8"/>
    <mergeCell ref="C9:D9"/>
    <mergeCell ref="C2:D2"/>
  </mergeCells>
  <pageMargins left="0.7" right="0.7" top="0.75" bottom="0.75" header="0.3" footer="0.3"/>
  <pageSetup orientation="portrait" horizontalDpi="4294967295" verticalDpi="4294967295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1D767-D88A-45EF-ABB0-B5A84BD68B5F}">
  <dimension ref="A1:CG312"/>
  <sheetViews>
    <sheetView showGridLines="0" topLeftCell="BP1" zoomScaleNormal="100" workbookViewId="0">
      <selection activeCell="BU7" sqref="BU7:BU228"/>
    </sheetView>
  </sheetViews>
  <sheetFormatPr defaultRowHeight="15" x14ac:dyDescent="0.25"/>
  <cols>
    <col min="1" max="1" width="2.42578125" style="89" customWidth="1"/>
    <col min="2" max="2" width="11.7109375" customWidth="1"/>
    <col min="3" max="4" width="11.7109375" style="83" customWidth="1"/>
    <col min="5" max="5" width="14.28515625" style="24" customWidth="1"/>
    <col min="6" max="6" width="6.28515625" style="4" customWidth="1"/>
    <col min="7" max="7" width="11.7109375" style="4" customWidth="1"/>
    <col min="8" max="8" width="15.85546875" style="4" customWidth="1"/>
    <col min="9" max="9" width="6.28515625" style="4" customWidth="1"/>
    <col min="10" max="10" width="11.7109375" style="4" customWidth="1"/>
    <col min="11" max="11" width="19.85546875" style="4" customWidth="1"/>
    <col min="12" max="13" width="6.28515625" style="4" customWidth="1"/>
    <col min="14" max="14" width="11.7109375" style="4" customWidth="1"/>
    <col min="15" max="15" width="2.42578125" style="88" customWidth="1"/>
    <col min="16" max="16" width="11.7109375" customWidth="1"/>
    <col min="17" max="18" width="11.7109375" style="83" customWidth="1"/>
    <col min="19" max="19" width="14.28515625" style="24" customWidth="1"/>
    <col min="20" max="20" width="6.28515625" style="4" customWidth="1"/>
    <col min="21" max="21" width="11.7109375" style="4" customWidth="1"/>
    <col min="22" max="22" width="15.85546875" style="4" customWidth="1"/>
    <col min="23" max="23" width="6.28515625" style="4" customWidth="1"/>
    <col min="24" max="24" width="11.7109375" style="4" customWidth="1"/>
    <col min="25" max="25" width="18.7109375" style="4" customWidth="1"/>
    <col min="26" max="27" width="6.28515625" style="4" customWidth="1"/>
    <col min="28" max="28" width="11.7109375" style="4" customWidth="1"/>
    <col min="29" max="29" width="2.42578125" style="88" customWidth="1"/>
    <col min="30" max="30" width="11.7109375" customWidth="1"/>
    <col min="31" max="32" width="11.7109375" style="83" customWidth="1"/>
    <col min="33" max="33" width="14.28515625" style="96" customWidth="1"/>
    <col min="34" max="34" width="6.28515625" style="100" customWidth="1"/>
    <col min="35" max="35" width="11.7109375" style="100" customWidth="1"/>
    <col min="36" max="36" width="15.85546875" style="100" customWidth="1"/>
    <col min="37" max="37" width="6.28515625" style="100" customWidth="1"/>
    <col min="38" max="38" width="11.7109375" style="100" customWidth="1"/>
    <col min="39" max="39" width="18.7109375" style="100" customWidth="1"/>
    <col min="40" max="41" width="6.28515625" style="100" customWidth="1"/>
    <col min="42" max="42" width="11.7109375" style="100" customWidth="1"/>
    <col min="43" max="43" width="2.42578125" style="88" customWidth="1"/>
    <col min="44" max="44" width="11.7109375" customWidth="1"/>
    <col min="45" max="46" width="11.7109375" style="83" customWidth="1"/>
    <col min="47" max="47" width="14.28515625" style="96" customWidth="1"/>
    <col min="48" max="48" width="6.28515625" style="100" customWidth="1"/>
    <col min="49" max="49" width="11.7109375" style="100" customWidth="1"/>
    <col min="50" max="50" width="15.85546875" style="100" customWidth="1"/>
    <col min="51" max="51" width="6.28515625" style="100" customWidth="1"/>
    <col min="52" max="52" width="11.7109375" style="100" customWidth="1"/>
    <col min="53" max="53" width="18.7109375" style="100" customWidth="1"/>
    <col min="54" max="55" width="6.28515625" style="100" customWidth="1"/>
    <col min="56" max="56" width="11.7109375" style="100" customWidth="1"/>
    <col min="57" max="57" width="2.42578125" style="88" customWidth="1"/>
    <col min="58" max="58" width="11.7109375" customWidth="1"/>
    <col min="59" max="60" width="11.7109375" style="83" customWidth="1"/>
    <col min="61" max="61" width="14.28515625" style="96" customWidth="1"/>
    <col min="62" max="62" width="6.28515625" style="100" customWidth="1"/>
    <col min="63" max="63" width="11.7109375" style="100" customWidth="1"/>
    <col min="64" max="64" width="15.85546875" style="100" customWidth="1"/>
    <col min="65" max="65" width="6.28515625" style="100" customWidth="1"/>
    <col min="66" max="66" width="11.7109375" style="100" customWidth="1"/>
    <col min="67" max="67" width="18.7109375" style="100" customWidth="1"/>
    <col min="68" max="69" width="6.28515625" style="100" customWidth="1"/>
    <col min="70" max="70" width="11.7109375" style="100" customWidth="1"/>
    <col min="71" max="71" width="2.42578125" style="88" customWidth="1"/>
    <col min="72" max="72" width="11.7109375" customWidth="1"/>
    <col min="73" max="74" width="11.7109375" style="83" customWidth="1"/>
    <col min="75" max="75" width="14.28515625" style="96" customWidth="1"/>
    <col min="76" max="76" width="6.28515625" style="100" customWidth="1"/>
    <col min="77" max="77" width="11.7109375" style="100" customWidth="1"/>
    <col min="78" max="78" width="15.85546875" style="100" customWidth="1"/>
    <col min="79" max="79" width="6.28515625" style="100" customWidth="1"/>
    <col min="80" max="80" width="11.7109375" style="100" customWidth="1"/>
    <col min="81" max="81" width="18.7109375" style="100" customWidth="1"/>
    <col min="82" max="83" width="6.28515625" style="100" customWidth="1"/>
    <col min="84" max="84" width="11.7109375" style="100" customWidth="1"/>
    <col min="85" max="85" width="2.42578125" style="88" customWidth="1"/>
  </cols>
  <sheetData>
    <row r="1" spans="2:84" ht="43.5" customHeight="1" x14ac:dyDescent="0.25">
      <c r="B1" s="154" t="s">
        <v>69</v>
      </c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P1" s="152" t="s">
        <v>477</v>
      </c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D1" s="152" t="s">
        <v>147</v>
      </c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R1" s="152" t="s">
        <v>149</v>
      </c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F1" s="152" t="s">
        <v>150</v>
      </c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T1" s="152" t="s">
        <v>478</v>
      </c>
      <c r="BU1" s="153"/>
      <c r="BV1" s="153"/>
      <c r="BW1" s="153"/>
      <c r="BX1" s="153"/>
      <c r="BY1" s="153"/>
      <c r="BZ1" s="153"/>
      <c r="CA1" s="153"/>
      <c r="CB1" s="153"/>
      <c r="CC1" s="153"/>
      <c r="CD1" s="153"/>
      <c r="CE1" s="153"/>
      <c r="CF1" s="153"/>
    </row>
    <row r="2" spans="2:84" ht="24" customHeight="1" x14ac:dyDescent="0.25">
      <c r="B2" s="109"/>
      <c r="C2" s="110"/>
      <c r="D2" s="110"/>
      <c r="E2" s="110"/>
      <c r="F2" s="110"/>
      <c r="G2" s="110"/>
      <c r="H2" s="110"/>
      <c r="I2" s="110"/>
      <c r="J2" s="110"/>
      <c r="K2" s="113" t="s">
        <v>479</v>
      </c>
      <c r="L2" s="148">
        <v>1920</v>
      </c>
      <c r="M2" s="149"/>
      <c r="N2" s="111"/>
      <c r="P2" s="97"/>
      <c r="Q2" s="98"/>
      <c r="R2" s="98"/>
      <c r="S2" s="98"/>
      <c r="T2" s="98"/>
      <c r="U2" s="98"/>
      <c r="V2" s="98"/>
      <c r="W2" s="98"/>
      <c r="X2" s="98"/>
      <c r="Y2" s="113" t="s">
        <v>479</v>
      </c>
      <c r="Z2" s="148">
        <v>1920</v>
      </c>
      <c r="AA2" s="149"/>
      <c r="AB2" s="98"/>
      <c r="AD2" s="97"/>
      <c r="AE2" s="98"/>
      <c r="AF2" s="98"/>
      <c r="AG2" s="98"/>
      <c r="AH2" s="98"/>
      <c r="AI2" s="98"/>
      <c r="AJ2" s="98"/>
      <c r="AK2" s="98"/>
      <c r="AL2" s="98"/>
      <c r="AM2" s="113" t="s">
        <v>479</v>
      </c>
      <c r="AN2" s="148">
        <v>1745</v>
      </c>
      <c r="AO2" s="149"/>
      <c r="AP2" s="98"/>
      <c r="AR2" s="97"/>
      <c r="AS2" s="98"/>
      <c r="AT2" s="98"/>
      <c r="AU2" s="98"/>
      <c r="AV2" s="98"/>
      <c r="AW2" s="98"/>
      <c r="AX2" s="98"/>
      <c r="AY2" s="98"/>
      <c r="AZ2" s="98"/>
      <c r="BA2" s="113" t="s">
        <v>479</v>
      </c>
      <c r="BB2" s="148">
        <v>1753</v>
      </c>
      <c r="BC2" s="149"/>
      <c r="BD2" s="98"/>
      <c r="BF2" s="97"/>
      <c r="BG2" s="98"/>
      <c r="BH2" s="98"/>
      <c r="BI2" s="98"/>
      <c r="BJ2" s="98"/>
      <c r="BK2" s="98"/>
      <c r="BL2" s="98"/>
      <c r="BM2" s="98"/>
      <c r="BN2" s="98"/>
      <c r="BO2" s="113" t="s">
        <v>479</v>
      </c>
      <c r="BP2" s="148">
        <v>1940</v>
      </c>
      <c r="BQ2" s="149"/>
      <c r="BR2" s="98"/>
      <c r="BT2" s="97"/>
      <c r="BU2" s="98"/>
      <c r="BV2" s="98"/>
      <c r="BW2" s="98"/>
      <c r="BX2" s="98"/>
      <c r="BY2" s="98"/>
      <c r="BZ2" s="98"/>
      <c r="CA2" s="98"/>
      <c r="CB2" s="98"/>
      <c r="CC2" s="113" t="s">
        <v>479</v>
      </c>
      <c r="CD2" s="148">
        <v>1890</v>
      </c>
      <c r="CE2" s="149"/>
      <c r="CF2" s="98"/>
    </row>
    <row r="3" spans="2:84" ht="24" customHeight="1" x14ac:dyDescent="0.25">
      <c r="B3" s="109"/>
      <c r="C3" s="110"/>
      <c r="D3" s="110"/>
      <c r="E3" s="110"/>
      <c r="F3" s="110"/>
      <c r="G3" s="110"/>
      <c r="H3" s="110"/>
      <c r="I3" s="110"/>
      <c r="J3" s="110"/>
      <c r="K3" s="114" t="s">
        <v>480</v>
      </c>
      <c r="L3" s="150">
        <v>4700</v>
      </c>
      <c r="M3" s="151"/>
      <c r="N3" s="111"/>
      <c r="P3" s="97"/>
      <c r="Q3" s="98"/>
      <c r="R3" s="98"/>
      <c r="S3" s="98"/>
      <c r="T3" s="98"/>
      <c r="U3" s="98"/>
      <c r="V3" s="98"/>
      <c r="W3" s="98"/>
      <c r="X3" s="98"/>
      <c r="Y3" s="114" t="s">
        <v>480</v>
      </c>
      <c r="Z3" s="150">
        <v>3110</v>
      </c>
      <c r="AA3" s="151"/>
      <c r="AB3" s="98"/>
      <c r="AD3" s="97"/>
      <c r="AE3" s="98"/>
      <c r="AF3" s="98"/>
      <c r="AG3" s="98"/>
      <c r="AH3" s="98"/>
      <c r="AI3" s="98"/>
      <c r="AJ3" s="98"/>
      <c r="AK3" s="98"/>
      <c r="AL3" s="98"/>
      <c r="AM3" s="114" t="s">
        <v>480</v>
      </c>
      <c r="AN3" s="150">
        <v>3690</v>
      </c>
      <c r="AO3" s="151"/>
      <c r="AP3" s="98"/>
      <c r="AR3" s="97"/>
      <c r="AS3" s="98"/>
      <c r="AT3" s="98"/>
      <c r="AU3" s="98"/>
      <c r="AV3" s="98"/>
      <c r="AW3" s="98"/>
      <c r="AX3" s="98"/>
      <c r="AY3" s="98"/>
      <c r="AZ3" s="98"/>
      <c r="BA3" s="114" t="s">
        <v>480</v>
      </c>
      <c r="BB3" s="150">
        <v>4200</v>
      </c>
      <c r="BC3" s="151"/>
      <c r="BD3" s="98"/>
      <c r="BF3" s="97"/>
      <c r="BG3" s="98"/>
      <c r="BH3" s="98"/>
      <c r="BI3" s="98"/>
      <c r="BJ3" s="98"/>
      <c r="BK3" s="98"/>
      <c r="BL3" s="98"/>
      <c r="BM3" s="98"/>
      <c r="BN3" s="98"/>
      <c r="BO3" s="114" t="s">
        <v>480</v>
      </c>
      <c r="BP3" s="150">
        <v>3180</v>
      </c>
      <c r="BQ3" s="151"/>
      <c r="BR3" s="98"/>
      <c r="BT3" s="97"/>
      <c r="BU3" s="98"/>
      <c r="BV3" s="98"/>
      <c r="BW3" s="98"/>
      <c r="BX3" s="98"/>
      <c r="BY3" s="98"/>
      <c r="BZ3" s="98"/>
      <c r="CA3" s="98"/>
      <c r="CB3" s="98"/>
      <c r="CC3" s="114" t="s">
        <v>480</v>
      </c>
      <c r="CD3" s="150">
        <v>3951</v>
      </c>
      <c r="CE3" s="151"/>
      <c r="CF3" s="98"/>
    </row>
    <row r="4" spans="2:84" ht="9.75" customHeight="1" x14ac:dyDescent="0.25">
      <c r="B4" s="109"/>
      <c r="C4" s="110"/>
      <c r="D4" s="110"/>
      <c r="E4" s="110"/>
      <c r="F4" s="110"/>
      <c r="G4" s="110"/>
      <c r="H4" s="110"/>
      <c r="I4" s="110"/>
      <c r="J4" s="110"/>
      <c r="K4" s="112"/>
      <c r="L4" s="111"/>
      <c r="M4" s="111"/>
      <c r="N4" s="111"/>
      <c r="P4" s="97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D4" s="97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R4" s="97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F4" s="97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T4" s="97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</row>
    <row r="5" spans="2:84" ht="45" x14ac:dyDescent="0.25">
      <c r="C5" s="84" t="s">
        <v>140</v>
      </c>
      <c r="D5" s="84" t="s">
        <v>141</v>
      </c>
      <c r="E5" s="35" t="s">
        <v>136</v>
      </c>
      <c r="F5" s="86" t="s">
        <v>142</v>
      </c>
      <c r="G5" s="86" t="s">
        <v>142</v>
      </c>
      <c r="H5" s="78" t="s">
        <v>138</v>
      </c>
      <c r="I5" s="86" t="s">
        <v>142</v>
      </c>
      <c r="J5" s="86" t="s">
        <v>142</v>
      </c>
      <c r="K5" s="34" t="s">
        <v>139</v>
      </c>
      <c r="L5" s="4" t="s">
        <v>145</v>
      </c>
      <c r="M5" s="86" t="s">
        <v>142</v>
      </c>
      <c r="N5" s="86" t="s">
        <v>142</v>
      </c>
      <c r="Q5" s="84" t="s">
        <v>140</v>
      </c>
      <c r="R5" s="84" t="s">
        <v>141</v>
      </c>
      <c r="S5" s="35" t="s">
        <v>136</v>
      </c>
      <c r="T5" s="86" t="s">
        <v>142</v>
      </c>
      <c r="U5" s="86" t="s">
        <v>142</v>
      </c>
      <c r="V5" s="78" t="s">
        <v>138</v>
      </c>
      <c r="W5" s="86" t="s">
        <v>142</v>
      </c>
      <c r="X5" s="86" t="s">
        <v>142</v>
      </c>
      <c r="Y5" s="34" t="s">
        <v>139</v>
      </c>
      <c r="Z5" s="4" t="s">
        <v>145</v>
      </c>
      <c r="AA5" s="86" t="s">
        <v>142</v>
      </c>
      <c r="AB5" s="86" t="s">
        <v>142</v>
      </c>
      <c r="AE5" s="84" t="s">
        <v>140</v>
      </c>
      <c r="AF5" s="84" t="s">
        <v>141</v>
      </c>
      <c r="AG5" s="35" t="s">
        <v>136</v>
      </c>
      <c r="AH5" s="86" t="s">
        <v>142</v>
      </c>
      <c r="AI5" s="86" t="s">
        <v>142</v>
      </c>
      <c r="AJ5" s="78" t="s">
        <v>138</v>
      </c>
      <c r="AK5" s="86" t="s">
        <v>142</v>
      </c>
      <c r="AL5" s="86" t="s">
        <v>142</v>
      </c>
      <c r="AM5" s="34" t="s">
        <v>139</v>
      </c>
      <c r="AN5" s="100" t="s">
        <v>145</v>
      </c>
      <c r="AO5" s="86" t="s">
        <v>142</v>
      </c>
      <c r="AP5" s="86" t="s">
        <v>142</v>
      </c>
      <c r="AS5" s="84" t="s">
        <v>140</v>
      </c>
      <c r="AT5" s="84" t="s">
        <v>141</v>
      </c>
      <c r="AU5" s="35" t="s">
        <v>136</v>
      </c>
      <c r="AV5" s="86" t="s">
        <v>142</v>
      </c>
      <c r="AW5" s="86" t="s">
        <v>142</v>
      </c>
      <c r="AX5" s="78" t="s">
        <v>138</v>
      </c>
      <c r="AY5" s="86" t="s">
        <v>142</v>
      </c>
      <c r="AZ5" s="86" t="s">
        <v>142</v>
      </c>
      <c r="BA5" s="34" t="s">
        <v>139</v>
      </c>
      <c r="BB5" s="100" t="s">
        <v>145</v>
      </c>
      <c r="BC5" s="86" t="s">
        <v>142</v>
      </c>
      <c r="BD5" s="86" t="s">
        <v>142</v>
      </c>
      <c r="BG5" s="84" t="s">
        <v>140</v>
      </c>
      <c r="BH5" s="84" t="s">
        <v>141</v>
      </c>
      <c r="BI5" s="35" t="s">
        <v>136</v>
      </c>
      <c r="BJ5" s="86" t="s">
        <v>142</v>
      </c>
      <c r="BK5" s="86" t="s">
        <v>142</v>
      </c>
      <c r="BL5" s="78" t="s">
        <v>138</v>
      </c>
      <c r="BM5" s="86" t="s">
        <v>142</v>
      </c>
      <c r="BN5" s="86" t="s">
        <v>142</v>
      </c>
      <c r="BO5" s="34" t="s">
        <v>139</v>
      </c>
      <c r="BP5" s="100" t="s">
        <v>145</v>
      </c>
      <c r="BQ5" s="86" t="s">
        <v>142</v>
      </c>
      <c r="BR5" s="86" t="s">
        <v>142</v>
      </c>
      <c r="BU5" s="84" t="s">
        <v>140</v>
      </c>
      <c r="BV5" s="84" t="s">
        <v>141</v>
      </c>
      <c r="BW5" s="35" t="s">
        <v>136</v>
      </c>
      <c r="BX5" s="86" t="s">
        <v>142</v>
      </c>
      <c r="BY5" s="86" t="s">
        <v>142</v>
      </c>
      <c r="BZ5" s="78" t="s">
        <v>138</v>
      </c>
      <c r="CA5" s="86" t="s">
        <v>142</v>
      </c>
      <c r="CB5" s="86" t="s">
        <v>142</v>
      </c>
      <c r="CC5" s="34" t="s">
        <v>139</v>
      </c>
      <c r="CD5" s="100" t="s">
        <v>145</v>
      </c>
      <c r="CE5" s="86" t="s">
        <v>142</v>
      </c>
      <c r="CF5" s="86" t="s">
        <v>142</v>
      </c>
    </row>
    <row r="6" spans="2:84" ht="45" x14ac:dyDescent="0.25">
      <c r="C6" s="85" t="s">
        <v>93</v>
      </c>
      <c r="D6" s="85" t="s">
        <v>93</v>
      </c>
      <c r="E6" s="4" t="s">
        <v>137</v>
      </c>
      <c r="F6" s="4" t="s">
        <v>143</v>
      </c>
      <c r="G6" s="4" t="s">
        <v>144</v>
      </c>
      <c r="H6" s="4" t="s">
        <v>137</v>
      </c>
      <c r="I6" s="4" t="s">
        <v>143</v>
      </c>
      <c r="J6" s="4" t="s">
        <v>144</v>
      </c>
      <c r="K6" s="4" t="s">
        <v>137</v>
      </c>
      <c r="L6" s="4" t="s">
        <v>22</v>
      </c>
      <c r="M6" s="4" t="s">
        <v>143</v>
      </c>
      <c r="N6" s="4" t="s">
        <v>144</v>
      </c>
      <c r="Q6" s="85" t="s">
        <v>93</v>
      </c>
      <c r="R6" s="85" t="s">
        <v>93</v>
      </c>
      <c r="S6" s="4" t="s">
        <v>137</v>
      </c>
      <c r="T6" s="4" t="s">
        <v>143</v>
      </c>
      <c r="U6" s="4" t="s">
        <v>144</v>
      </c>
      <c r="V6" s="4" t="s">
        <v>137</v>
      </c>
      <c r="W6" s="4" t="s">
        <v>143</v>
      </c>
      <c r="X6" s="4" t="s">
        <v>144</v>
      </c>
      <c r="Y6" s="4" t="s">
        <v>137</v>
      </c>
      <c r="Z6" s="4" t="s">
        <v>22</v>
      </c>
      <c r="AA6" s="4" t="s">
        <v>143</v>
      </c>
      <c r="AB6" s="4" t="s">
        <v>144</v>
      </c>
      <c r="AE6" s="85" t="s">
        <v>93</v>
      </c>
      <c r="AF6" s="85" t="s">
        <v>93</v>
      </c>
      <c r="AG6" s="100" t="s">
        <v>137</v>
      </c>
      <c r="AH6" s="100" t="s">
        <v>143</v>
      </c>
      <c r="AI6" s="100" t="s">
        <v>144</v>
      </c>
      <c r="AJ6" s="100" t="s">
        <v>137</v>
      </c>
      <c r="AK6" s="100" t="s">
        <v>143</v>
      </c>
      <c r="AL6" s="100" t="s">
        <v>144</v>
      </c>
      <c r="AM6" s="100" t="s">
        <v>137</v>
      </c>
      <c r="AN6" s="100" t="s">
        <v>22</v>
      </c>
      <c r="AO6" s="100" t="s">
        <v>143</v>
      </c>
      <c r="AP6" s="100" t="s">
        <v>144</v>
      </c>
      <c r="AS6" s="85" t="s">
        <v>93</v>
      </c>
      <c r="AT6" s="85" t="s">
        <v>93</v>
      </c>
      <c r="AU6" s="100" t="s">
        <v>137</v>
      </c>
      <c r="AV6" s="100" t="s">
        <v>143</v>
      </c>
      <c r="AW6" s="100" t="s">
        <v>144</v>
      </c>
      <c r="AX6" s="100" t="s">
        <v>137</v>
      </c>
      <c r="AY6" s="100" t="s">
        <v>143</v>
      </c>
      <c r="AZ6" s="100" t="s">
        <v>144</v>
      </c>
      <c r="BA6" s="100" t="s">
        <v>137</v>
      </c>
      <c r="BB6" s="100" t="s">
        <v>22</v>
      </c>
      <c r="BC6" s="100" t="s">
        <v>143</v>
      </c>
      <c r="BD6" s="100" t="s">
        <v>144</v>
      </c>
      <c r="BG6" s="85" t="s">
        <v>93</v>
      </c>
      <c r="BH6" s="85" t="s">
        <v>93</v>
      </c>
      <c r="BI6" s="100" t="s">
        <v>137</v>
      </c>
      <c r="BJ6" s="100" t="s">
        <v>143</v>
      </c>
      <c r="BK6" s="100" t="s">
        <v>144</v>
      </c>
      <c r="BL6" s="100" t="s">
        <v>137</v>
      </c>
      <c r="BM6" s="100" t="s">
        <v>143</v>
      </c>
      <c r="BN6" s="100" t="s">
        <v>144</v>
      </c>
      <c r="BO6" s="100" t="s">
        <v>137</v>
      </c>
      <c r="BP6" s="100" t="s">
        <v>22</v>
      </c>
      <c r="BQ6" s="100" t="s">
        <v>143</v>
      </c>
      <c r="BR6" s="100" t="s">
        <v>144</v>
      </c>
      <c r="BU6" s="85" t="s">
        <v>93</v>
      </c>
      <c r="BV6" s="85" t="s">
        <v>93</v>
      </c>
      <c r="BW6" s="100" t="s">
        <v>137</v>
      </c>
      <c r="BX6" s="100" t="s">
        <v>143</v>
      </c>
      <c r="BY6" s="100" t="s">
        <v>144</v>
      </c>
      <c r="BZ6" s="100" t="s">
        <v>137</v>
      </c>
      <c r="CA6" s="100" t="s">
        <v>143</v>
      </c>
      <c r="CB6" s="100" t="s">
        <v>144</v>
      </c>
      <c r="CC6" s="100" t="s">
        <v>137</v>
      </c>
      <c r="CD6" s="100" t="s">
        <v>22</v>
      </c>
      <c r="CE6" s="100" t="s">
        <v>143</v>
      </c>
      <c r="CF6" s="100" t="s">
        <v>144</v>
      </c>
    </row>
    <row r="7" spans="2:84" x14ac:dyDescent="0.25">
      <c r="B7" s="42">
        <v>41974</v>
      </c>
      <c r="C7" s="32">
        <f>'Accumulated Feed'!B4</f>
        <v>0</v>
      </c>
      <c r="D7" s="32">
        <f>C7</f>
        <v>0</v>
      </c>
      <c r="E7" s="24">
        <v>20</v>
      </c>
      <c r="F7" s="4">
        <f>(C7*E7)*(1/2.20462)*(1/1343)*(1/(PI()*1.5^2))*1000</f>
        <v>0</v>
      </c>
      <c r="G7" s="87">
        <f>F7</f>
        <v>0</v>
      </c>
      <c r="H7" s="174">
        <f>E7</f>
        <v>20</v>
      </c>
      <c r="I7" s="4">
        <f>(C7*H7)*(1/2.20462)*(1/1343)*(1/(PI()*1.5^2))*1000</f>
        <v>0</v>
      </c>
      <c r="J7" s="87"/>
      <c r="K7" s="79">
        <v>0</v>
      </c>
      <c r="L7" s="4">
        <f>C7/$D$312</f>
        <v>0</v>
      </c>
      <c r="M7" s="4">
        <f>($L$3-$L$2)*L7</f>
        <v>0</v>
      </c>
      <c r="N7" s="87">
        <f>M7</f>
        <v>0</v>
      </c>
      <c r="P7" s="42">
        <f>'Accumulated Feed'!C4</f>
        <v>42279</v>
      </c>
      <c r="Q7" s="32">
        <f>'Accumulated Feed'!D4</f>
        <v>2.2724701044010569</v>
      </c>
      <c r="R7" s="32">
        <f>Q7</f>
        <v>2.2724701044010569</v>
      </c>
      <c r="S7" s="24">
        <v>20</v>
      </c>
      <c r="T7" s="4">
        <f>(Q7*S7)*(1/2.20462)*(1/1343)*(1/(PI()*1.5^2))*1000</f>
        <v>2.1716309760437968</v>
      </c>
      <c r="U7" s="87">
        <f>T7</f>
        <v>2.1716309760437968</v>
      </c>
      <c r="V7" s="80">
        <f>S7</f>
        <v>20</v>
      </c>
      <c r="W7" s="4">
        <f>(Q7*V7)*(1/2.20462)*(1/1343)*(1/(PI()*1.5^2))*1000</f>
        <v>2.1716309760437968</v>
      </c>
      <c r="X7" s="87">
        <f>W7</f>
        <v>2.1716309760437968</v>
      </c>
      <c r="Y7" s="79">
        <f>(AA7)/((1000)*(1/(PI()*1.5^2))*(1/1343)*(1/2.20462)*(Q7))</f>
        <v>19.147824645467246</v>
      </c>
      <c r="Z7" s="4">
        <f>Q7/$R$189</f>
        <v>1.7471432405021636E-3</v>
      </c>
      <c r="AA7" s="4">
        <f>($Z$3-$Z$2)*Z7</f>
        <v>2.0791004561975748</v>
      </c>
      <c r="AB7" s="87">
        <f>AA7</f>
        <v>2.0791004561975748</v>
      </c>
      <c r="AD7" s="42">
        <f>'Accumulated Feed'!E4</f>
        <v>42462</v>
      </c>
      <c r="AE7" s="32">
        <f>'Accumulated Feed'!F4</f>
        <v>0.20085700323454844</v>
      </c>
      <c r="AF7" s="32">
        <f>AE7</f>
        <v>0.20085700323454844</v>
      </c>
      <c r="AG7" s="96">
        <v>20</v>
      </c>
      <c r="AH7" s="100">
        <f>(AE7*AG7)*(1/2.20462)*(1/1343)*(1/(PI()*1.5^2))*1000</f>
        <v>0.19194412684889339</v>
      </c>
      <c r="AI7" s="87">
        <f>AH7</f>
        <v>0.19194412684889339</v>
      </c>
      <c r="AJ7" s="175">
        <v>20</v>
      </c>
      <c r="AK7" s="100">
        <f>(AE7*AJ7)*(1/2.20462)*(1/1343)*(1/(PI()*1.5^2))*1000</f>
        <v>0.19194412684889339</v>
      </c>
      <c r="AL7" s="87">
        <f>AK7</f>
        <v>0.19194412684889339</v>
      </c>
      <c r="AM7" s="79">
        <f>(AO7)/((1000)*(1/(PI()*1.5^2))*(1/1343)*(1/2.20462)*(AE7))</f>
        <v>37.782675936662343</v>
      </c>
      <c r="AN7" s="100">
        <f>AE7/$AF$166</f>
        <v>1.8643091883489328E-4</v>
      </c>
      <c r="AO7" s="100">
        <f>($AN$3-$AN$2)*AN7</f>
        <v>0.36260813713386741</v>
      </c>
      <c r="AP7" s="87">
        <f>AO7</f>
        <v>0.36260813713386741</v>
      </c>
      <c r="AR7" s="42">
        <f>'Accumulated Feed'!G4</f>
        <v>42622</v>
      </c>
      <c r="AS7" s="32">
        <f>'Accumulated Feed'!H4</f>
        <v>1.5837539862342299E-29</v>
      </c>
      <c r="AT7" s="32">
        <f>AS7</f>
        <v>1.5837539862342299E-29</v>
      </c>
      <c r="AU7" s="96">
        <v>20</v>
      </c>
      <c r="AV7" s="100">
        <f>(AS7*AU7)*(1/2.20462)*(1/1343)*(1/(PI()*1.5^2))*1000</f>
        <v>1.5134761105451733E-29</v>
      </c>
      <c r="AW7" s="87">
        <f>AV7</f>
        <v>1.5134761105451733E-29</v>
      </c>
      <c r="AX7" s="175">
        <v>20</v>
      </c>
      <c r="AY7" s="100">
        <f>(AS7*AX7)*(1/2.20462)*(1/1343)*(1/(PI()*1.5^2))*1000</f>
        <v>1.5134761105451733E-29</v>
      </c>
      <c r="AZ7" s="87">
        <f>AY7</f>
        <v>1.5134761105451733E-29</v>
      </c>
      <c r="BA7" s="79">
        <f>(BC7)/((1000)*(1/(PI()*1.5^2))*(1/1343)*(1/2.20462)*(AS7))</f>
        <v>30.164826912830151</v>
      </c>
      <c r="BB7" s="100">
        <f>AS7/$AT$239</f>
        <v>9.3285134677765699E-33</v>
      </c>
      <c r="BC7" s="100">
        <f>($BB$3-$BB$2)*BB7</f>
        <v>2.2826872455649266E-29</v>
      </c>
      <c r="BD7" s="87">
        <f>BC7</f>
        <v>2.2826872455649266E-29</v>
      </c>
      <c r="BF7" s="42">
        <f>'Accumulated Feed'!I4</f>
        <v>42855</v>
      </c>
      <c r="BG7" s="32">
        <f>'Accumulated Feed'!J4</f>
        <v>6.4350943589158966E-34</v>
      </c>
      <c r="BH7" s="32">
        <f>BG7</f>
        <v>6.4350943589158966E-34</v>
      </c>
      <c r="BI7" s="96">
        <v>20</v>
      </c>
      <c r="BJ7" s="100">
        <f>(BG7*BI7)*(1/2.20462)*(1/1343)*(1/(PI()*1.5^2))*1000</f>
        <v>6.1495419528388842E-34</v>
      </c>
      <c r="BK7" s="87">
        <f>BJ7</f>
        <v>6.1495419528388842E-34</v>
      </c>
      <c r="BL7" s="175">
        <v>20</v>
      </c>
      <c r="BM7" s="100">
        <f>(BG7*BL7)*(1/2.20462)*(1/1343)*(1/(PI()*1.5^2))*1000</f>
        <v>6.1495419528388842E-34</v>
      </c>
      <c r="BN7" s="87">
        <f>BM7</f>
        <v>6.1495419528388842E-34</v>
      </c>
      <c r="BO7" s="79">
        <f>(BQ7)/((1000)*(1/(PI()*1.5^2))*(1/1343)*(1/2.20462)*(BG7))</f>
        <v>29.228208575697199</v>
      </c>
      <c r="BP7" s="100">
        <f>BG7/$BH$157</f>
        <v>7.2475844694586761E-37</v>
      </c>
      <c r="BQ7" s="100">
        <f>($BP$3-$BP$2)*BP7</f>
        <v>8.9870047421287588E-34</v>
      </c>
      <c r="BR7" s="87">
        <f>BQ7</f>
        <v>8.9870047421287588E-34</v>
      </c>
      <c r="BT7" s="42">
        <f>'Accumulated Feed'!K4</f>
        <v>43006</v>
      </c>
      <c r="BU7" s="32">
        <f>'Accumulated Feed'!L4</f>
        <v>1.2047784075846738E-36</v>
      </c>
      <c r="BV7" s="32">
        <f>BU7</f>
        <v>1.2047784075846738E-36</v>
      </c>
      <c r="BW7" s="96">
        <v>20</v>
      </c>
      <c r="BX7" s="100">
        <f>(BU7*BW7)*(1/2.20462)*(1/1343)*(1/(PI()*1.5^2))*1000</f>
        <v>1.1513172842681555E-36</v>
      </c>
      <c r="BY7" s="87">
        <f>BX7</f>
        <v>1.1513172842681555E-36</v>
      </c>
      <c r="BZ7" s="175">
        <v>20</v>
      </c>
      <c r="CA7" s="100">
        <f>(BU7*BZ7)*(1/2.20462)*(1/1343)*(1/(PI()*1.5^2))*1000</f>
        <v>1.1513172842681555E-36</v>
      </c>
      <c r="CB7" s="87">
        <f>CA7</f>
        <v>1.1513172842681555E-36</v>
      </c>
      <c r="CC7" s="79">
        <f>(CE7)/((1000)*(1/(PI()*1.5^2))*(1/1343)*(1/2.20462)*(BU7))</f>
        <v>26.412018832085995</v>
      </c>
      <c r="CD7" s="100">
        <f>BU7/$BV$228</f>
        <v>7.377150362396076E-40</v>
      </c>
      <c r="CE7" s="100">
        <f>($CD$3-$CD$2)*CD7</f>
        <v>1.5204306896898312E-36</v>
      </c>
      <c r="CF7" s="87">
        <f>CE7</f>
        <v>1.5204306896898312E-36</v>
      </c>
    </row>
    <row r="8" spans="2:84" x14ac:dyDescent="0.25">
      <c r="B8" s="42">
        <v>41975</v>
      </c>
      <c r="C8" s="32">
        <f>'Accumulated Feed'!B5</f>
        <v>0</v>
      </c>
      <c r="D8" s="32">
        <f>SUM($C$7:C8)</f>
        <v>0</v>
      </c>
      <c r="E8" s="24">
        <v>20</v>
      </c>
      <c r="F8" s="4">
        <f t="shared" ref="F8:F71" si="0">(C8*E8)*(1/2.20462)*(1/1343)*(1/(PI()*1.5^2))*1000</f>
        <v>0</v>
      </c>
      <c r="G8" s="87">
        <f>SUM($F$7:F8)</f>
        <v>0</v>
      </c>
      <c r="H8" s="80">
        <f t="shared" ref="H8:H71" si="1">E8</f>
        <v>20</v>
      </c>
      <c r="I8" s="4">
        <f t="shared" ref="I8:I71" si="2">(C8*H8)*(1/2.20462)*(1/1343)*(1/(PI()*1.5^2))*1000</f>
        <v>0</v>
      </c>
      <c r="J8" s="87">
        <f>SUM($I$7:I8)</f>
        <v>0</v>
      </c>
      <c r="K8" s="79">
        <v>0</v>
      </c>
      <c r="L8" s="4">
        <f t="shared" ref="L8:L71" si="3">C8/$D$312</f>
        <v>0</v>
      </c>
      <c r="M8" s="100">
        <f t="shared" ref="M8:M71" si="4">($L$3-$L$2)*L8</f>
        <v>0</v>
      </c>
      <c r="N8" s="87">
        <f>SUM($M$7:M8)</f>
        <v>0</v>
      </c>
      <c r="P8" s="42">
        <f>'Accumulated Feed'!C5</f>
        <v>42280</v>
      </c>
      <c r="Q8" s="32">
        <f>'Accumulated Feed'!D5</f>
        <v>0</v>
      </c>
      <c r="R8" s="32">
        <f>SUM($Q$7:Q8)</f>
        <v>2.2724701044010569</v>
      </c>
      <c r="S8" s="24">
        <v>20</v>
      </c>
      <c r="T8" s="4">
        <f t="shared" ref="T8:T45" si="5">(Q8*S8)*(1/2.20462)*(1/1343)*(1/(PI()*1.5^2))*1000</f>
        <v>0</v>
      </c>
      <c r="U8" s="87">
        <f>SUM($T$7:T8)</f>
        <v>2.1716309760437968</v>
      </c>
      <c r="V8" s="80">
        <f t="shared" ref="V8:V45" si="6">S8</f>
        <v>20</v>
      </c>
      <c r="W8" s="4">
        <f t="shared" ref="W8" si="7">(Q8*V8)*(1/2.20462)*(1/1343)*(1/(PI()*1.5^2))*1000</f>
        <v>0</v>
      </c>
      <c r="X8" s="87">
        <f>SUM($W$7:W8)</f>
        <v>2.1716309760437968</v>
      </c>
      <c r="Y8" s="79">
        <v>0</v>
      </c>
      <c r="Z8" s="100">
        <f t="shared" ref="Z8:Z71" si="8">Q8/$R$189</f>
        <v>0</v>
      </c>
      <c r="AA8" s="100">
        <f t="shared" ref="AA8:AA71" si="9">($Z$3-$Z$2)*Z8</f>
        <v>0</v>
      </c>
      <c r="AB8" s="87">
        <f>SUM($AA$7:AA8)</f>
        <v>2.0791004561975748</v>
      </c>
      <c r="AD8" s="42">
        <f>'Accumulated Feed'!E5</f>
        <v>42463</v>
      </c>
      <c r="AE8" s="32">
        <f>'Accumulated Feed'!F5</f>
        <v>0</v>
      </c>
      <c r="AF8" s="32">
        <f>SUM($AE$7:AE8)</f>
        <v>0.20085700323454844</v>
      </c>
      <c r="AG8" s="96">
        <v>20</v>
      </c>
      <c r="AH8" s="100">
        <f t="shared" ref="AH8:AH45" si="10">(AE8*AG8)*(1/2.20462)*(1/1343)*(1/(PI()*1.5^2))*1000</f>
        <v>0</v>
      </c>
      <c r="AI8" s="87">
        <f>SUM($AH$7:AH8)</f>
        <v>0.19194412684889339</v>
      </c>
      <c r="AJ8" s="175">
        <v>20</v>
      </c>
      <c r="AK8" s="100">
        <f t="shared" ref="AK8" si="11">(AE8*AJ8)*(1/2.20462)*(1/1343)*(1/(PI()*1.5^2))*1000</f>
        <v>0</v>
      </c>
      <c r="AL8" s="87">
        <f>SUM($AK$7:AK8)</f>
        <v>0.19194412684889339</v>
      </c>
      <c r="AM8" s="79">
        <v>0</v>
      </c>
      <c r="AN8" s="101">
        <f t="shared" ref="AN8:AN71" si="12">AE8/$AF$166</f>
        <v>0</v>
      </c>
      <c r="AO8" s="101">
        <f t="shared" ref="AO8:AO71" si="13">($AN$3-$AN$2)*AN8</f>
        <v>0</v>
      </c>
      <c r="AP8" s="87">
        <f>SUM($AO$7:AO8)</f>
        <v>0.36260813713386741</v>
      </c>
      <c r="AR8" s="42">
        <f>'Accumulated Feed'!G5</f>
        <v>42623</v>
      </c>
      <c r="AS8" s="32">
        <f>'Accumulated Feed'!H5</f>
        <v>3.2570631720769625</v>
      </c>
      <c r="AT8" s="32">
        <f>SUM($AS$7:AS8)</f>
        <v>3.2570631720769625</v>
      </c>
      <c r="AU8" s="96">
        <v>20</v>
      </c>
      <c r="AV8" s="100">
        <f t="shared" ref="AV8:AV45" si="14">(AS8*AU8)*(1/2.20462)*(1/1343)*(1/(PI()*1.5^2))*1000</f>
        <v>3.1125334769928821</v>
      </c>
      <c r="AW8" s="87">
        <f>SUM($AV$7:AV8)</f>
        <v>3.1125334769928821</v>
      </c>
      <c r="AX8" s="175">
        <v>20</v>
      </c>
      <c r="AY8" s="100">
        <f>(AS8*AX8)*(1/2.20462)*(1/1343)*(1/(PI()*1.5^2))*1000</f>
        <v>3.1125334769928821</v>
      </c>
      <c r="AZ8" s="87">
        <f>SUM($AY$7:AY8)</f>
        <v>3.1125334769928821</v>
      </c>
      <c r="BA8" s="79">
        <f>(BC8)/((1000)*(1/(PI()*1.5^2))*(1/1343)*(1/2.20462)*(AS8))</f>
        <v>30.164826912830151</v>
      </c>
      <c r="BB8" s="101">
        <f t="shared" ref="BB8:BB71" si="15">AS8/$AT$239</f>
        <v>1.9184518511213668E-3</v>
      </c>
      <c r="BC8" s="101">
        <f t="shared" ref="BC8:BC71" si="16">($BB$3-$BB$2)*BB8</f>
        <v>4.6944516796939846</v>
      </c>
      <c r="BD8" s="87">
        <f>SUM($BC$7:BC8)</f>
        <v>4.6944516796939846</v>
      </c>
      <c r="BF8" s="42">
        <f>'Accumulated Feed'!I5</f>
        <v>42856</v>
      </c>
      <c r="BG8" s="32">
        <f>'Accumulated Feed'!J5</f>
        <v>0</v>
      </c>
      <c r="BH8" s="32">
        <f>SUM($BG$7:BG8)</f>
        <v>6.4350943589158966E-34</v>
      </c>
      <c r="BI8" s="96">
        <v>20</v>
      </c>
      <c r="BJ8" s="100">
        <f t="shared" ref="BJ8:BJ45" si="17">(BG8*BI8)*(1/2.20462)*(1/1343)*(1/(PI()*1.5^2))*1000</f>
        <v>0</v>
      </c>
      <c r="BK8" s="87">
        <f>SUM($BJ$7:BJ8)</f>
        <v>6.1495419528388842E-34</v>
      </c>
      <c r="BL8" s="175">
        <v>20</v>
      </c>
      <c r="BM8" s="100">
        <f t="shared" ref="BM8" si="18">(BG8*BL8)*(1/2.20462)*(1/1343)*(1/(PI()*1.5^2))*1000</f>
        <v>0</v>
      </c>
      <c r="BN8" s="87">
        <f>SUM($BM$7:BM8)</f>
        <v>6.1495419528388842E-34</v>
      </c>
      <c r="BO8" s="79">
        <v>0</v>
      </c>
      <c r="BP8" s="101">
        <f t="shared" ref="BP8:BP71" si="19">BG8/$BH$157</f>
        <v>0</v>
      </c>
      <c r="BQ8" s="101">
        <f t="shared" ref="BQ8:BQ71" si="20">($BP$3-$BP$2)*BP8</f>
        <v>0</v>
      </c>
      <c r="BR8" s="87">
        <f>SUM($BQ$7:BQ8)</f>
        <v>8.9870047421287588E-34</v>
      </c>
      <c r="BT8" s="42">
        <f>'Accumulated Feed'!K5</f>
        <v>43007</v>
      </c>
      <c r="BU8" s="32">
        <f>'Accumulated Feed'!L5</f>
        <v>0</v>
      </c>
      <c r="BV8" s="32">
        <f>SUM($BU$7:BU8)</f>
        <v>1.2047784075846738E-36</v>
      </c>
      <c r="BW8" s="96">
        <v>20</v>
      </c>
      <c r="BX8" s="100">
        <f t="shared" ref="BX8:BX45" si="21">(BU8*BW8)*(1/2.20462)*(1/1343)*(1/(PI()*1.5^2))*1000</f>
        <v>0</v>
      </c>
      <c r="BY8" s="87">
        <f>SUM($BX$7:BX8)</f>
        <v>1.1513172842681555E-36</v>
      </c>
      <c r="BZ8" s="175">
        <v>20</v>
      </c>
      <c r="CA8" s="100">
        <f t="shared" ref="CA8" si="22">(BU8*BZ8)*(1/2.20462)*(1/1343)*(1/(PI()*1.5^2))*1000</f>
        <v>0</v>
      </c>
      <c r="CB8" s="87">
        <f>SUM($CA$7:CA8)</f>
        <v>1.1513172842681555E-36</v>
      </c>
      <c r="CC8" s="79">
        <v>0</v>
      </c>
      <c r="CD8" s="101">
        <f t="shared" ref="CD8:CD71" si="23">BU8/$BV$228</f>
        <v>0</v>
      </c>
      <c r="CE8" s="101">
        <f t="shared" ref="CE8:CE71" si="24">($CD$3-$CD$2)*CD8</f>
        <v>0</v>
      </c>
      <c r="CF8" s="87">
        <f>SUM($CE$7:CE8)</f>
        <v>1.5204306896898312E-36</v>
      </c>
    </row>
    <row r="9" spans="2:84" x14ac:dyDescent="0.25">
      <c r="B9" s="42">
        <v>41976</v>
      </c>
      <c r="C9" s="32">
        <f>'Accumulated Feed'!B6</f>
        <v>1.4568278815727926</v>
      </c>
      <c r="D9" s="32">
        <f>SUM($C$7:C9)</f>
        <v>1.4568278815727926</v>
      </c>
      <c r="E9" s="24">
        <v>20</v>
      </c>
      <c r="F9" s="4">
        <f t="shared" si="0"/>
        <v>1.3921822550099414</v>
      </c>
      <c r="G9" s="87">
        <f>SUM($F$7:F9)</f>
        <v>1.3921822550099414</v>
      </c>
      <c r="H9" s="80">
        <f t="shared" si="1"/>
        <v>20</v>
      </c>
      <c r="I9" s="4">
        <f>(C9*H9)*(1/2.20462)*(1/1343)*(1/(PI()*1.5^2))*1000</f>
        <v>1.3921822550099414</v>
      </c>
      <c r="J9" s="87">
        <f>SUM($I$7:I9)</f>
        <v>1.3921822550099414</v>
      </c>
      <c r="K9" s="79">
        <f>(M9)/((1000)*(1/(PI()*1.5^2))*(1/1343)*(1/2.20462)*(C9))</f>
        <v>29.865393699182764</v>
      </c>
      <c r="L9" s="4">
        <f t="shared" si="3"/>
        <v>7.4780703501597034E-4</v>
      </c>
      <c r="M9" s="100">
        <f>($L$3-$L$2)*L9</f>
        <v>2.0789035573443977</v>
      </c>
      <c r="N9" s="87">
        <f>SUM($M$7:M9)</f>
        <v>2.0789035573443977</v>
      </c>
      <c r="P9" s="42">
        <f>'Accumulated Feed'!C6</f>
        <v>42281</v>
      </c>
      <c r="Q9" s="32">
        <f>'Accumulated Feed'!D6</f>
        <v>0.18681667799353208</v>
      </c>
      <c r="R9" s="32">
        <f>SUM($Q$7:Q9)</f>
        <v>2.4592867823945888</v>
      </c>
      <c r="S9" s="24">
        <v>20</v>
      </c>
      <c r="T9" s="4">
        <f>(Q9*S9)*(1/2.20462)*(1/1343)*(1/(PI()*1.5^2))*1000</f>
        <v>0.1785268303361382</v>
      </c>
      <c r="U9" s="87">
        <f>SUM($T$7:T9)</f>
        <v>2.3501578063799351</v>
      </c>
      <c r="V9" s="80">
        <f>S9</f>
        <v>20</v>
      </c>
      <c r="W9" s="4">
        <f>(Q9*V9)*(1/2.20462)*(1/1343)*(1/(PI()*1.5^2))*1000</f>
        <v>0.1785268303361382</v>
      </c>
      <c r="X9" s="87">
        <f>SUM($W$7:W9)</f>
        <v>2.3501578063799351</v>
      </c>
      <c r="Y9" s="79">
        <f t="shared" ref="Y8:Y71" si="25">(AA9)/((1000)*(1/(PI()*1.5^2))*(1/1343)*(1/2.20462)*(Q9))</f>
        <v>19.147824645467239</v>
      </c>
      <c r="Z9" s="100">
        <f t="shared" si="8"/>
        <v>1.4363027066333848E-4</v>
      </c>
      <c r="AA9" s="100">
        <f>($Z$3-$Z$2)*Z9</f>
        <v>0.17092002208937279</v>
      </c>
      <c r="AB9" s="87">
        <f>SUM($AA$7:AA9)</f>
        <v>2.2500204782869475</v>
      </c>
      <c r="AD9" s="42">
        <f>'Accumulated Feed'!E6</f>
        <v>42464</v>
      </c>
      <c r="AE9" s="32">
        <f>'Accumulated Feed'!F6</f>
        <v>0</v>
      </c>
      <c r="AF9" s="32">
        <f>SUM($AE$7:AE9)</f>
        <v>0.20085700323454844</v>
      </c>
      <c r="AG9" s="96">
        <v>20</v>
      </c>
      <c r="AH9" s="100">
        <f t="shared" si="10"/>
        <v>0</v>
      </c>
      <c r="AI9" s="87">
        <f>SUM($AH$7:AH9)</f>
        <v>0.19194412684889339</v>
      </c>
      <c r="AJ9" s="175">
        <v>20</v>
      </c>
      <c r="AK9" s="100">
        <f>(AE9*AJ9)*(1/2.20462)*(1/1343)*(1/(PI()*1.5^2))*1000</f>
        <v>0</v>
      </c>
      <c r="AL9" s="87">
        <f>SUM($AK$7:AK9)</f>
        <v>0.19194412684889339</v>
      </c>
      <c r="AM9" s="79">
        <v>0</v>
      </c>
      <c r="AN9" s="101">
        <f t="shared" si="12"/>
        <v>0</v>
      </c>
      <c r="AO9" s="101">
        <f t="shared" si="13"/>
        <v>0</v>
      </c>
      <c r="AP9" s="87">
        <f>SUM($AO$7:AO9)</f>
        <v>0.36260813713386741</v>
      </c>
      <c r="AR9" s="42">
        <f>'Accumulated Feed'!G6</f>
        <v>42624</v>
      </c>
      <c r="AS9" s="32">
        <f>'Accumulated Feed'!H6</f>
        <v>6.2004697524881145</v>
      </c>
      <c r="AT9" s="32">
        <f>SUM($AS$7:AS9)</f>
        <v>9.4575329245650774</v>
      </c>
      <c r="AU9" s="96">
        <v>20</v>
      </c>
      <c r="AV9" s="100">
        <f t="shared" si="14"/>
        <v>5.9253286344441198</v>
      </c>
      <c r="AW9" s="87">
        <f>SUM($AV$7:AV9)</f>
        <v>9.0378621114370024</v>
      </c>
      <c r="AX9" s="175">
        <v>20</v>
      </c>
      <c r="AY9" s="100">
        <f>(AS9*AX9)*(1/2.20462)*(1/1343)*(1/(PI()*1.5^2))*1000</f>
        <v>5.9253286344441198</v>
      </c>
      <c r="AZ9" s="87">
        <f>SUM($AY$7:AY9)</f>
        <v>9.0378621114370024</v>
      </c>
      <c r="BA9" s="79">
        <f t="shared" ref="BA8:BA71" si="26">(BC9)/((1000)*(1/(PI()*1.5^2))*(1/1343)*(1/2.20462)*(AS9))</f>
        <v>30.164826912830158</v>
      </c>
      <c r="BB9" s="101">
        <f t="shared" si="15"/>
        <v>3.6521559595350051E-3</v>
      </c>
      <c r="BC9" s="101">
        <f t="shared" si="16"/>
        <v>8.936825632982158</v>
      </c>
      <c r="BD9" s="87">
        <f>SUM($BC$7:BC9)</f>
        <v>13.631277312676144</v>
      </c>
      <c r="BF9" s="42">
        <f>'Accumulated Feed'!I6</f>
        <v>42857</v>
      </c>
      <c r="BG9" s="32">
        <f>'Accumulated Feed'!J6</f>
        <v>0</v>
      </c>
      <c r="BH9" s="32">
        <f>SUM($BG$7:BG9)</f>
        <v>6.4350943589158966E-34</v>
      </c>
      <c r="BI9" s="96">
        <v>20</v>
      </c>
      <c r="BJ9" s="100">
        <f t="shared" si="17"/>
        <v>0</v>
      </c>
      <c r="BK9" s="87">
        <f>SUM($BJ$7:BJ9)</f>
        <v>6.1495419528388842E-34</v>
      </c>
      <c r="BL9" s="175">
        <v>20</v>
      </c>
      <c r="BM9" s="100">
        <f>(BG9*BL9)*(1/2.20462)*(1/1343)*(1/(PI()*1.5^2))*1000</f>
        <v>0</v>
      </c>
      <c r="BN9" s="87">
        <f>SUM($BM$7:BM9)</f>
        <v>6.1495419528388842E-34</v>
      </c>
      <c r="BO9" s="79">
        <v>0</v>
      </c>
      <c r="BP9" s="101">
        <f t="shared" si="19"/>
        <v>0</v>
      </c>
      <c r="BQ9" s="101">
        <f t="shared" si="20"/>
        <v>0</v>
      </c>
      <c r="BR9" s="87">
        <f>SUM($BQ$7:BQ9)</f>
        <v>8.9870047421287588E-34</v>
      </c>
      <c r="BT9" s="42">
        <f>'Accumulated Feed'!K6</f>
        <v>43008</v>
      </c>
      <c r="BU9" s="32">
        <f>'Accumulated Feed'!L6</f>
        <v>0</v>
      </c>
      <c r="BV9" s="32">
        <f>SUM($BU$7:BU9)</f>
        <v>1.2047784075846738E-36</v>
      </c>
      <c r="BW9" s="96">
        <v>20</v>
      </c>
      <c r="BX9" s="100">
        <f t="shared" si="21"/>
        <v>0</v>
      </c>
      <c r="BY9" s="87">
        <f>SUM($BX$7:BX9)</f>
        <v>1.1513172842681555E-36</v>
      </c>
      <c r="BZ9" s="175">
        <v>20</v>
      </c>
      <c r="CA9" s="100">
        <f>(BU9*BZ9)*(1/2.20462)*(1/1343)*(1/(PI()*1.5^2))*1000</f>
        <v>0</v>
      </c>
      <c r="CB9" s="87">
        <f>SUM($CA$7:CA9)</f>
        <v>1.1513172842681555E-36</v>
      </c>
      <c r="CC9" s="79">
        <v>0</v>
      </c>
      <c r="CD9" s="101">
        <f t="shared" si="23"/>
        <v>0</v>
      </c>
      <c r="CE9" s="101">
        <f t="shared" si="24"/>
        <v>0</v>
      </c>
      <c r="CF9" s="87">
        <f>SUM($CE$7:CE9)</f>
        <v>1.5204306896898312E-36</v>
      </c>
    </row>
    <row r="10" spans="2:84" x14ac:dyDescent="0.25">
      <c r="B10" s="42">
        <v>41977</v>
      </c>
      <c r="C10" s="32">
        <f>'Accumulated Feed'!B7</f>
        <v>4.7686061070247128</v>
      </c>
      <c r="D10" s="32">
        <f>SUM($C$7:C10)</f>
        <v>6.225433988597505</v>
      </c>
      <c r="E10" s="24">
        <v>20</v>
      </c>
      <c r="F10" s="4">
        <f t="shared" si="0"/>
        <v>4.5570028465988885</v>
      </c>
      <c r="G10" s="87">
        <f>SUM($F$7:F10)</f>
        <v>5.9491851016088297</v>
      </c>
      <c r="H10" s="80">
        <f t="shared" si="1"/>
        <v>20</v>
      </c>
      <c r="I10" s="4">
        <f t="shared" si="2"/>
        <v>4.5570028465988885</v>
      </c>
      <c r="J10" s="87">
        <f>SUM($I$7:I10)</f>
        <v>5.9491851016088297</v>
      </c>
      <c r="K10" s="79">
        <f>(M10)/((1000)*(1/(PI()*1.5^2))*(1/1343)*(1/2.20462)*(C10))</f>
        <v>29.865393699182761</v>
      </c>
      <c r="L10" s="4">
        <f t="shared" si="3"/>
        <v>2.4477820881649696E-3</v>
      </c>
      <c r="M10" s="100">
        <f t="shared" si="4"/>
        <v>6.804834205098615</v>
      </c>
      <c r="N10" s="87">
        <f>SUM($M$7:M10)</f>
        <v>8.8837377624430118</v>
      </c>
      <c r="P10" s="42">
        <f>'Accumulated Feed'!C7</f>
        <v>42282</v>
      </c>
      <c r="Q10" s="32">
        <f>'Accumulated Feed'!D7</f>
        <v>4.6715299178888712</v>
      </c>
      <c r="R10" s="32">
        <f>SUM($Q$7:Q10)</f>
        <v>7.1308167002834599</v>
      </c>
      <c r="S10" s="24">
        <v>20</v>
      </c>
      <c r="T10" s="4">
        <f t="shared" si="5"/>
        <v>4.4642343393453041</v>
      </c>
      <c r="U10" s="87">
        <f>SUM($T$7:T10)</f>
        <v>6.8143921457252397</v>
      </c>
      <c r="V10" s="80">
        <f t="shared" si="6"/>
        <v>20</v>
      </c>
      <c r="W10" s="4">
        <f t="shared" ref="W10:W73" si="27">(Q10*V10)*(1/2.20462)*(1/1343)*(1/(PI()*1.5^2))*1000</f>
        <v>4.4642343393453041</v>
      </c>
      <c r="X10" s="87">
        <f>SUM($W$7:W10)</f>
        <v>6.8143921457252397</v>
      </c>
      <c r="Y10" s="79">
        <f t="shared" si="25"/>
        <v>19.147824645467242</v>
      </c>
      <c r="Z10" s="100">
        <f t="shared" si="8"/>
        <v>3.5916124498343357E-3</v>
      </c>
      <c r="AA10" s="100">
        <f t="shared" si="9"/>
        <v>4.2740188153028598</v>
      </c>
      <c r="AB10" s="87">
        <f>SUM($AA$7:AA10)</f>
        <v>6.5240392935898068</v>
      </c>
      <c r="AD10" s="42">
        <f>'Accumulated Feed'!E7</f>
        <v>42465</v>
      </c>
      <c r="AE10" s="32">
        <f>'Accumulated Feed'!F7</f>
        <v>0</v>
      </c>
      <c r="AF10" s="32">
        <f>SUM($AE$7:AE10)</f>
        <v>0.20085700323454844</v>
      </c>
      <c r="AG10" s="96">
        <v>20</v>
      </c>
      <c r="AH10" s="100">
        <f t="shared" si="10"/>
        <v>0</v>
      </c>
      <c r="AI10" s="87">
        <f>SUM($AH$7:AH10)</f>
        <v>0.19194412684889339</v>
      </c>
      <c r="AJ10" s="175">
        <v>20</v>
      </c>
      <c r="AK10" s="100">
        <f t="shared" ref="AK10:AK73" si="28">(AE10*AJ10)*(1/2.20462)*(1/1343)*(1/(PI()*1.5^2))*1000</f>
        <v>0</v>
      </c>
      <c r="AL10" s="87">
        <f>SUM($AK$7:AK10)</f>
        <v>0.19194412684889339</v>
      </c>
      <c r="AM10" s="79">
        <v>0</v>
      </c>
      <c r="AN10" s="101">
        <f t="shared" si="12"/>
        <v>0</v>
      </c>
      <c r="AO10" s="101">
        <f t="shared" si="13"/>
        <v>0</v>
      </c>
      <c r="AP10" s="87">
        <f>SUM($AO$7:AO10)</f>
        <v>0.36260813713386741</v>
      </c>
      <c r="AR10" s="42">
        <f>'Accumulated Feed'!G7</f>
        <v>42625</v>
      </c>
      <c r="AS10" s="32">
        <f>'Accumulated Feed'!H7</f>
        <v>6.201026030417963</v>
      </c>
      <c r="AT10" s="32">
        <f>SUM($AS$7:AS10)</f>
        <v>15.65855895498304</v>
      </c>
      <c r="AU10" s="96">
        <v>20</v>
      </c>
      <c r="AV10" s="100">
        <f t="shared" si="14"/>
        <v>5.9258602279649377</v>
      </c>
      <c r="AW10" s="87">
        <f>SUM($AV$7:AV10)</f>
        <v>14.96372233940194</v>
      </c>
      <c r="AX10" s="175">
        <v>20</v>
      </c>
      <c r="AY10" s="100">
        <f t="shared" ref="AY10:AY73" si="29">(AS10*AX10)*(1/2.20462)*(1/1343)*(1/(PI()*1.5^2))*1000</f>
        <v>5.9258602279649377</v>
      </c>
      <c r="AZ10" s="87">
        <f>SUM($AY$7:AY10)</f>
        <v>14.96372233940194</v>
      </c>
      <c r="BA10" s="79">
        <f t="shared" si="26"/>
        <v>30.164826912830151</v>
      </c>
      <c r="BB10" s="101">
        <f t="shared" si="15"/>
        <v>3.6524836143479065E-3</v>
      </c>
      <c r="BC10" s="101">
        <f t="shared" si="16"/>
        <v>8.9376274043093265</v>
      </c>
      <c r="BD10" s="87">
        <f>SUM($BC$7:BC10)</f>
        <v>22.568904716985472</v>
      </c>
      <c r="BF10" s="42">
        <f>'Accumulated Feed'!I7</f>
        <v>42858</v>
      </c>
      <c r="BG10" s="32">
        <f>'Accumulated Feed'!J7</f>
        <v>0</v>
      </c>
      <c r="BH10" s="32">
        <f>SUM($BG$7:BG10)</f>
        <v>6.4350943589158966E-34</v>
      </c>
      <c r="BI10" s="96">
        <v>20</v>
      </c>
      <c r="BJ10" s="100">
        <f t="shared" si="17"/>
        <v>0</v>
      </c>
      <c r="BK10" s="87">
        <f>SUM($BJ$7:BJ10)</f>
        <v>6.1495419528388842E-34</v>
      </c>
      <c r="BL10" s="175">
        <v>20</v>
      </c>
      <c r="BM10" s="100">
        <f t="shared" ref="BM10:BM73" si="30">(BG10*BL10)*(1/2.20462)*(1/1343)*(1/(PI()*1.5^2))*1000</f>
        <v>0</v>
      </c>
      <c r="BN10" s="87">
        <f>SUM($BM$7:BM10)</f>
        <v>6.1495419528388842E-34</v>
      </c>
      <c r="BO10" s="79">
        <v>0</v>
      </c>
      <c r="BP10" s="101">
        <f t="shared" si="19"/>
        <v>0</v>
      </c>
      <c r="BQ10" s="101">
        <f t="shared" si="20"/>
        <v>0</v>
      </c>
      <c r="BR10" s="87">
        <f>SUM($BQ$7:BQ10)</f>
        <v>8.9870047421287588E-34</v>
      </c>
      <c r="BT10" s="42">
        <f>'Accumulated Feed'!K7</f>
        <v>43009</v>
      </c>
      <c r="BU10" s="32">
        <f>'Accumulated Feed'!L7</f>
        <v>0.85136074736265865</v>
      </c>
      <c r="BV10" s="32">
        <f>SUM($BU$7:BU10)</f>
        <v>0.85136074736265865</v>
      </c>
      <c r="BW10" s="96">
        <v>20</v>
      </c>
      <c r="BX10" s="100">
        <f t="shared" si="21"/>
        <v>0.81358226327375016</v>
      </c>
      <c r="BY10" s="87">
        <f>SUM($BX$7:BX10)</f>
        <v>0.81358226327375016</v>
      </c>
      <c r="BZ10" s="175">
        <v>20</v>
      </c>
      <c r="CA10" s="100">
        <f t="shared" ref="CA10:CA73" si="31">(BU10*BZ10)*(1/2.20462)*(1/1343)*(1/(PI()*1.5^2))*1000</f>
        <v>0.81358226327375016</v>
      </c>
      <c r="CB10" s="87">
        <f>SUM($CA$7:CA10)</f>
        <v>0.81358226327375016</v>
      </c>
      <c r="CC10" s="79">
        <f t="shared" ref="CC8:CC71" si="32">(CE10)/((1000)*(1/(PI()*1.5^2))*(1/1343)*(1/2.20462)*(BU10))</f>
        <v>26.412018832085998</v>
      </c>
      <c r="CD10" s="101">
        <f t="shared" si="23"/>
        <v>5.2130883209697797E-4</v>
      </c>
      <c r="CE10" s="101">
        <f t="shared" si="24"/>
        <v>1.0744175029518717</v>
      </c>
      <c r="CF10" s="87">
        <f>SUM($CE$7:CE10)</f>
        <v>1.0744175029518717</v>
      </c>
    </row>
    <row r="11" spans="2:84" x14ac:dyDescent="0.25">
      <c r="B11" s="42">
        <v>41978</v>
      </c>
      <c r="C11" s="32">
        <f>'Accumulated Feed'!B8</f>
        <v>4.8525042839318875</v>
      </c>
      <c r="D11" s="32">
        <f>SUM($C$7:C11)</f>
        <v>11.077938272529392</v>
      </c>
      <c r="E11" s="24">
        <v>20</v>
      </c>
      <c r="F11" s="4">
        <f t="shared" si="0"/>
        <v>4.637178105869566</v>
      </c>
      <c r="G11" s="87">
        <f>SUM($F$7:F11)</f>
        <v>10.586363207478396</v>
      </c>
      <c r="H11" s="80">
        <f t="shared" si="1"/>
        <v>20</v>
      </c>
      <c r="I11" s="4">
        <f t="shared" si="2"/>
        <v>4.637178105869566</v>
      </c>
      <c r="J11" s="87">
        <f>SUM($I$7:I11)</f>
        <v>10.586363207478396</v>
      </c>
      <c r="K11" s="79">
        <f t="shared" ref="K11:K73" si="33">(M11)/((1000)*(1/(PI()*1.5^2))*(1/1343)*(1/2.20462)*(C11))</f>
        <v>29.865393699182761</v>
      </c>
      <c r="L11" s="4">
        <f t="shared" si="3"/>
        <v>2.4908480177162806E-3</v>
      </c>
      <c r="M11" s="100">
        <f t="shared" si="4"/>
        <v>6.92455748925126</v>
      </c>
      <c r="N11" s="87">
        <f>SUM($M$7:M11)</f>
        <v>15.808295251694272</v>
      </c>
      <c r="P11" s="42">
        <f>'Accumulated Feed'!C8</f>
        <v>42283</v>
      </c>
      <c r="Q11" s="32">
        <f>'Accumulated Feed'!D8</f>
        <v>7.3690895779360455</v>
      </c>
      <c r="R11" s="32">
        <f>SUM($Q$7:Q11)</f>
        <v>14.499906278219505</v>
      </c>
      <c r="S11" s="24">
        <v>20</v>
      </c>
      <c r="T11" s="4">
        <f t="shared" si="5"/>
        <v>7.0420918460906394</v>
      </c>
      <c r="U11" s="87">
        <f>SUM($T$7:T11)</f>
        <v>13.856483991815878</v>
      </c>
      <c r="V11" s="80">
        <f t="shared" si="6"/>
        <v>20</v>
      </c>
      <c r="W11" s="4">
        <f t="shared" si="27"/>
        <v>7.0420918460906394</v>
      </c>
      <c r="X11" s="87">
        <f>SUM($W$7:W11)</f>
        <v>13.856483991815878</v>
      </c>
      <c r="Y11" s="79">
        <f t="shared" si="25"/>
        <v>19.147824645467246</v>
      </c>
      <c r="Z11" s="100">
        <f t="shared" si="8"/>
        <v>5.665577302782279E-3</v>
      </c>
      <c r="AA11" s="100">
        <f t="shared" si="9"/>
        <v>6.7420369903109121</v>
      </c>
      <c r="AB11" s="87">
        <f>SUM($AA$7:AA11)</f>
        <v>13.26607628390072</v>
      </c>
      <c r="AD11" s="42">
        <f>'Accumulated Feed'!E8</f>
        <v>42466</v>
      </c>
      <c r="AE11" s="32">
        <f>'Accumulated Feed'!F8</f>
        <v>0</v>
      </c>
      <c r="AF11" s="32">
        <f>SUM($AE$7:AE11)</f>
        <v>0.20085700323454844</v>
      </c>
      <c r="AG11" s="96">
        <v>20</v>
      </c>
      <c r="AH11" s="100">
        <f t="shared" si="10"/>
        <v>0</v>
      </c>
      <c r="AI11" s="87">
        <f>SUM($AH$7:AH11)</f>
        <v>0.19194412684889339</v>
      </c>
      <c r="AJ11" s="175">
        <v>20</v>
      </c>
      <c r="AK11" s="100">
        <f t="shared" si="28"/>
        <v>0</v>
      </c>
      <c r="AL11" s="87">
        <f>SUM($AK$7:AK11)</f>
        <v>0.19194412684889339</v>
      </c>
      <c r="AM11" s="79">
        <v>0</v>
      </c>
      <c r="AN11" s="101">
        <f t="shared" si="12"/>
        <v>0</v>
      </c>
      <c r="AO11" s="101">
        <f t="shared" si="13"/>
        <v>0</v>
      </c>
      <c r="AP11" s="87">
        <f>SUM($AO$7:AO11)</f>
        <v>0.36260813713386741</v>
      </c>
      <c r="AR11" s="42">
        <f>'Accumulated Feed'!G8</f>
        <v>42626</v>
      </c>
      <c r="AS11" s="32">
        <f>'Accumulated Feed'!H8</f>
        <v>6.8880124776308964</v>
      </c>
      <c r="AT11" s="32">
        <f>SUM($AS$7:AS11)</f>
        <v>22.546571432613938</v>
      </c>
      <c r="AU11" s="96">
        <v>20</v>
      </c>
      <c r="AV11" s="100">
        <f t="shared" si="14"/>
        <v>6.5823621753395498</v>
      </c>
      <c r="AW11" s="87">
        <f>SUM($AV$7:AV11)</f>
        <v>21.546084514741491</v>
      </c>
      <c r="AX11" s="175">
        <v>4.9176585895989993</v>
      </c>
      <c r="AY11" s="100">
        <f t="shared" si="29"/>
        <v>1.6184904945705045</v>
      </c>
      <c r="AZ11" s="87">
        <f>SUM($AY$7:AY11)</f>
        <v>16.582212833972445</v>
      </c>
      <c r="BA11" s="79">
        <f t="shared" si="26"/>
        <v>30.164826912830154</v>
      </c>
      <c r="BB11" s="101">
        <f t="shared" si="15"/>
        <v>4.0571274151344023E-3</v>
      </c>
      <c r="BC11" s="101">
        <f t="shared" si="16"/>
        <v>9.9277907848338831</v>
      </c>
      <c r="BD11" s="87">
        <f>SUM($BC$7:BC11)</f>
        <v>32.496695501819353</v>
      </c>
      <c r="BF11" s="42">
        <f>'Accumulated Feed'!I8</f>
        <v>42859</v>
      </c>
      <c r="BG11" s="32">
        <f>'Accumulated Feed'!J8</f>
        <v>0</v>
      </c>
      <c r="BH11" s="32">
        <f>SUM($BG$7:BG11)</f>
        <v>6.4350943589158966E-34</v>
      </c>
      <c r="BI11" s="96">
        <v>20</v>
      </c>
      <c r="BJ11" s="100">
        <f t="shared" si="17"/>
        <v>0</v>
      </c>
      <c r="BK11" s="87">
        <f>SUM($BJ$7:BJ11)</f>
        <v>6.1495419528388842E-34</v>
      </c>
      <c r="BL11" s="175">
        <v>20</v>
      </c>
      <c r="BM11" s="100">
        <f t="shared" si="30"/>
        <v>0</v>
      </c>
      <c r="BN11" s="87">
        <f>SUM($BM$7:BM11)</f>
        <v>6.1495419528388842E-34</v>
      </c>
      <c r="BO11" s="79">
        <v>0</v>
      </c>
      <c r="BP11" s="101">
        <f t="shared" si="19"/>
        <v>0</v>
      </c>
      <c r="BQ11" s="101">
        <f t="shared" si="20"/>
        <v>0</v>
      </c>
      <c r="BR11" s="87">
        <f>SUM($BQ$7:BQ11)</f>
        <v>8.9870047421287588E-34</v>
      </c>
      <c r="BT11" s="42">
        <f>'Accumulated Feed'!K8</f>
        <v>43010</v>
      </c>
      <c r="BU11" s="32">
        <f>'Accumulated Feed'!L8</f>
        <v>5.7087243510656576</v>
      </c>
      <c r="BV11" s="32">
        <f>SUM($BU$7:BU11)</f>
        <v>6.5600850984283161</v>
      </c>
      <c r="BW11" s="96">
        <v>20</v>
      </c>
      <c r="BX11" s="100">
        <f t="shared" si="21"/>
        <v>5.4554040603043195</v>
      </c>
      <c r="BY11" s="87">
        <f>SUM($BX$7:BX11)</f>
        <v>6.2689863235780692</v>
      </c>
      <c r="BZ11" s="175">
        <v>20</v>
      </c>
      <c r="CA11" s="100">
        <f t="shared" si="31"/>
        <v>5.4554040603043195</v>
      </c>
      <c r="CB11" s="87">
        <f>SUM($CA$7:CA11)</f>
        <v>6.2689863235780692</v>
      </c>
      <c r="CC11" s="79">
        <f t="shared" si="32"/>
        <v>26.412018832085995</v>
      </c>
      <c r="CD11" s="101">
        <f t="shared" si="23"/>
        <v>3.495590363352646E-3</v>
      </c>
      <c r="CE11" s="101">
        <f t="shared" si="24"/>
        <v>7.204411738869803</v>
      </c>
      <c r="CF11" s="87">
        <f>SUM($CE$7:CE11)</f>
        <v>8.2788292418216756</v>
      </c>
    </row>
    <row r="12" spans="2:84" x14ac:dyDescent="0.25">
      <c r="B12" s="42">
        <v>41979</v>
      </c>
      <c r="C12" s="32">
        <f>'Accumulated Feed'!B9</f>
        <v>4.8820583284779051</v>
      </c>
      <c r="D12" s="32">
        <f>SUM($C$7:C12)</f>
        <v>15.959996601007298</v>
      </c>
      <c r="E12" s="24">
        <v>20</v>
      </c>
      <c r="F12" s="4">
        <f t="shared" si="0"/>
        <v>4.6654207122207847</v>
      </c>
      <c r="G12" s="87">
        <f>SUM($F$7:F12)</f>
        <v>15.25178391969918</v>
      </c>
      <c r="H12" s="80">
        <f t="shared" si="1"/>
        <v>20</v>
      </c>
      <c r="I12" s="4">
        <f t="shared" si="2"/>
        <v>4.6654207122207847</v>
      </c>
      <c r="J12" s="87">
        <f>SUM($I$7:I12)</f>
        <v>15.25178391969918</v>
      </c>
      <c r="K12" s="79">
        <f>(M12)/((1000)*(1/(PI()*1.5^2))*(1/1343)*(1/2.20462)*(C12))</f>
        <v>29.865393699182761</v>
      </c>
      <c r="L12" s="4">
        <f t="shared" si="3"/>
        <v>2.5060184594027945E-3</v>
      </c>
      <c r="M12" s="100">
        <f t="shared" si="4"/>
        <v>6.9667313171397689</v>
      </c>
      <c r="N12" s="87">
        <f>SUM($M$7:M12)</f>
        <v>22.77502656883404</v>
      </c>
      <c r="P12" s="42">
        <f>'Accumulated Feed'!C9</f>
        <v>42284</v>
      </c>
      <c r="Q12" s="32">
        <f>'Accumulated Feed'!D9</f>
        <v>7.9050648463279591</v>
      </c>
      <c r="R12" s="32">
        <f>SUM($Q$7:Q12)</f>
        <v>22.404971124547465</v>
      </c>
      <c r="S12" s="24">
        <v>20</v>
      </c>
      <c r="T12" s="4">
        <f t="shared" si="5"/>
        <v>7.5542836205738686</v>
      </c>
      <c r="U12" s="87">
        <f>SUM($T$7:T12)</f>
        <v>21.410767612389748</v>
      </c>
      <c r="V12" s="80">
        <f t="shared" si="6"/>
        <v>20</v>
      </c>
      <c r="W12" s="4">
        <f t="shared" si="27"/>
        <v>7.5542836205738686</v>
      </c>
      <c r="X12" s="87">
        <f>SUM($W$7:W12)</f>
        <v>21.410767612389748</v>
      </c>
      <c r="Y12" s="79">
        <f t="shared" si="25"/>
        <v>19.147824645467242</v>
      </c>
      <c r="Z12" s="100">
        <f t="shared" si="8"/>
        <v>6.0776511802047824E-3</v>
      </c>
      <c r="AA12" s="100">
        <f t="shared" si="9"/>
        <v>7.2324049044436913</v>
      </c>
      <c r="AB12" s="87">
        <f>SUM($AA$7:AA12)</f>
        <v>20.49848118834441</v>
      </c>
      <c r="AD12" s="42">
        <f>'Accumulated Feed'!E9</f>
        <v>42467</v>
      </c>
      <c r="AE12" s="32">
        <f>'Accumulated Feed'!F9</f>
        <v>0</v>
      </c>
      <c r="AF12" s="32">
        <f>SUM($AE$7:AE12)</f>
        <v>0.20085700323454844</v>
      </c>
      <c r="AG12" s="96">
        <v>20</v>
      </c>
      <c r="AH12" s="100">
        <f t="shared" si="10"/>
        <v>0</v>
      </c>
      <c r="AI12" s="87">
        <f>SUM($AH$7:AH12)</f>
        <v>0.19194412684889339</v>
      </c>
      <c r="AJ12" s="175">
        <v>20</v>
      </c>
      <c r="AK12" s="100">
        <f t="shared" si="28"/>
        <v>0</v>
      </c>
      <c r="AL12" s="87">
        <f>SUM($AK$7:AK12)</f>
        <v>0.19194412684889339</v>
      </c>
      <c r="AM12" s="79">
        <v>0</v>
      </c>
      <c r="AN12" s="101">
        <f t="shared" si="12"/>
        <v>0</v>
      </c>
      <c r="AO12" s="101">
        <f t="shared" si="13"/>
        <v>0</v>
      </c>
      <c r="AP12" s="87">
        <f>SUM($AO$7:AO12)</f>
        <v>0.36260813713386741</v>
      </c>
      <c r="AR12" s="42">
        <f>'Accumulated Feed'!G9</f>
        <v>42627</v>
      </c>
      <c r="AS12" s="32">
        <f>'Accumulated Feed'!H9</f>
        <v>9.1633354339158508</v>
      </c>
      <c r="AT12" s="32">
        <f>SUM($AS$7:AS12)</f>
        <v>31.709906866529789</v>
      </c>
      <c r="AU12" s="96">
        <v>20</v>
      </c>
      <c r="AV12" s="100">
        <f t="shared" si="14"/>
        <v>8.7567194101399028</v>
      </c>
      <c r="AW12" s="87">
        <f>SUM($AV$7:AV12)</f>
        <v>30.302803924881395</v>
      </c>
      <c r="AX12" s="175">
        <v>20</v>
      </c>
      <c r="AY12" s="100">
        <f t="shared" si="29"/>
        <v>8.7567194101399028</v>
      </c>
      <c r="AZ12" s="87">
        <f>SUM($AY$7:AY12)</f>
        <v>25.33893224411235</v>
      </c>
      <c r="BA12" s="79">
        <f t="shared" si="26"/>
        <v>30.164826912830154</v>
      </c>
      <c r="BB12" s="101">
        <f t="shared" si="15"/>
        <v>5.3973217272392793E-3</v>
      </c>
      <c r="BC12" s="101">
        <f t="shared" si="16"/>
        <v>13.207246266554517</v>
      </c>
      <c r="BD12" s="87">
        <f>SUM($BC$7:BC12)</f>
        <v>45.703941768373866</v>
      </c>
      <c r="BF12" s="42">
        <f>'Accumulated Feed'!I9</f>
        <v>42860</v>
      </c>
      <c r="BG12" s="32">
        <f>'Accumulated Feed'!J9</f>
        <v>0</v>
      </c>
      <c r="BH12" s="32">
        <f>SUM($BG$7:BG12)</f>
        <v>6.4350943589158966E-34</v>
      </c>
      <c r="BI12" s="96">
        <v>20</v>
      </c>
      <c r="BJ12" s="100">
        <f t="shared" si="17"/>
        <v>0</v>
      </c>
      <c r="BK12" s="87">
        <f>SUM($BJ$7:BJ12)</f>
        <v>6.1495419528388842E-34</v>
      </c>
      <c r="BL12" s="175">
        <v>20</v>
      </c>
      <c r="BM12" s="100">
        <f t="shared" si="30"/>
        <v>0</v>
      </c>
      <c r="BN12" s="87">
        <f>SUM($BM$7:BM12)</f>
        <v>6.1495419528388842E-34</v>
      </c>
      <c r="BO12" s="79">
        <v>0</v>
      </c>
      <c r="BP12" s="101">
        <f t="shared" si="19"/>
        <v>0</v>
      </c>
      <c r="BQ12" s="101">
        <f t="shared" si="20"/>
        <v>0</v>
      </c>
      <c r="BR12" s="87">
        <f>SUM($BQ$7:BQ12)</f>
        <v>8.9870047421287588E-34</v>
      </c>
      <c r="BT12" s="42">
        <f>'Accumulated Feed'!K9</f>
        <v>43011</v>
      </c>
      <c r="BU12" s="32">
        <f>'Accumulated Feed'!L9</f>
        <v>10.379365192019245</v>
      </c>
      <c r="BV12" s="32">
        <f>SUM($BU$7:BU12)</f>
        <v>16.93945029044756</v>
      </c>
      <c r="BW12" s="96">
        <v>20</v>
      </c>
      <c r="BX12" s="100">
        <f t="shared" si="21"/>
        <v>9.9187887748255115</v>
      </c>
      <c r="BY12" s="87">
        <f>SUM($BX$7:BX12)</f>
        <v>16.187775098403581</v>
      </c>
      <c r="BZ12" s="175">
        <v>10.743069389331664</v>
      </c>
      <c r="CA12" s="100">
        <f t="shared" si="31"/>
        <v>5.3279118033037243</v>
      </c>
      <c r="CB12" s="87">
        <f>SUM($CA$7:CA12)</f>
        <v>11.596898126881793</v>
      </c>
      <c r="CC12" s="79">
        <f t="shared" si="32"/>
        <v>26.412018832085995</v>
      </c>
      <c r="CD12" s="101">
        <f t="shared" si="23"/>
        <v>6.3555370187330087E-3</v>
      </c>
      <c r="CE12" s="101">
        <f t="shared" si="24"/>
        <v>13.098761795608731</v>
      </c>
      <c r="CF12" s="87">
        <f>SUM($CE$7:CE12)</f>
        <v>21.377591037430406</v>
      </c>
    </row>
    <row r="13" spans="2:84" x14ac:dyDescent="0.25">
      <c r="B13" s="42">
        <v>41980</v>
      </c>
      <c r="C13" s="32">
        <f>'Accumulated Feed'!B10</f>
        <v>5.0100597635151498</v>
      </c>
      <c r="D13" s="32">
        <f>SUM($C$7:C13)</f>
        <v>20.970056364522449</v>
      </c>
      <c r="E13" s="24">
        <v>20</v>
      </c>
      <c r="F13" s="4">
        <f t="shared" si="0"/>
        <v>4.7877421811662266</v>
      </c>
      <c r="G13" s="87">
        <f>SUM($F$7:F13)</f>
        <v>20.039526100865409</v>
      </c>
      <c r="H13" s="80">
        <f t="shared" si="1"/>
        <v>20</v>
      </c>
      <c r="I13" s="4">
        <f t="shared" si="2"/>
        <v>4.7877421811662266</v>
      </c>
      <c r="J13" s="87">
        <f>SUM($I$7:I13)</f>
        <v>20.039526100865409</v>
      </c>
      <c r="K13" s="79">
        <f t="shared" si="33"/>
        <v>29.865393699182757</v>
      </c>
      <c r="L13" s="4">
        <f t="shared" si="3"/>
        <v>2.571723114581175E-3</v>
      </c>
      <c r="M13" s="100">
        <f t="shared" si="4"/>
        <v>7.1493902585356661</v>
      </c>
      <c r="N13" s="87">
        <f>SUM($M$7:M13)</f>
        <v>29.924416827369704</v>
      </c>
      <c r="P13" s="42">
        <f>'Accumulated Feed'!C10</f>
        <v>42285</v>
      </c>
      <c r="Q13" s="32">
        <f>'Accumulated Feed'!D10</f>
        <v>8.1219412466541865</v>
      </c>
      <c r="R13" s="32">
        <f>SUM($Q$7:Q13)</f>
        <v>30.526912371201654</v>
      </c>
      <c r="S13" s="24">
        <v>20</v>
      </c>
      <c r="T13" s="4">
        <f t="shared" si="5"/>
        <v>7.7615362959816458</v>
      </c>
      <c r="U13" s="87">
        <f>SUM($T$7:T13)</f>
        <v>29.172303908371394</v>
      </c>
      <c r="V13" s="80">
        <f t="shared" si="6"/>
        <v>20</v>
      </c>
      <c r="W13" s="4">
        <f t="shared" si="27"/>
        <v>7.7615362959816458</v>
      </c>
      <c r="X13" s="87">
        <f>SUM($W$7:W13)</f>
        <v>29.172303908371394</v>
      </c>
      <c r="Y13" s="79">
        <f t="shared" si="25"/>
        <v>19.147824645467242</v>
      </c>
      <c r="Z13" s="100">
        <f t="shared" si="8"/>
        <v>6.2443922678523476E-3</v>
      </c>
      <c r="AA13" s="100">
        <f t="shared" si="9"/>
        <v>7.4308267987442935</v>
      </c>
      <c r="AB13" s="87">
        <f>SUM($AA$7:AA13)</f>
        <v>27.929307987088706</v>
      </c>
      <c r="AD13" s="42">
        <f>'Accumulated Feed'!E10</f>
        <v>42468</v>
      </c>
      <c r="AE13" s="32">
        <f>'Accumulated Feed'!F10</f>
        <v>0</v>
      </c>
      <c r="AF13" s="32">
        <f>SUM($AE$7:AE13)</f>
        <v>0.20085700323454844</v>
      </c>
      <c r="AG13" s="96">
        <v>20</v>
      </c>
      <c r="AH13" s="100">
        <f t="shared" si="10"/>
        <v>0</v>
      </c>
      <c r="AI13" s="87">
        <f>SUM($AH$7:AH13)</f>
        <v>0.19194412684889339</v>
      </c>
      <c r="AJ13" s="175">
        <v>20</v>
      </c>
      <c r="AK13" s="100">
        <f t="shared" si="28"/>
        <v>0</v>
      </c>
      <c r="AL13" s="87">
        <f>SUM($AK$7:AK13)</f>
        <v>0.19194412684889339</v>
      </c>
      <c r="AM13" s="79">
        <v>0</v>
      </c>
      <c r="AN13" s="101">
        <f t="shared" si="12"/>
        <v>0</v>
      </c>
      <c r="AO13" s="101">
        <f t="shared" si="13"/>
        <v>0</v>
      </c>
      <c r="AP13" s="87">
        <f>SUM($AO$7:AO13)</f>
        <v>0.36260813713386741</v>
      </c>
      <c r="AR13" s="42">
        <f>'Accumulated Feed'!G10</f>
        <v>42628</v>
      </c>
      <c r="AS13" s="32">
        <f>'Accumulated Feed'!H10</f>
        <v>9.0461648541995832</v>
      </c>
      <c r="AT13" s="32">
        <f>SUM($AS$7:AS13)</f>
        <v>40.756071720729373</v>
      </c>
      <c r="AU13" s="96">
        <v>20</v>
      </c>
      <c r="AV13" s="100">
        <f t="shared" si="14"/>
        <v>8.6447481855679875</v>
      </c>
      <c r="AW13" s="87">
        <f>SUM($AV$7:AV13)</f>
        <v>38.947552110449379</v>
      </c>
      <c r="AX13" s="175">
        <v>12.096684794665832</v>
      </c>
      <c r="AY13" s="100">
        <f t="shared" si="29"/>
        <v>5.2286396965037651</v>
      </c>
      <c r="AZ13" s="87">
        <f>SUM($AY$7:AY13)</f>
        <v>30.567571940616116</v>
      </c>
      <c r="BA13" s="79">
        <f t="shared" si="26"/>
        <v>30.164826912830154</v>
      </c>
      <c r="BB13" s="101">
        <f t="shared" si="15"/>
        <v>5.3283067577168134E-3</v>
      </c>
      <c r="BC13" s="101">
        <f t="shared" si="16"/>
        <v>13.038366636133043</v>
      </c>
      <c r="BD13" s="87">
        <f>SUM($BC$7:BC13)</f>
        <v>58.742308404506907</v>
      </c>
      <c r="BF13" s="42">
        <f>'Accumulated Feed'!I10</f>
        <v>42861</v>
      </c>
      <c r="BG13" s="32">
        <f>'Accumulated Feed'!J10</f>
        <v>0</v>
      </c>
      <c r="BH13" s="32">
        <f>SUM($BG$7:BG13)</f>
        <v>6.4350943589158966E-34</v>
      </c>
      <c r="BI13" s="96">
        <v>20</v>
      </c>
      <c r="BJ13" s="100">
        <f t="shared" si="17"/>
        <v>0</v>
      </c>
      <c r="BK13" s="87">
        <f>SUM($BJ$7:BJ13)</f>
        <v>6.1495419528388842E-34</v>
      </c>
      <c r="BL13" s="175">
        <v>20</v>
      </c>
      <c r="BM13" s="100">
        <f t="shared" si="30"/>
        <v>0</v>
      </c>
      <c r="BN13" s="87">
        <f>SUM($BM$7:BM13)</f>
        <v>6.1495419528388842E-34</v>
      </c>
      <c r="BO13" s="79">
        <v>0</v>
      </c>
      <c r="BP13" s="101">
        <f t="shared" si="19"/>
        <v>0</v>
      </c>
      <c r="BQ13" s="101">
        <f t="shared" si="20"/>
        <v>0</v>
      </c>
      <c r="BR13" s="87">
        <f>SUM($BQ$7:BQ13)</f>
        <v>8.9870047421287588E-34</v>
      </c>
      <c r="BT13" s="42">
        <f>'Accumulated Feed'!K10</f>
        <v>43012</v>
      </c>
      <c r="BU13" s="32">
        <f>'Accumulated Feed'!L10</f>
        <v>11.178052841857419</v>
      </c>
      <c r="BV13" s="32">
        <f>SUM($BU$7:BU13)</f>
        <v>28.117503132304979</v>
      </c>
      <c r="BW13" s="96">
        <v>20</v>
      </c>
      <c r="BX13" s="100">
        <f t="shared" si="21"/>
        <v>10.68203526911959</v>
      </c>
      <c r="BY13" s="87">
        <f>SUM($BX$7:BX13)</f>
        <v>26.869810367523172</v>
      </c>
      <c r="BZ13" s="175">
        <v>20</v>
      </c>
      <c r="CA13" s="100">
        <f t="shared" si="31"/>
        <v>10.68203526911959</v>
      </c>
      <c r="CB13" s="87">
        <f>SUM($CA$7:CA13)</f>
        <v>22.278933396001385</v>
      </c>
      <c r="CC13" s="79">
        <f t="shared" si="32"/>
        <v>26.412018832085998</v>
      </c>
      <c r="CD13" s="101">
        <f t="shared" si="23"/>
        <v>6.8445928358319592E-3</v>
      </c>
      <c r="CE13" s="101">
        <f t="shared" si="24"/>
        <v>14.106705834649668</v>
      </c>
      <c r="CF13" s="87">
        <f>SUM($CE$7:CE13)</f>
        <v>35.484296872080073</v>
      </c>
    </row>
    <row r="14" spans="2:84" x14ac:dyDescent="0.25">
      <c r="B14" s="42">
        <v>41981</v>
      </c>
      <c r="C14" s="32">
        <f>'Accumulated Feed'!B11</f>
        <v>5.0155519683597127</v>
      </c>
      <c r="D14" s="32">
        <f>SUM($C$7:C14)</f>
        <v>25.985608332882162</v>
      </c>
      <c r="E14" s="24">
        <v>20</v>
      </c>
      <c r="F14" s="4">
        <f t="shared" si="0"/>
        <v>4.7929906736080552</v>
      </c>
      <c r="G14" s="87">
        <f>SUM($F$7:F14)</f>
        <v>24.832516774473465</v>
      </c>
      <c r="H14" s="80">
        <f t="shared" si="1"/>
        <v>20</v>
      </c>
      <c r="I14" s="4">
        <f t="shared" si="2"/>
        <v>4.7929906736080552</v>
      </c>
      <c r="J14" s="87">
        <f>SUM($I$7:I14)</f>
        <v>24.832516774473465</v>
      </c>
      <c r="K14" s="79">
        <f t="shared" si="33"/>
        <v>29.865393699182757</v>
      </c>
      <c r="L14" s="4">
        <f t="shared" si="3"/>
        <v>2.5745423284858943E-3</v>
      </c>
      <c r="M14" s="100">
        <f t="shared" si="4"/>
        <v>7.1572276731907865</v>
      </c>
      <c r="N14" s="87">
        <f>SUM($M$7:M14)</f>
        <v>37.081644500560493</v>
      </c>
      <c r="P14" s="42">
        <f>'Accumulated Feed'!C11</f>
        <v>42286</v>
      </c>
      <c r="Q14" s="32">
        <f>'Accumulated Feed'!D11</f>
        <v>8.0353319184368424</v>
      </c>
      <c r="R14" s="32">
        <f>SUM($Q$7:Q14)</f>
        <v>38.5622442896385</v>
      </c>
      <c r="S14" s="24">
        <v>20</v>
      </c>
      <c r="T14" s="4">
        <f t="shared" si="5"/>
        <v>7.6787701906732098</v>
      </c>
      <c r="U14" s="87">
        <f>SUM($T$7:T14)</f>
        <v>36.851074099044602</v>
      </c>
      <c r="V14" s="80">
        <f t="shared" si="6"/>
        <v>20</v>
      </c>
      <c r="W14" s="4">
        <f t="shared" si="27"/>
        <v>7.6787701906732098</v>
      </c>
      <c r="X14" s="87">
        <f>SUM($W$7:W14)</f>
        <v>36.851074099044602</v>
      </c>
      <c r="Y14" s="79">
        <f t="shared" si="25"/>
        <v>19.147824645467242</v>
      </c>
      <c r="Z14" s="100">
        <f t="shared" si="8"/>
        <v>6.1778044161282224E-3</v>
      </c>
      <c r="AA14" s="100">
        <f t="shared" si="9"/>
        <v>7.3515872551925847</v>
      </c>
      <c r="AB14" s="87">
        <f>SUM($AA$7:AA14)</f>
        <v>35.280895242281289</v>
      </c>
      <c r="AD14" s="42">
        <f>'Accumulated Feed'!E11</f>
        <v>42469</v>
      </c>
      <c r="AE14" s="32">
        <f>'Accumulated Feed'!F11</f>
        <v>0</v>
      </c>
      <c r="AF14" s="32">
        <f>SUM($AE$7:AE14)</f>
        <v>0.20085700323454844</v>
      </c>
      <c r="AG14" s="96">
        <v>20</v>
      </c>
      <c r="AH14" s="100">
        <f t="shared" si="10"/>
        <v>0</v>
      </c>
      <c r="AI14" s="87">
        <f>SUM($AH$7:AH14)</f>
        <v>0.19194412684889339</v>
      </c>
      <c r="AJ14" s="175">
        <v>20</v>
      </c>
      <c r="AK14" s="100">
        <f t="shared" si="28"/>
        <v>0</v>
      </c>
      <c r="AL14" s="87">
        <f>SUM($AK$7:AK14)</f>
        <v>0.19194412684889339</v>
      </c>
      <c r="AM14" s="79">
        <v>0</v>
      </c>
      <c r="AN14" s="101">
        <f t="shared" si="12"/>
        <v>0</v>
      </c>
      <c r="AO14" s="101">
        <f t="shared" si="13"/>
        <v>0</v>
      </c>
      <c r="AP14" s="87">
        <f>SUM($AO$7:AO14)</f>
        <v>0.36260813713386741</v>
      </c>
      <c r="AR14" s="42">
        <f>'Accumulated Feed'!G11</f>
        <v>42629</v>
      </c>
      <c r="AS14" s="32">
        <f>'Accumulated Feed'!H11</f>
        <v>9.0416050405304969</v>
      </c>
      <c r="AT14" s="32">
        <f>SUM($AS$7:AS14)</f>
        <v>49.797676761259872</v>
      </c>
      <c r="AU14" s="96">
        <v>20</v>
      </c>
      <c r="AV14" s="100">
        <f t="shared" si="14"/>
        <v>8.640390710154076</v>
      </c>
      <c r="AW14" s="87">
        <f>SUM($AV$7:AV14)</f>
        <v>47.587942820603459</v>
      </c>
      <c r="AX14" s="175">
        <v>20</v>
      </c>
      <c r="AY14" s="100">
        <f t="shared" si="29"/>
        <v>8.640390710154076</v>
      </c>
      <c r="AZ14" s="87">
        <f>SUM($AY$7:AY14)</f>
        <v>39.207962650770192</v>
      </c>
      <c r="BA14" s="79">
        <f t="shared" si="26"/>
        <v>30.164826912830151</v>
      </c>
      <c r="BB14" s="101">
        <f t="shared" si="15"/>
        <v>5.325620969166802E-3</v>
      </c>
      <c r="BC14" s="101">
        <f t="shared" si="16"/>
        <v>13.031794511551164</v>
      </c>
      <c r="BD14" s="87">
        <f>SUM($BC$7:BC14)</f>
        <v>71.774102916058069</v>
      </c>
      <c r="BF14" s="42">
        <f>'Accumulated Feed'!I11</f>
        <v>42862</v>
      </c>
      <c r="BG14" s="32">
        <f>'Accumulated Feed'!J11</f>
        <v>0</v>
      </c>
      <c r="BH14" s="32">
        <f>SUM($BG$7:BG14)</f>
        <v>6.4350943589158966E-34</v>
      </c>
      <c r="BI14" s="96">
        <v>20</v>
      </c>
      <c r="BJ14" s="100">
        <f t="shared" si="17"/>
        <v>0</v>
      </c>
      <c r="BK14" s="87">
        <f>SUM($BJ$7:BJ14)</f>
        <v>6.1495419528388842E-34</v>
      </c>
      <c r="BL14" s="175">
        <v>20</v>
      </c>
      <c r="BM14" s="100">
        <f t="shared" si="30"/>
        <v>0</v>
      </c>
      <c r="BN14" s="87">
        <f>SUM($BM$7:BM14)</f>
        <v>6.1495419528388842E-34</v>
      </c>
      <c r="BO14" s="79">
        <v>0</v>
      </c>
      <c r="BP14" s="101">
        <f t="shared" si="19"/>
        <v>0</v>
      </c>
      <c r="BQ14" s="101">
        <f t="shared" si="20"/>
        <v>0</v>
      </c>
      <c r="BR14" s="87">
        <f>SUM($BQ$7:BQ14)</f>
        <v>8.9870047421287588E-34</v>
      </c>
      <c r="BT14" s="42">
        <f>'Accumulated Feed'!K11</f>
        <v>43013</v>
      </c>
      <c r="BU14" s="32">
        <f>'Accumulated Feed'!L11</f>
        <v>7.0936272391210728</v>
      </c>
      <c r="BV14" s="32">
        <f>SUM($BU$7:BU14)</f>
        <v>35.211130371426052</v>
      </c>
      <c r="BW14" s="96">
        <v>20</v>
      </c>
      <c r="BX14" s="100">
        <f t="shared" si="21"/>
        <v>6.7788529385487823</v>
      </c>
      <c r="BY14" s="87">
        <f>SUM($BX$7:BX14)</f>
        <v>33.648663306071953</v>
      </c>
      <c r="BZ14" s="175">
        <v>7.7187552901336653</v>
      </c>
      <c r="CA14" s="100">
        <f t="shared" si="31"/>
        <v>2.6162153490230771</v>
      </c>
      <c r="CB14" s="87">
        <f>SUM($CA$7:CA14)</f>
        <v>24.895148745024461</v>
      </c>
      <c r="CC14" s="79">
        <f t="shared" si="32"/>
        <v>26.412018832085998</v>
      </c>
      <c r="CD14" s="101">
        <f t="shared" si="23"/>
        <v>4.3435999872123215E-3</v>
      </c>
      <c r="CE14" s="101">
        <f t="shared" si="24"/>
        <v>8.9521595736445949</v>
      </c>
      <c r="CF14" s="87">
        <f>SUM($CE$7:CE14)</f>
        <v>44.436456445724666</v>
      </c>
    </row>
    <row r="15" spans="2:84" x14ac:dyDescent="0.25">
      <c r="B15" s="42">
        <v>41982</v>
      </c>
      <c r="C15" s="32">
        <f>'Accumulated Feed'!B12</f>
        <v>5.0725143530998862</v>
      </c>
      <c r="D15" s="32">
        <f>SUM($C$7:C15)</f>
        <v>31.058122685982049</v>
      </c>
      <c r="E15" s="24">
        <v>20</v>
      </c>
      <c r="F15" s="4">
        <f t="shared" si="0"/>
        <v>4.8474253959533629</v>
      </c>
      <c r="G15" s="87">
        <f>SUM($F$7:F15)</f>
        <v>29.679942170426827</v>
      </c>
      <c r="H15" s="80">
        <f t="shared" si="1"/>
        <v>20</v>
      </c>
      <c r="I15" s="4">
        <f t="shared" si="2"/>
        <v>4.8474253959533629</v>
      </c>
      <c r="J15" s="87">
        <f>SUM($I$7:I15)</f>
        <v>29.679942170426827</v>
      </c>
      <c r="K15" s="79">
        <f t="shared" si="33"/>
        <v>29.865393699182761</v>
      </c>
      <c r="L15" s="4">
        <f t="shared" si="3"/>
        <v>2.6037817963590658E-3</v>
      </c>
      <c r="M15" s="100">
        <f t="shared" si="4"/>
        <v>7.2385133938782031</v>
      </c>
      <c r="N15" s="87">
        <f>SUM($M$7:M15)</f>
        <v>44.320157894438694</v>
      </c>
      <c r="P15" s="42">
        <f>'Accumulated Feed'!C12</f>
        <v>42287</v>
      </c>
      <c r="Q15" s="32">
        <f>'Accumulated Feed'!D12</f>
        <v>7.8147328985872342</v>
      </c>
      <c r="R15" s="32">
        <f>SUM($Q$7:Q15)</f>
        <v>46.376977188225737</v>
      </c>
      <c r="S15" s="24">
        <v>20</v>
      </c>
      <c r="T15" s="4">
        <f t="shared" si="5"/>
        <v>7.4679600841452878</v>
      </c>
      <c r="U15" s="87">
        <f>SUM($T$7:T15)</f>
        <v>44.319034183189892</v>
      </c>
      <c r="V15" s="80">
        <f t="shared" si="6"/>
        <v>20</v>
      </c>
      <c r="W15" s="4">
        <f t="shared" si="27"/>
        <v>7.4679600841452878</v>
      </c>
      <c r="X15" s="87">
        <f>SUM($W$7:W15)</f>
        <v>44.319034183189892</v>
      </c>
      <c r="Y15" s="79">
        <f t="shared" si="25"/>
        <v>19.147824645467242</v>
      </c>
      <c r="Z15" s="100">
        <f t="shared" si="8"/>
        <v>6.0082012668303672E-3</v>
      </c>
      <c r="AA15" s="100">
        <f t="shared" si="9"/>
        <v>7.1497595075281373</v>
      </c>
      <c r="AB15" s="87">
        <f>SUM($AA$7:AA15)</f>
        <v>42.430654749809428</v>
      </c>
      <c r="AD15" s="42">
        <f>'Accumulated Feed'!E12</f>
        <v>42470</v>
      </c>
      <c r="AE15" s="32">
        <f>'Accumulated Feed'!F12</f>
        <v>0</v>
      </c>
      <c r="AF15" s="32">
        <f>SUM($AE$7:AE15)</f>
        <v>0.20085700323454844</v>
      </c>
      <c r="AG15" s="96">
        <v>20</v>
      </c>
      <c r="AH15" s="100">
        <f t="shared" si="10"/>
        <v>0</v>
      </c>
      <c r="AI15" s="87">
        <f>SUM($AH$7:AH15)</f>
        <v>0.19194412684889339</v>
      </c>
      <c r="AJ15" s="175">
        <v>20</v>
      </c>
      <c r="AK15" s="100">
        <f t="shared" si="28"/>
        <v>0</v>
      </c>
      <c r="AL15" s="87">
        <f>SUM($AK$7:AK15)</f>
        <v>0.19194412684889339</v>
      </c>
      <c r="AM15" s="79">
        <v>0</v>
      </c>
      <c r="AN15" s="101">
        <f t="shared" si="12"/>
        <v>0</v>
      </c>
      <c r="AO15" s="101">
        <f t="shared" si="13"/>
        <v>0</v>
      </c>
      <c r="AP15" s="87">
        <f>SUM($AO$7:AO15)</f>
        <v>0.36260813713386741</v>
      </c>
      <c r="AR15" s="42">
        <f>'Accumulated Feed'!G12</f>
        <v>42630</v>
      </c>
      <c r="AS15" s="32">
        <f>'Accumulated Feed'!H12</f>
        <v>9.4226799866730584</v>
      </c>
      <c r="AT15" s="32">
        <f>SUM($AS$7:AS15)</f>
        <v>59.220356747932932</v>
      </c>
      <c r="AU15" s="96">
        <v>20</v>
      </c>
      <c r="AV15" s="100">
        <f t="shared" si="14"/>
        <v>9.0045557460921515</v>
      </c>
      <c r="AW15" s="87">
        <f>SUM($AV$7:AV15)</f>
        <v>56.59249856669561</v>
      </c>
      <c r="AX15" s="175">
        <v>20</v>
      </c>
      <c r="AY15" s="100">
        <f t="shared" si="29"/>
        <v>9.0045557460921515</v>
      </c>
      <c r="AZ15" s="87">
        <f>SUM($AY$7:AY15)</f>
        <v>48.212518396862343</v>
      </c>
      <c r="BA15" s="79">
        <f t="shared" si="26"/>
        <v>30.164826912830151</v>
      </c>
      <c r="BB15" s="101">
        <f t="shared" si="15"/>
        <v>5.550078984630156E-3</v>
      </c>
      <c r="BC15" s="101">
        <f t="shared" si="16"/>
        <v>13.581043275389991</v>
      </c>
      <c r="BD15" s="87">
        <f>SUM($BC$7:BC15)</f>
        <v>85.355146191448057</v>
      </c>
      <c r="BF15" s="42">
        <f>'Accumulated Feed'!I12</f>
        <v>42863</v>
      </c>
      <c r="BG15" s="32">
        <f>'Accumulated Feed'!J12</f>
        <v>0</v>
      </c>
      <c r="BH15" s="32">
        <f>SUM($BG$7:BG15)</f>
        <v>6.4350943589158966E-34</v>
      </c>
      <c r="BI15" s="96">
        <v>20</v>
      </c>
      <c r="BJ15" s="100">
        <f t="shared" si="17"/>
        <v>0</v>
      </c>
      <c r="BK15" s="87">
        <f>SUM($BJ$7:BJ15)</f>
        <v>6.1495419528388842E-34</v>
      </c>
      <c r="BL15" s="175">
        <v>20</v>
      </c>
      <c r="BM15" s="100">
        <f t="shared" si="30"/>
        <v>0</v>
      </c>
      <c r="BN15" s="87">
        <f>SUM($BM$7:BM15)</f>
        <v>6.1495419528388842E-34</v>
      </c>
      <c r="BO15" s="79">
        <v>0</v>
      </c>
      <c r="BP15" s="101">
        <f t="shared" si="19"/>
        <v>0</v>
      </c>
      <c r="BQ15" s="101">
        <f t="shared" si="20"/>
        <v>0</v>
      </c>
      <c r="BR15" s="87">
        <f>SUM($BQ$7:BQ15)</f>
        <v>8.9870047421287588E-34</v>
      </c>
      <c r="BT15" s="42">
        <f>'Accumulated Feed'!K12</f>
        <v>43014</v>
      </c>
      <c r="BU15" s="32">
        <f>'Accumulated Feed'!L12</f>
        <v>7.6003826831894008</v>
      </c>
      <c r="BV15" s="32">
        <f>SUM($BU$7:BU15)</f>
        <v>42.811513054615453</v>
      </c>
      <c r="BW15" s="96">
        <v>20</v>
      </c>
      <c r="BX15" s="100">
        <f t="shared" si="21"/>
        <v>7.2631214961356632</v>
      </c>
      <c r="BY15" s="87">
        <f>SUM($BX$7:BX15)</f>
        <v>40.911784802207613</v>
      </c>
      <c r="BZ15" s="175">
        <v>20</v>
      </c>
      <c r="CA15" s="100">
        <f t="shared" si="31"/>
        <v>7.2631214961356632</v>
      </c>
      <c r="CB15" s="87">
        <f>SUM($CA$7:CA15)</f>
        <v>32.158270241160125</v>
      </c>
      <c r="CC15" s="79">
        <f t="shared" si="32"/>
        <v>26.412018832085995</v>
      </c>
      <c r="CD15" s="101">
        <f t="shared" si="23"/>
        <v>4.6538986350233803E-3</v>
      </c>
      <c r="CE15" s="101">
        <f t="shared" si="24"/>
        <v>9.5916850867831869</v>
      </c>
      <c r="CF15" s="87">
        <f>SUM($CE$7:CE15)</f>
        <v>54.028141532507853</v>
      </c>
    </row>
    <row r="16" spans="2:84" x14ac:dyDescent="0.25">
      <c r="B16" s="42">
        <v>41983</v>
      </c>
      <c r="C16" s="32">
        <f>'Accumulated Feed'!B13</f>
        <v>5.0632025933085645</v>
      </c>
      <c r="D16" s="32">
        <f>SUM($C$7:C16)</f>
        <v>36.121325279290616</v>
      </c>
      <c r="E16" s="24">
        <v>20</v>
      </c>
      <c r="F16" s="4">
        <f t="shared" si="0"/>
        <v>4.8385268384035189</v>
      </c>
      <c r="G16" s="87">
        <f>SUM($F$7:F16)</f>
        <v>34.518469008830344</v>
      </c>
      <c r="H16" s="80">
        <f t="shared" si="1"/>
        <v>20</v>
      </c>
      <c r="I16" s="4">
        <f t="shared" si="2"/>
        <v>4.8385268384035189</v>
      </c>
      <c r="J16" s="87">
        <f>SUM($I$7:I16)</f>
        <v>34.518469008830344</v>
      </c>
      <c r="K16" s="79">
        <f t="shared" si="33"/>
        <v>29.865393699182757</v>
      </c>
      <c r="L16" s="4">
        <f t="shared" si="3"/>
        <v>2.5990019595860275E-3</v>
      </c>
      <c r="M16" s="100">
        <f t="shared" si="4"/>
        <v>7.225225447649156</v>
      </c>
      <c r="N16" s="87">
        <f>SUM($M$7:M16)</f>
        <v>51.545383342087852</v>
      </c>
      <c r="P16" s="42">
        <f>'Accumulated Feed'!C13</f>
        <v>42288</v>
      </c>
      <c r="Q16" s="32">
        <f>'Accumulated Feed'!D13</f>
        <v>5.8355504692871278</v>
      </c>
      <c r="R16" s="32">
        <f>SUM($Q$7:Q16)</f>
        <v>52.212527657512865</v>
      </c>
      <c r="S16" s="24">
        <v>20</v>
      </c>
      <c r="T16" s="4">
        <f t="shared" si="5"/>
        <v>5.5766023662216266</v>
      </c>
      <c r="U16" s="87">
        <f>SUM($T$7:T16)</f>
        <v>49.89563654941152</v>
      </c>
      <c r="V16" s="80">
        <f t="shared" si="6"/>
        <v>20</v>
      </c>
      <c r="W16" s="4">
        <f t="shared" si="27"/>
        <v>5.5766023662216266</v>
      </c>
      <c r="X16" s="87">
        <f>SUM($W$7:W16)</f>
        <v>49.89563654941152</v>
      </c>
      <c r="Y16" s="79">
        <f t="shared" si="25"/>
        <v>19.147824645467242</v>
      </c>
      <c r="Z16" s="100">
        <f t="shared" si="8"/>
        <v>4.486546396046614E-3</v>
      </c>
      <c r="AA16" s="100">
        <f t="shared" si="9"/>
        <v>5.3389902112954708</v>
      </c>
      <c r="AB16" s="87">
        <f>SUM($AA$7:AA16)</f>
        <v>47.769644961104902</v>
      </c>
      <c r="AD16" s="42">
        <f>'Accumulated Feed'!E13</f>
        <v>42471</v>
      </c>
      <c r="AE16" s="32">
        <f>'Accumulated Feed'!F13</f>
        <v>0</v>
      </c>
      <c r="AF16" s="32">
        <f>SUM($AE$7:AE16)</f>
        <v>0.20085700323454844</v>
      </c>
      <c r="AG16" s="96">
        <v>20</v>
      </c>
      <c r="AH16" s="100">
        <f t="shared" si="10"/>
        <v>0</v>
      </c>
      <c r="AI16" s="87">
        <f>SUM($AH$7:AH16)</f>
        <v>0.19194412684889339</v>
      </c>
      <c r="AJ16" s="175">
        <v>20</v>
      </c>
      <c r="AK16" s="100">
        <f t="shared" si="28"/>
        <v>0</v>
      </c>
      <c r="AL16" s="87">
        <f>SUM($AK$7:AK16)</f>
        <v>0.19194412684889339</v>
      </c>
      <c r="AM16" s="79">
        <v>0</v>
      </c>
      <c r="AN16" s="101">
        <f t="shared" si="12"/>
        <v>0</v>
      </c>
      <c r="AO16" s="101">
        <f t="shared" si="13"/>
        <v>0</v>
      </c>
      <c r="AP16" s="87">
        <f>SUM($AO$7:AO16)</f>
        <v>0.36260813713386741</v>
      </c>
      <c r="AR16" s="42">
        <f>'Accumulated Feed'!G13</f>
        <v>42631</v>
      </c>
      <c r="AS16" s="32">
        <f>'Accumulated Feed'!H13</f>
        <v>9.7112550576156895</v>
      </c>
      <c r="AT16" s="32">
        <f>SUM($AS$7:AS16)</f>
        <v>68.931611805548627</v>
      </c>
      <c r="AU16" s="96">
        <v>20</v>
      </c>
      <c r="AV16" s="100">
        <f t="shared" si="14"/>
        <v>9.280325518270617</v>
      </c>
      <c r="AW16" s="87">
        <f>SUM($AV$7:AV16)</f>
        <v>65.872824084966226</v>
      </c>
      <c r="AX16" s="175">
        <v>20</v>
      </c>
      <c r="AY16" s="100">
        <f t="shared" si="29"/>
        <v>9.280325518270617</v>
      </c>
      <c r="AZ16" s="87">
        <f>SUM($AY$7:AY16)</f>
        <v>57.492843915132958</v>
      </c>
      <c r="BA16" s="79">
        <f t="shared" si="26"/>
        <v>30.164826912830154</v>
      </c>
      <c r="BB16" s="101">
        <f t="shared" si="15"/>
        <v>5.7200533909553307E-3</v>
      </c>
      <c r="BC16" s="101">
        <f t="shared" si="16"/>
        <v>13.996970647667695</v>
      </c>
      <c r="BD16" s="87">
        <f>SUM($BC$7:BC16)</f>
        <v>99.352116839115752</v>
      </c>
      <c r="BF16" s="42">
        <f>'Accumulated Feed'!I13</f>
        <v>42864</v>
      </c>
      <c r="BG16" s="32">
        <f>'Accumulated Feed'!J13</f>
        <v>0</v>
      </c>
      <c r="BH16" s="32">
        <f>SUM($BG$7:BG16)</f>
        <v>6.4350943589158966E-34</v>
      </c>
      <c r="BI16" s="96">
        <v>20</v>
      </c>
      <c r="BJ16" s="100">
        <f t="shared" si="17"/>
        <v>0</v>
      </c>
      <c r="BK16" s="87">
        <f>SUM($BJ$7:BJ16)</f>
        <v>6.1495419528388842E-34</v>
      </c>
      <c r="BL16" s="175">
        <v>20</v>
      </c>
      <c r="BM16" s="100">
        <f t="shared" si="30"/>
        <v>0</v>
      </c>
      <c r="BN16" s="87">
        <f>SUM($BM$7:BM16)</f>
        <v>6.1495419528388842E-34</v>
      </c>
      <c r="BO16" s="79">
        <v>0</v>
      </c>
      <c r="BP16" s="101">
        <f t="shared" si="19"/>
        <v>0</v>
      </c>
      <c r="BQ16" s="101">
        <f t="shared" si="20"/>
        <v>0</v>
      </c>
      <c r="BR16" s="87">
        <f>SUM($BQ$7:BQ16)</f>
        <v>8.9870047421287588E-34</v>
      </c>
      <c r="BT16" s="42">
        <f>'Accumulated Feed'!K13</f>
        <v>43015</v>
      </c>
      <c r="BU16" s="32">
        <f>'Accumulated Feed'!L13</f>
        <v>7.8718632183621633</v>
      </c>
      <c r="BV16" s="32">
        <f>SUM($BU$7:BU16)</f>
        <v>50.683376272977618</v>
      </c>
      <c r="BW16" s="96">
        <v>20</v>
      </c>
      <c r="BX16" s="100">
        <f t="shared" si="21"/>
        <v>7.5225552895362169</v>
      </c>
      <c r="BY16" s="87">
        <f>SUM($BX$7:BX16)</f>
        <v>48.434340091743827</v>
      </c>
      <c r="BZ16" s="175">
        <v>20</v>
      </c>
      <c r="CA16" s="100">
        <f t="shared" si="31"/>
        <v>7.5225552895362169</v>
      </c>
      <c r="CB16" s="87">
        <f>SUM($CA$7:CA16)</f>
        <v>39.680825530696339</v>
      </c>
      <c r="CC16" s="79">
        <f t="shared" si="32"/>
        <v>26.412018832085998</v>
      </c>
      <c r="CD16" s="101">
        <f t="shared" si="23"/>
        <v>4.8201327504279155E-3</v>
      </c>
      <c r="CE16" s="101">
        <f t="shared" si="24"/>
        <v>9.9342935986319336</v>
      </c>
      <c r="CF16" s="87">
        <f>SUM($CE$7:CE16)</f>
        <v>63.962435131139785</v>
      </c>
    </row>
    <row r="17" spans="2:84" x14ac:dyDescent="0.25">
      <c r="B17" s="42">
        <v>41984</v>
      </c>
      <c r="C17" s="32">
        <f>'Accumulated Feed'!B14</f>
        <v>4.9812520203941784</v>
      </c>
      <c r="D17" s="32">
        <f>SUM($C$7:C17)</f>
        <v>41.102577299684796</v>
      </c>
      <c r="E17" s="24">
        <v>20</v>
      </c>
      <c r="F17" s="4">
        <f t="shared" si="0"/>
        <v>4.7602127596832968</v>
      </c>
      <c r="G17" s="87">
        <f>SUM($F$7:F17)</f>
        <v>39.278681768513643</v>
      </c>
      <c r="H17" s="80">
        <f t="shared" si="1"/>
        <v>20</v>
      </c>
      <c r="I17" s="4">
        <f t="shared" si="2"/>
        <v>4.7602127596832968</v>
      </c>
      <c r="J17" s="87">
        <f>SUM($I$7:I17)</f>
        <v>39.278681768513643</v>
      </c>
      <c r="K17" s="79">
        <f t="shared" si="33"/>
        <v>29.865393699182757</v>
      </c>
      <c r="L17" s="4">
        <f t="shared" si="3"/>
        <v>2.556935758270052E-3</v>
      </c>
      <c r="M17" s="100">
        <f t="shared" si="4"/>
        <v>7.1082814079907441</v>
      </c>
      <c r="N17" s="87">
        <f>SUM($M$7:M17)</f>
        <v>58.653664750078597</v>
      </c>
      <c r="P17" s="42">
        <f>'Accumulated Feed'!C14</f>
        <v>42289</v>
      </c>
      <c r="Q17" s="32">
        <f>'Accumulated Feed'!D14</f>
        <v>7.1078361486325896</v>
      </c>
      <c r="R17" s="32">
        <f>SUM($Q$7:Q17)</f>
        <v>59.320363806145451</v>
      </c>
      <c r="S17" s="24">
        <v>20</v>
      </c>
      <c r="T17" s="4">
        <f t="shared" si="5"/>
        <v>6.79243133853356</v>
      </c>
      <c r="U17" s="87">
        <f>SUM($T$7:T17)</f>
        <v>56.688067887945081</v>
      </c>
      <c r="V17" s="80">
        <f t="shared" si="6"/>
        <v>20</v>
      </c>
      <c r="W17" s="4">
        <f t="shared" si="27"/>
        <v>6.79243133853356</v>
      </c>
      <c r="X17" s="87">
        <f>SUM($W$7:W17)</f>
        <v>56.688067887945081</v>
      </c>
      <c r="Y17" s="79">
        <f t="shared" si="25"/>
        <v>19.147824645467242</v>
      </c>
      <c r="Z17" s="100">
        <f t="shared" si="8"/>
        <v>5.464717822967099E-3</v>
      </c>
      <c r="AA17" s="100">
        <f t="shared" si="9"/>
        <v>6.5030142093308481</v>
      </c>
      <c r="AB17" s="87">
        <f>SUM($AA$7:AA17)</f>
        <v>54.272659170435752</v>
      </c>
      <c r="AD17" s="42">
        <f>'Accumulated Feed'!E14</f>
        <v>42472</v>
      </c>
      <c r="AE17" s="32">
        <f>'Accumulated Feed'!F14</f>
        <v>0</v>
      </c>
      <c r="AF17" s="32">
        <f>SUM($AE$7:AE17)</f>
        <v>0.20085700323454844</v>
      </c>
      <c r="AG17" s="96">
        <v>20</v>
      </c>
      <c r="AH17" s="100">
        <f t="shared" si="10"/>
        <v>0</v>
      </c>
      <c r="AI17" s="87">
        <f>SUM($AH$7:AH17)</f>
        <v>0.19194412684889339</v>
      </c>
      <c r="AJ17" s="175">
        <v>20</v>
      </c>
      <c r="AK17" s="100">
        <f t="shared" si="28"/>
        <v>0</v>
      </c>
      <c r="AL17" s="87">
        <f>SUM($AK$7:AK17)</f>
        <v>0.19194412684889339</v>
      </c>
      <c r="AM17" s="79">
        <v>0</v>
      </c>
      <c r="AN17" s="101">
        <f t="shared" si="12"/>
        <v>0</v>
      </c>
      <c r="AO17" s="101">
        <f t="shared" si="13"/>
        <v>0</v>
      </c>
      <c r="AP17" s="87">
        <f>SUM($AO$7:AO17)</f>
        <v>0.36260813713386741</v>
      </c>
      <c r="AR17" s="42">
        <f>'Accumulated Feed'!G14</f>
        <v>42632</v>
      </c>
      <c r="AS17" s="32">
        <f>'Accumulated Feed'!H14</f>
        <v>9.9729888320469566</v>
      </c>
      <c r="AT17" s="32">
        <f>SUM($AS$7:AS17)</f>
        <v>78.904600637595578</v>
      </c>
      <c r="AU17" s="96">
        <v>20</v>
      </c>
      <c r="AV17" s="100">
        <f t="shared" si="14"/>
        <v>9.5304450560066716</v>
      </c>
      <c r="AW17" s="87">
        <f>SUM($AV$7:AV17)</f>
        <v>75.403269140972895</v>
      </c>
      <c r="AX17" s="175">
        <v>20</v>
      </c>
      <c r="AY17" s="100">
        <f t="shared" si="29"/>
        <v>9.5304450560066716</v>
      </c>
      <c r="AZ17" s="87">
        <f>SUM($AY$7:AY17)</f>
        <v>67.023288971139635</v>
      </c>
      <c r="BA17" s="79">
        <f t="shared" si="26"/>
        <v>30.164826912830154</v>
      </c>
      <c r="BB17" s="101">
        <f t="shared" si="15"/>
        <v>5.87421793045932E-3</v>
      </c>
      <c r="BC17" s="101">
        <f t="shared" si="16"/>
        <v>14.374211275833956</v>
      </c>
      <c r="BD17" s="87">
        <f>SUM($BC$7:BC17)</f>
        <v>113.72632811494971</v>
      </c>
      <c r="BF17" s="42">
        <f>'Accumulated Feed'!I14</f>
        <v>42865</v>
      </c>
      <c r="BG17" s="32">
        <f>'Accumulated Feed'!J14</f>
        <v>0</v>
      </c>
      <c r="BH17" s="32">
        <f>SUM($BG$7:BG17)</f>
        <v>6.4350943589158966E-34</v>
      </c>
      <c r="BI17" s="96">
        <v>20</v>
      </c>
      <c r="BJ17" s="100">
        <f t="shared" si="17"/>
        <v>0</v>
      </c>
      <c r="BK17" s="87">
        <f>SUM($BJ$7:BJ17)</f>
        <v>6.1495419528388842E-34</v>
      </c>
      <c r="BL17" s="175">
        <v>20</v>
      </c>
      <c r="BM17" s="100">
        <f t="shared" si="30"/>
        <v>0</v>
      </c>
      <c r="BN17" s="87">
        <f>SUM($BM$7:BM17)</f>
        <v>6.1495419528388842E-34</v>
      </c>
      <c r="BO17" s="79">
        <v>0</v>
      </c>
      <c r="BP17" s="101">
        <f t="shared" si="19"/>
        <v>0</v>
      </c>
      <c r="BQ17" s="101">
        <f t="shared" si="20"/>
        <v>0</v>
      </c>
      <c r="BR17" s="87">
        <f>SUM($BQ$7:BQ17)</f>
        <v>8.9870047421287588E-34</v>
      </c>
      <c r="BT17" s="42">
        <f>'Accumulated Feed'!K14</f>
        <v>43016</v>
      </c>
      <c r="BU17" s="32">
        <f>'Accumulated Feed'!L14</f>
        <v>7.4614412151621226</v>
      </c>
      <c r="BV17" s="32">
        <f>SUM($BU$7:BU17)</f>
        <v>58.144817488139743</v>
      </c>
      <c r="BW17" s="96">
        <v>20</v>
      </c>
      <c r="BX17" s="100">
        <f t="shared" si="21"/>
        <v>7.1303454498234666</v>
      </c>
      <c r="BY17" s="87">
        <f>SUM($BX$7:BX17)</f>
        <v>55.564685541567293</v>
      </c>
      <c r="BZ17" s="175">
        <v>20</v>
      </c>
      <c r="CA17" s="100">
        <f t="shared" si="31"/>
        <v>7.1303454498234666</v>
      </c>
      <c r="CB17" s="87">
        <f>SUM($CA$7:CA17)</f>
        <v>46.811170980519805</v>
      </c>
      <c r="CC17" s="79">
        <f t="shared" si="32"/>
        <v>26.412018832085995</v>
      </c>
      <c r="CD17" s="101">
        <f t="shared" si="23"/>
        <v>4.5688214046583232E-3</v>
      </c>
      <c r="CE17" s="101">
        <f t="shared" si="24"/>
        <v>9.4163409150008039</v>
      </c>
      <c r="CF17" s="87">
        <f>SUM($CE$7:CE17)</f>
        <v>73.378776046140587</v>
      </c>
    </row>
    <row r="18" spans="2:84" x14ac:dyDescent="0.25">
      <c r="B18" s="42">
        <v>41985</v>
      </c>
      <c r="C18" s="32">
        <f>'Accumulated Feed'!B15</f>
        <v>5.3621090434693439</v>
      </c>
      <c r="D18" s="32">
        <f>SUM($C$7:C18)</f>
        <v>46.464686343154142</v>
      </c>
      <c r="E18" s="24">
        <v>20</v>
      </c>
      <c r="F18" s="4">
        <f t="shared" si="0"/>
        <v>5.124169542723946</v>
      </c>
      <c r="G18" s="87">
        <f>SUM($F$7:F18)</f>
        <v>44.40285131123759</v>
      </c>
      <c r="H18" s="80">
        <f t="shared" si="1"/>
        <v>20</v>
      </c>
      <c r="I18" s="4">
        <f t="shared" si="2"/>
        <v>5.124169542723946</v>
      </c>
      <c r="J18" s="87">
        <f>SUM($I$7:I18)</f>
        <v>44.40285131123759</v>
      </c>
      <c r="K18" s="79">
        <f t="shared" si="33"/>
        <v>29.865393699182761</v>
      </c>
      <c r="L18" s="4">
        <f t="shared" si="3"/>
        <v>2.7524341865973368E-3</v>
      </c>
      <c r="M18" s="100">
        <f t="shared" si="4"/>
        <v>7.651767038740596</v>
      </c>
      <c r="N18" s="87">
        <f>SUM($M$7:M18)</f>
        <v>66.305431788819192</v>
      </c>
      <c r="P18" s="42">
        <f>'Accumulated Feed'!C15</f>
        <v>42290</v>
      </c>
      <c r="Q18" s="32">
        <f>'Accumulated Feed'!D15</f>
        <v>7.0815320294745918</v>
      </c>
      <c r="R18" s="32">
        <f>SUM($Q$7:Q18)</f>
        <v>66.401895835620039</v>
      </c>
      <c r="S18" s="24">
        <v>20</v>
      </c>
      <c r="T18" s="4">
        <f t="shared" si="5"/>
        <v>6.7672944446090053</v>
      </c>
      <c r="U18" s="87">
        <f>SUM($T$7:T18)</f>
        <v>63.455362332554088</v>
      </c>
      <c r="V18" s="80">
        <f t="shared" si="6"/>
        <v>20</v>
      </c>
      <c r="W18" s="4">
        <f t="shared" si="27"/>
        <v>6.7672944446090053</v>
      </c>
      <c r="X18" s="87">
        <f>SUM($W$7:W18)</f>
        <v>63.455362332554088</v>
      </c>
      <c r="Y18" s="79">
        <f t="shared" si="25"/>
        <v>19.147824645467242</v>
      </c>
      <c r="Z18" s="100">
        <f t="shared" si="8"/>
        <v>5.4444944264545317E-3</v>
      </c>
      <c r="AA18" s="100">
        <f t="shared" si="9"/>
        <v>6.4789483674808928</v>
      </c>
      <c r="AB18" s="87">
        <f>SUM($AA$7:AA18)</f>
        <v>60.751607537916641</v>
      </c>
      <c r="AD18" s="42">
        <f>'Accumulated Feed'!E15</f>
        <v>42473</v>
      </c>
      <c r="AE18" s="32">
        <f>'Accumulated Feed'!F15</f>
        <v>0</v>
      </c>
      <c r="AF18" s="32">
        <f>SUM($AE$7:AE18)</f>
        <v>0.20085700323454844</v>
      </c>
      <c r="AG18" s="96">
        <v>20</v>
      </c>
      <c r="AH18" s="100">
        <f t="shared" si="10"/>
        <v>0</v>
      </c>
      <c r="AI18" s="87">
        <f>SUM($AH$7:AH18)</f>
        <v>0.19194412684889339</v>
      </c>
      <c r="AJ18" s="175">
        <v>20</v>
      </c>
      <c r="AK18" s="100">
        <f t="shared" si="28"/>
        <v>0</v>
      </c>
      <c r="AL18" s="87">
        <f>SUM($AK$7:AK18)</f>
        <v>0.19194412684889339</v>
      </c>
      <c r="AM18" s="79">
        <v>0</v>
      </c>
      <c r="AN18" s="101">
        <f t="shared" si="12"/>
        <v>0</v>
      </c>
      <c r="AO18" s="101">
        <f t="shared" si="13"/>
        <v>0</v>
      </c>
      <c r="AP18" s="87">
        <f>SUM($AO$7:AO18)</f>
        <v>0.36260813713386741</v>
      </c>
      <c r="AR18" s="42">
        <f>'Accumulated Feed'!G15</f>
        <v>42633</v>
      </c>
      <c r="AS18" s="32">
        <f>'Accumulated Feed'!H15</f>
        <v>9.5492953262147395</v>
      </c>
      <c r="AT18" s="32">
        <f>SUM($AS$7:AS18)</f>
        <v>88.453895963810311</v>
      </c>
      <c r="AU18" s="96">
        <v>20</v>
      </c>
      <c r="AV18" s="100">
        <f t="shared" si="14"/>
        <v>9.1255526264728886</v>
      </c>
      <c r="AW18" s="87">
        <f>SUM($AV$7:AV18)</f>
        <v>84.528821767445777</v>
      </c>
      <c r="AX18" s="175">
        <v>2.7118093043984985</v>
      </c>
      <c r="AY18" s="100">
        <f t="shared" si="29"/>
        <v>1.2373379260123669</v>
      </c>
      <c r="AZ18" s="87">
        <f>SUM($AY$7:AY18)</f>
        <v>68.260626897152008</v>
      </c>
      <c r="BA18" s="79">
        <f t="shared" si="26"/>
        <v>30.164826912830154</v>
      </c>
      <c r="BB18" s="101">
        <f t="shared" si="15"/>
        <v>5.6246570384445695E-3</v>
      </c>
      <c r="BC18" s="101">
        <f t="shared" si="16"/>
        <v>13.763535773073862</v>
      </c>
      <c r="BD18" s="87">
        <f>SUM($BC$7:BC18)</f>
        <v>127.48986388802356</v>
      </c>
      <c r="BF18" s="42">
        <f>'Accumulated Feed'!I15</f>
        <v>42866</v>
      </c>
      <c r="BG18" s="32">
        <f>'Accumulated Feed'!J15</f>
        <v>0</v>
      </c>
      <c r="BH18" s="32">
        <f>SUM($BG$7:BG18)</f>
        <v>6.4350943589158966E-34</v>
      </c>
      <c r="BI18" s="96">
        <v>20</v>
      </c>
      <c r="BJ18" s="100">
        <f t="shared" si="17"/>
        <v>0</v>
      </c>
      <c r="BK18" s="87">
        <f>SUM($BJ$7:BJ18)</f>
        <v>6.1495419528388842E-34</v>
      </c>
      <c r="BL18" s="175">
        <v>20</v>
      </c>
      <c r="BM18" s="100">
        <f t="shared" si="30"/>
        <v>0</v>
      </c>
      <c r="BN18" s="87">
        <f>SUM($BM$7:BM18)</f>
        <v>6.1495419528388842E-34</v>
      </c>
      <c r="BO18" s="79">
        <v>0</v>
      </c>
      <c r="BP18" s="101">
        <f t="shared" si="19"/>
        <v>0</v>
      </c>
      <c r="BQ18" s="101">
        <f t="shared" si="20"/>
        <v>0</v>
      </c>
      <c r="BR18" s="87">
        <f>SUM($BQ$7:BQ18)</f>
        <v>8.9870047421287588E-34</v>
      </c>
      <c r="BT18" s="42">
        <f>'Accumulated Feed'!K15</f>
        <v>43017</v>
      </c>
      <c r="BU18" s="32">
        <f>'Accumulated Feed'!L15</f>
        <v>7.6193777625076597</v>
      </c>
      <c r="BV18" s="32">
        <f>SUM($BU$7:BU18)</f>
        <v>65.764195250647404</v>
      </c>
      <c r="BW18" s="96">
        <v>20</v>
      </c>
      <c r="BX18" s="100">
        <f t="shared" si="21"/>
        <v>7.2812736832909746</v>
      </c>
      <c r="BY18" s="87">
        <f>SUM($BX$7:BX18)</f>
        <v>62.845959224858269</v>
      </c>
      <c r="BZ18" s="175">
        <v>20</v>
      </c>
      <c r="CA18" s="100">
        <f t="shared" si="31"/>
        <v>7.2812736832909746</v>
      </c>
      <c r="CB18" s="87">
        <f>SUM($CA$7:CA18)</f>
        <v>54.092444663810781</v>
      </c>
      <c r="CC18" s="79">
        <f t="shared" si="32"/>
        <v>26.412018832086002</v>
      </c>
      <c r="CD18" s="101">
        <f t="shared" si="23"/>
        <v>4.665529782742683E-3</v>
      </c>
      <c r="CE18" s="101">
        <f t="shared" si="24"/>
        <v>9.6156568822326705</v>
      </c>
      <c r="CF18" s="87">
        <f>SUM($CE$7:CE18)</f>
        <v>82.994432928373257</v>
      </c>
    </row>
    <row r="19" spans="2:84" x14ac:dyDescent="0.25">
      <c r="B19" s="42">
        <v>41986</v>
      </c>
      <c r="C19" s="32">
        <f>'Accumulated Feed'!B16</f>
        <v>6.5778172785514801</v>
      </c>
      <c r="D19" s="32">
        <f>SUM($C$7:C19)</f>
        <v>53.04250362170562</v>
      </c>
      <c r="E19" s="24">
        <v>20</v>
      </c>
      <c r="F19" s="4">
        <f t="shared" si="0"/>
        <v>6.2859316517272372</v>
      </c>
      <c r="G19" s="87">
        <f>SUM($F$7:F19)</f>
        <v>50.688782962964829</v>
      </c>
      <c r="H19" s="80">
        <f t="shared" si="1"/>
        <v>20</v>
      </c>
      <c r="I19" s="4">
        <f t="shared" si="2"/>
        <v>6.2859316517272372</v>
      </c>
      <c r="J19" s="87">
        <f>SUM($I$7:I19)</f>
        <v>50.688782962964829</v>
      </c>
      <c r="K19" s="79">
        <f t="shared" si="33"/>
        <v>29.865393699182757</v>
      </c>
      <c r="L19" s="4">
        <f t="shared" si="3"/>
        <v>3.3764716464925915E-3</v>
      </c>
      <c r="M19" s="100">
        <f t="shared" si="4"/>
        <v>9.3865911772494037</v>
      </c>
      <c r="N19" s="87">
        <f>SUM($M$7:M19)</f>
        <v>75.692022966068592</v>
      </c>
      <c r="P19" s="42">
        <f>'Accumulated Feed'!C16</f>
        <v>42291</v>
      </c>
      <c r="Q19" s="32">
        <f>'Accumulated Feed'!D16</f>
        <v>6.9286533372739711</v>
      </c>
      <c r="R19" s="32">
        <f>SUM($Q$7:Q19)</f>
        <v>73.33054917289401</v>
      </c>
      <c r="S19" s="24">
        <v>20</v>
      </c>
      <c r="T19" s="4">
        <f t="shared" si="5"/>
        <v>6.6211996278204532</v>
      </c>
      <c r="U19" s="87">
        <f>SUM($T$7:T19)</f>
        <v>70.076561960374548</v>
      </c>
      <c r="V19" s="80">
        <f t="shared" si="6"/>
        <v>20</v>
      </c>
      <c r="W19" s="4">
        <f t="shared" si="27"/>
        <v>6.6211996278204532</v>
      </c>
      <c r="X19" s="87">
        <f>SUM($W$7:W19)</f>
        <v>70.076561960374548</v>
      </c>
      <c r="Y19" s="79">
        <f t="shared" si="25"/>
        <v>19.147824645467239</v>
      </c>
      <c r="Z19" s="100">
        <f t="shared" si="8"/>
        <v>5.3269566981571006E-3</v>
      </c>
      <c r="AA19" s="100">
        <f t="shared" si="9"/>
        <v>6.3390784708069496</v>
      </c>
      <c r="AB19" s="87">
        <f>SUM($AA$7:AA19)</f>
        <v>67.090686008723594</v>
      </c>
      <c r="AD19" s="42">
        <f>'Accumulated Feed'!E16</f>
        <v>42474</v>
      </c>
      <c r="AE19" s="32">
        <f>'Accumulated Feed'!F16</f>
        <v>0</v>
      </c>
      <c r="AF19" s="32">
        <f>SUM($AE$7:AE19)</f>
        <v>0.20085700323454844</v>
      </c>
      <c r="AG19" s="96">
        <v>20</v>
      </c>
      <c r="AH19" s="100">
        <f t="shared" si="10"/>
        <v>0</v>
      </c>
      <c r="AI19" s="87">
        <f>SUM($AH$7:AH19)</f>
        <v>0.19194412684889339</v>
      </c>
      <c r="AJ19" s="175">
        <v>20</v>
      </c>
      <c r="AK19" s="100">
        <f t="shared" si="28"/>
        <v>0</v>
      </c>
      <c r="AL19" s="87">
        <f>SUM($AK$7:AK19)</f>
        <v>0.19194412684889339</v>
      </c>
      <c r="AM19" s="79">
        <v>0</v>
      </c>
      <c r="AN19" s="101">
        <f t="shared" si="12"/>
        <v>0</v>
      </c>
      <c r="AO19" s="101">
        <f t="shared" si="13"/>
        <v>0</v>
      </c>
      <c r="AP19" s="87">
        <f>SUM($AO$7:AO19)</f>
        <v>0.36260813713386741</v>
      </c>
      <c r="AR19" s="42">
        <f>'Accumulated Feed'!G16</f>
        <v>42634</v>
      </c>
      <c r="AS19" s="32">
        <f>'Accumulated Feed'!H16</f>
        <v>9.1567168977746665</v>
      </c>
      <c r="AT19" s="32">
        <f>SUM($AS$7:AS19)</f>
        <v>97.610612861584983</v>
      </c>
      <c r="AU19" s="96">
        <v>20</v>
      </c>
      <c r="AV19" s="100">
        <f t="shared" si="14"/>
        <v>8.7503945664940286</v>
      </c>
      <c r="AW19" s="87">
        <f>SUM($AV$7:AV19)</f>
        <v>93.2792163339398</v>
      </c>
      <c r="AX19" s="175">
        <v>20</v>
      </c>
      <c r="AY19" s="100">
        <f t="shared" si="29"/>
        <v>8.7503945664940286</v>
      </c>
      <c r="AZ19" s="87">
        <f>SUM($AY$7:AY19)</f>
        <v>77.011021463646031</v>
      </c>
      <c r="BA19" s="79">
        <f t="shared" si="26"/>
        <v>30.164826912830154</v>
      </c>
      <c r="BB19" s="101">
        <f t="shared" si="15"/>
        <v>5.3934233248316673E-3</v>
      </c>
      <c r="BC19" s="101">
        <f t="shared" si="16"/>
        <v>13.197706875863091</v>
      </c>
      <c r="BD19" s="87">
        <f>SUM($BC$7:BC19)</f>
        <v>140.68757076388664</v>
      </c>
      <c r="BF19" s="42">
        <f>'Accumulated Feed'!I16</f>
        <v>42867</v>
      </c>
      <c r="BG19" s="32">
        <f>'Accumulated Feed'!J16</f>
        <v>0</v>
      </c>
      <c r="BH19" s="32">
        <f>SUM($BG$7:BG19)</f>
        <v>6.4350943589158966E-34</v>
      </c>
      <c r="BI19" s="96">
        <v>20</v>
      </c>
      <c r="BJ19" s="100">
        <f t="shared" si="17"/>
        <v>0</v>
      </c>
      <c r="BK19" s="87">
        <f>SUM($BJ$7:BJ19)</f>
        <v>6.1495419528388842E-34</v>
      </c>
      <c r="BL19" s="175">
        <v>20</v>
      </c>
      <c r="BM19" s="100">
        <f t="shared" si="30"/>
        <v>0</v>
      </c>
      <c r="BN19" s="87">
        <f>SUM($BM$7:BM19)</f>
        <v>6.1495419528388842E-34</v>
      </c>
      <c r="BO19" s="79">
        <v>0</v>
      </c>
      <c r="BP19" s="101">
        <f t="shared" si="19"/>
        <v>0</v>
      </c>
      <c r="BQ19" s="101">
        <f t="shared" si="20"/>
        <v>0</v>
      </c>
      <c r="BR19" s="87">
        <f>SUM($BQ$7:BQ19)</f>
        <v>8.9870047421287588E-34</v>
      </c>
      <c r="BT19" s="42">
        <f>'Accumulated Feed'!K16</f>
        <v>43018</v>
      </c>
      <c r="BU19" s="32">
        <f>'Accumulated Feed'!L16</f>
        <v>7.7885060326584235</v>
      </c>
      <c r="BV19" s="32">
        <f>SUM($BU$7:BU19)</f>
        <v>73.552701283305822</v>
      </c>
      <c r="BW19" s="96">
        <v>20</v>
      </c>
      <c r="BX19" s="100">
        <f t="shared" si="21"/>
        <v>7.4428970153967713</v>
      </c>
      <c r="BY19" s="87">
        <f>SUM($BX$7:BX19)</f>
        <v>70.288856240255043</v>
      </c>
      <c r="BZ19" s="175">
        <v>1.4657965801336668</v>
      </c>
      <c r="CA19" s="100">
        <f t="shared" si="31"/>
        <v>0.54548864957278298</v>
      </c>
      <c r="CB19" s="87">
        <f>SUM($CA$7:CA19)</f>
        <v>54.637933313383563</v>
      </c>
      <c r="CC19" s="79">
        <f t="shared" si="32"/>
        <v>26.412018832085998</v>
      </c>
      <c r="CD19" s="101">
        <f t="shared" si="23"/>
        <v>4.7690911241129582E-3</v>
      </c>
      <c r="CE19" s="101">
        <f t="shared" si="24"/>
        <v>9.829096806796807</v>
      </c>
      <c r="CF19" s="87">
        <f>SUM($CE$7:CE19)</f>
        <v>92.823529735170069</v>
      </c>
    </row>
    <row r="20" spans="2:84" x14ac:dyDescent="0.25">
      <c r="B20" s="42">
        <v>41987</v>
      </c>
      <c r="C20" s="32">
        <f>'Accumulated Feed'!B17</f>
        <v>9.5690077096591377</v>
      </c>
      <c r="D20" s="32">
        <f>SUM($C$7:C20)</f>
        <v>62.61151133136476</v>
      </c>
      <c r="E20" s="24">
        <v>20</v>
      </c>
      <c r="F20" s="4">
        <f t="shared" si="0"/>
        <v>9.144390287930614</v>
      </c>
      <c r="G20" s="87">
        <f>SUM($F$7:F20)</f>
        <v>59.833173250895442</v>
      </c>
      <c r="H20" s="80">
        <f t="shared" si="1"/>
        <v>20</v>
      </c>
      <c r="I20" s="4">
        <f t="shared" si="2"/>
        <v>9.144390287930614</v>
      </c>
      <c r="J20" s="87">
        <f>SUM($I$7:I20)</f>
        <v>59.833173250895442</v>
      </c>
      <c r="K20" s="79">
        <f t="shared" si="33"/>
        <v>29.865393699182761</v>
      </c>
      <c r="L20" s="4">
        <f t="shared" si="3"/>
        <v>4.9118851814394047E-3</v>
      </c>
      <c r="M20" s="100">
        <f t="shared" si="4"/>
        <v>13.655040804401546</v>
      </c>
      <c r="N20" s="87">
        <f>SUM($M$7:M20)</f>
        <v>89.347063770470143</v>
      </c>
      <c r="P20" s="42">
        <f>'Accumulated Feed'!C17</f>
        <v>42292</v>
      </c>
      <c r="Q20" s="32">
        <f>'Accumulated Feed'!D17</f>
        <v>6.7694352722406137</v>
      </c>
      <c r="R20" s="32">
        <f>SUM($Q$7:Q20)</f>
        <v>80.099984445134623</v>
      </c>
      <c r="S20" s="24">
        <v>20</v>
      </c>
      <c r="T20" s="4">
        <f t="shared" si="5"/>
        <v>6.469046743035495</v>
      </c>
      <c r="U20" s="87">
        <f>SUM($T$7:T20)</f>
        <v>76.545608703410039</v>
      </c>
      <c r="V20" s="80">
        <f t="shared" si="6"/>
        <v>20</v>
      </c>
      <c r="W20" s="4">
        <f t="shared" si="27"/>
        <v>6.469046743035495</v>
      </c>
      <c r="X20" s="87">
        <f>SUM($W$7:W20)</f>
        <v>76.545608703410039</v>
      </c>
      <c r="Y20" s="79">
        <f t="shared" si="25"/>
        <v>19.147824645467242</v>
      </c>
      <c r="Z20" s="100">
        <f t="shared" si="8"/>
        <v>5.2045450697048171E-3</v>
      </c>
      <c r="AA20" s="100">
        <f t="shared" si="9"/>
        <v>6.1934086329487323</v>
      </c>
      <c r="AB20" s="87">
        <f>SUM($AA$7:AA20)</f>
        <v>73.284094641672326</v>
      </c>
      <c r="AD20" s="42">
        <f>'Accumulated Feed'!E17</f>
        <v>42475</v>
      </c>
      <c r="AE20" s="32">
        <f>'Accumulated Feed'!F17</f>
        <v>0</v>
      </c>
      <c r="AF20" s="32">
        <f>SUM($AE$7:AE20)</f>
        <v>0.20085700323454844</v>
      </c>
      <c r="AG20" s="96">
        <v>20</v>
      </c>
      <c r="AH20" s="100">
        <f t="shared" si="10"/>
        <v>0</v>
      </c>
      <c r="AI20" s="87">
        <f>SUM($AH$7:AH20)</f>
        <v>0.19194412684889339</v>
      </c>
      <c r="AJ20" s="175">
        <v>20</v>
      </c>
      <c r="AK20" s="100">
        <f t="shared" si="28"/>
        <v>0</v>
      </c>
      <c r="AL20" s="87">
        <f>SUM($AK$7:AK20)</f>
        <v>0.19194412684889339</v>
      </c>
      <c r="AM20" s="79">
        <v>0</v>
      </c>
      <c r="AN20" s="101">
        <f t="shared" si="12"/>
        <v>0</v>
      </c>
      <c r="AO20" s="101">
        <f t="shared" si="13"/>
        <v>0</v>
      </c>
      <c r="AP20" s="87">
        <f>SUM($AO$7:AO20)</f>
        <v>0.36260813713386741</v>
      </c>
      <c r="AR20" s="42">
        <f>'Accumulated Feed'!G17</f>
        <v>42635</v>
      </c>
      <c r="AS20" s="32">
        <f>'Accumulated Feed'!H17</f>
        <v>9.4765913750046042</v>
      </c>
      <c r="AT20" s="32">
        <f>SUM($AS$7:AS20)</f>
        <v>107.08720423658959</v>
      </c>
      <c r="AU20" s="96">
        <v>20</v>
      </c>
      <c r="AV20" s="100">
        <f t="shared" si="14"/>
        <v>9.0560748576683903</v>
      </c>
      <c r="AW20" s="87">
        <f>SUM($AV$7:AV20)</f>
        <v>102.33529119160819</v>
      </c>
      <c r="AX20" s="175">
        <v>4.9050667493316649</v>
      </c>
      <c r="AY20" s="100">
        <f t="shared" si="29"/>
        <v>2.2210325831903863</v>
      </c>
      <c r="AZ20" s="87">
        <f>SUM($AY$7:AY20)</f>
        <v>79.232054046836424</v>
      </c>
      <c r="BA20" s="79">
        <f t="shared" si="26"/>
        <v>30.164826912830151</v>
      </c>
      <c r="BB20" s="101">
        <f t="shared" si="15"/>
        <v>5.5818334816346536E-3</v>
      </c>
      <c r="BC20" s="101">
        <f t="shared" si="16"/>
        <v>13.658746529559997</v>
      </c>
      <c r="BD20" s="87">
        <f>SUM($BC$7:BC20)</f>
        <v>154.34631729344665</v>
      </c>
      <c r="BF20" s="42">
        <f>'Accumulated Feed'!I17</f>
        <v>42868</v>
      </c>
      <c r="BG20" s="32">
        <f>'Accumulated Feed'!J17</f>
        <v>0</v>
      </c>
      <c r="BH20" s="32">
        <f>SUM($BG$7:BG20)</f>
        <v>6.4350943589158966E-34</v>
      </c>
      <c r="BI20" s="96">
        <v>20</v>
      </c>
      <c r="BJ20" s="100">
        <f t="shared" si="17"/>
        <v>0</v>
      </c>
      <c r="BK20" s="87">
        <f>SUM($BJ$7:BJ20)</f>
        <v>6.1495419528388842E-34</v>
      </c>
      <c r="BL20" s="175">
        <v>20</v>
      </c>
      <c r="BM20" s="100">
        <f t="shared" si="30"/>
        <v>0</v>
      </c>
      <c r="BN20" s="87">
        <f>SUM($BM$7:BM20)</f>
        <v>6.1495419528388842E-34</v>
      </c>
      <c r="BO20" s="79">
        <v>0</v>
      </c>
      <c r="BP20" s="101">
        <f t="shared" si="19"/>
        <v>0</v>
      </c>
      <c r="BQ20" s="101">
        <f t="shared" si="20"/>
        <v>0</v>
      </c>
      <c r="BR20" s="87">
        <f>SUM($BQ$7:BQ20)</f>
        <v>8.9870047421287588E-34</v>
      </c>
      <c r="BT20" s="42">
        <f>'Accumulated Feed'!K17</f>
        <v>43019</v>
      </c>
      <c r="BU20" s="32">
        <f>'Accumulated Feed'!L17</f>
        <v>7.6444968373735067</v>
      </c>
      <c r="BV20" s="32">
        <f>SUM($BU$7:BU20)</f>
        <v>81.197198120679332</v>
      </c>
      <c r="BW20" s="96">
        <v>20</v>
      </c>
      <c r="BX20" s="100">
        <f t="shared" si="21"/>
        <v>7.305278118360369</v>
      </c>
      <c r="BY20" s="87">
        <f>SUM($BX$7:BX20)</f>
        <v>77.594134358615406</v>
      </c>
      <c r="BZ20" s="175">
        <v>20</v>
      </c>
      <c r="CA20" s="100">
        <f t="shared" si="31"/>
        <v>7.305278118360369</v>
      </c>
      <c r="CB20" s="87">
        <f>SUM($CA$7:CA20)</f>
        <v>61.943211431743933</v>
      </c>
      <c r="CC20" s="79">
        <f t="shared" si="32"/>
        <v>26.412018832085998</v>
      </c>
      <c r="CD20" s="101">
        <f t="shared" si="23"/>
        <v>4.680910801449778E-3</v>
      </c>
      <c r="CE20" s="101">
        <f t="shared" si="24"/>
        <v>9.6473571617879923</v>
      </c>
      <c r="CF20" s="87">
        <f>SUM($CE$7:CE20)</f>
        <v>102.47088689695806</v>
      </c>
    </row>
    <row r="21" spans="2:84" x14ac:dyDescent="0.25">
      <c r="B21" s="42">
        <v>41988</v>
      </c>
      <c r="C21" s="32">
        <f>'Accumulated Feed'!B18</f>
        <v>9.7478274405992682</v>
      </c>
      <c r="D21" s="32">
        <f>SUM($C$7:C21)</f>
        <v>72.359338771964033</v>
      </c>
      <c r="E21" s="24">
        <v>20</v>
      </c>
      <c r="F21" s="4">
        <f t="shared" si="0"/>
        <v>9.3152750296419899</v>
      </c>
      <c r="G21" s="87">
        <f>SUM($F$7:F21)</f>
        <v>69.148448280537437</v>
      </c>
      <c r="H21" s="80">
        <f t="shared" si="1"/>
        <v>20</v>
      </c>
      <c r="I21" s="4">
        <f t="shared" si="2"/>
        <v>9.3152750296419899</v>
      </c>
      <c r="J21" s="87">
        <f>SUM($I$7:I21)</f>
        <v>69.148448280537437</v>
      </c>
      <c r="K21" s="79">
        <f t="shared" si="33"/>
        <v>29.865393699182761</v>
      </c>
      <c r="L21" s="4">
        <f t="shared" si="3"/>
        <v>5.0036754707990004E-3</v>
      </c>
      <c r="M21" s="100">
        <f t="shared" si="4"/>
        <v>13.910217808821221</v>
      </c>
      <c r="N21" s="87">
        <f>SUM($M$7:M21)</f>
        <v>103.25728157929136</v>
      </c>
      <c r="P21" s="42">
        <f>'Accumulated Feed'!C18</f>
        <v>42293</v>
      </c>
      <c r="Q21" s="32">
        <f>'Accumulated Feed'!D18</f>
        <v>6.5745364286535404</v>
      </c>
      <c r="R21" s="32">
        <f>SUM($Q$7:Q21)</f>
        <v>86.674520873788168</v>
      </c>
      <c r="S21" s="24">
        <v>20</v>
      </c>
      <c r="T21" s="4">
        <f t="shared" si="5"/>
        <v>6.2827963870422066</v>
      </c>
      <c r="U21" s="87">
        <f>SUM($T$7:T21)</f>
        <v>82.82840509045225</v>
      </c>
      <c r="V21" s="82">
        <v>3.0907072799999997</v>
      </c>
      <c r="W21" s="4">
        <f t="shared" si="27"/>
        <v>0.97091422660945226</v>
      </c>
      <c r="X21" s="87">
        <f>SUM($W$7:W21)</f>
        <v>77.516522930019491</v>
      </c>
      <c r="Y21" s="79">
        <f t="shared" si="25"/>
        <v>19.147824645467239</v>
      </c>
      <c r="Z21" s="100">
        <f t="shared" si="8"/>
        <v>5.0547009874898864E-3</v>
      </c>
      <c r="AA21" s="100">
        <f t="shared" si="9"/>
        <v>6.0150941751129645</v>
      </c>
      <c r="AB21" s="87">
        <f>SUM($AA$7:AA21)</f>
        <v>79.299188816785289</v>
      </c>
      <c r="AD21" s="42">
        <f>'Accumulated Feed'!E18</f>
        <v>42476</v>
      </c>
      <c r="AE21" s="32">
        <f>'Accumulated Feed'!F18</f>
        <v>0</v>
      </c>
      <c r="AF21" s="32">
        <f>SUM($AE$7:AE21)</f>
        <v>0.20085700323454844</v>
      </c>
      <c r="AG21" s="96">
        <v>20</v>
      </c>
      <c r="AH21" s="100">
        <f t="shared" si="10"/>
        <v>0</v>
      </c>
      <c r="AI21" s="87">
        <f>SUM($AH$7:AH21)</f>
        <v>0.19194412684889339</v>
      </c>
      <c r="AJ21" s="175">
        <v>20</v>
      </c>
      <c r="AK21" s="100">
        <f t="shared" si="28"/>
        <v>0</v>
      </c>
      <c r="AL21" s="87">
        <f>SUM($AK$7:AK21)</f>
        <v>0.19194412684889339</v>
      </c>
      <c r="AM21" s="79">
        <v>0</v>
      </c>
      <c r="AN21" s="101">
        <f t="shared" si="12"/>
        <v>0</v>
      </c>
      <c r="AO21" s="101">
        <f t="shared" si="13"/>
        <v>0</v>
      </c>
      <c r="AP21" s="87">
        <f>SUM($AO$7:AO21)</f>
        <v>0.36260813713386741</v>
      </c>
      <c r="AR21" s="42">
        <f>'Accumulated Feed'!G18</f>
        <v>42636</v>
      </c>
      <c r="AS21" s="32">
        <f>'Accumulated Feed'!H18</f>
        <v>9.0756482885079137</v>
      </c>
      <c r="AT21" s="32">
        <f>SUM($AS$7:AS21)</f>
        <v>116.16285252509749</v>
      </c>
      <c r="AU21" s="96">
        <v>20</v>
      </c>
      <c r="AV21" s="100">
        <f t="shared" si="14"/>
        <v>8.672923314956984</v>
      </c>
      <c r="AW21" s="87">
        <f>SUM($AV$7:AV21)</f>
        <v>111.00821450656518</v>
      </c>
      <c r="AX21" s="175">
        <v>20</v>
      </c>
      <c r="AY21" s="100">
        <f t="shared" si="29"/>
        <v>8.672923314956984</v>
      </c>
      <c r="AZ21" s="87">
        <f>SUM($AY$7:AY21)</f>
        <v>87.904977361793414</v>
      </c>
      <c r="BA21" s="79">
        <f t="shared" si="26"/>
        <v>30.164826912830158</v>
      </c>
      <c r="BB21" s="101">
        <f t="shared" si="15"/>
        <v>5.3456728774811295E-3</v>
      </c>
      <c r="BC21" s="101">
        <f t="shared" si="16"/>
        <v>13.080861531196325</v>
      </c>
      <c r="BD21" s="87">
        <f>SUM($BC$7:BC21)</f>
        <v>167.42717882464297</v>
      </c>
      <c r="BF21" s="42">
        <f>'Accumulated Feed'!I18</f>
        <v>42869</v>
      </c>
      <c r="BG21" s="32">
        <f>'Accumulated Feed'!J18</f>
        <v>0</v>
      </c>
      <c r="BH21" s="32">
        <f>SUM($BG$7:BG21)</f>
        <v>6.4350943589158966E-34</v>
      </c>
      <c r="BI21" s="96">
        <v>20</v>
      </c>
      <c r="BJ21" s="100">
        <f t="shared" si="17"/>
        <v>0</v>
      </c>
      <c r="BK21" s="87">
        <f>SUM($BJ$7:BJ21)</f>
        <v>6.1495419528388842E-34</v>
      </c>
      <c r="BL21" s="175">
        <v>20</v>
      </c>
      <c r="BM21" s="100">
        <f t="shared" si="30"/>
        <v>0</v>
      </c>
      <c r="BN21" s="87">
        <f>SUM($BM$7:BM21)</f>
        <v>6.1495419528388842E-34</v>
      </c>
      <c r="BO21" s="79">
        <v>0</v>
      </c>
      <c r="BP21" s="101">
        <f t="shared" si="19"/>
        <v>0</v>
      </c>
      <c r="BQ21" s="101">
        <f t="shared" si="20"/>
        <v>0</v>
      </c>
      <c r="BR21" s="87">
        <f>SUM($BQ$7:BQ21)</f>
        <v>8.9870047421287588E-34</v>
      </c>
      <c r="BT21" s="42">
        <f>'Accumulated Feed'!K18</f>
        <v>43020</v>
      </c>
      <c r="BU21" s="32">
        <f>'Accumulated Feed'!L18</f>
        <v>7.6858990902020228</v>
      </c>
      <c r="BV21" s="32">
        <f>SUM($BU$7:BU21)</f>
        <v>88.88309721088136</v>
      </c>
      <c r="BW21" s="96">
        <v>20</v>
      </c>
      <c r="BX21" s="100">
        <f t="shared" si="21"/>
        <v>7.3448431777845951</v>
      </c>
      <c r="BY21" s="87">
        <f>SUM($BX$7:BX21)</f>
        <v>84.938977536400003</v>
      </c>
      <c r="BZ21" s="175">
        <v>6.1527968999999993</v>
      </c>
      <c r="CA21" s="100">
        <f t="shared" si="31"/>
        <v>2.2595664167629597</v>
      </c>
      <c r="CB21" s="87">
        <f>SUM($CA$7:CA21)</f>
        <v>64.202777848506898</v>
      </c>
      <c r="CC21" s="79">
        <f t="shared" si="32"/>
        <v>26.412018832085995</v>
      </c>
      <c r="CD21" s="101">
        <f t="shared" si="23"/>
        <v>4.70626240490939E-3</v>
      </c>
      <c r="CE21" s="101">
        <f t="shared" si="24"/>
        <v>9.6996068165182532</v>
      </c>
      <c r="CF21" s="87">
        <f>SUM($CE$7:CE21)</f>
        <v>112.17049371347632</v>
      </c>
    </row>
    <row r="22" spans="2:84" x14ac:dyDescent="0.25">
      <c r="B22" s="42">
        <v>41989</v>
      </c>
      <c r="C22" s="32">
        <f>'Accumulated Feed'!B19</f>
        <v>9.8429143498459055</v>
      </c>
      <c r="D22" s="32">
        <f>SUM($C$7:C22)</f>
        <v>82.202253121809946</v>
      </c>
      <c r="E22" s="24">
        <v>20</v>
      </c>
      <c r="F22" s="4">
        <f t="shared" si="0"/>
        <v>9.406142529784832</v>
      </c>
      <c r="G22" s="87">
        <f>SUM($F$7:F22)</f>
        <v>78.554590810322267</v>
      </c>
      <c r="H22" s="80">
        <f t="shared" si="1"/>
        <v>20</v>
      </c>
      <c r="I22" s="4">
        <f t="shared" si="2"/>
        <v>9.406142529784832</v>
      </c>
      <c r="J22" s="87">
        <f>SUM($I$7:I22)</f>
        <v>78.554590810322267</v>
      </c>
      <c r="K22" s="79">
        <f t="shared" si="33"/>
        <v>29.865393699182757</v>
      </c>
      <c r="L22" s="4">
        <f t="shared" si="3"/>
        <v>5.0524847094001952E-3</v>
      </c>
      <c r="M22" s="100">
        <f t="shared" si="4"/>
        <v>14.045907492132542</v>
      </c>
      <c r="N22" s="87">
        <f>SUM($M$7:M22)</f>
        <v>117.3031890714239</v>
      </c>
      <c r="P22" s="42">
        <f>'Accumulated Feed'!C19</f>
        <v>42294</v>
      </c>
      <c r="Q22" s="32">
        <f>'Accumulated Feed'!D19</f>
        <v>7.0254494792156663</v>
      </c>
      <c r="R22" s="32">
        <f>SUM($Q$7:Q22)</f>
        <v>93.699970353003835</v>
      </c>
      <c r="S22" s="24">
        <v>20</v>
      </c>
      <c r="T22" s="4">
        <f t="shared" si="5"/>
        <v>6.7137005147606237</v>
      </c>
      <c r="U22" s="87">
        <f>SUM($T$7:T22)</f>
        <v>89.542105605212868</v>
      </c>
      <c r="V22" s="80">
        <f>S22</f>
        <v>20</v>
      </c>
      <c r="W22" s="4">
        <f t="shared" si="27"/>
        <v>6.7137005147606237</v>
      </c>
      <c r="X22" s="87">
        <f>SUM($W$7:W22)</f>
        <v>84.230223444780108</v>
      </c>
      <c r="Y22" s="79">
        <f t="shared" si="25"/>
        <v>19.147824645467242</v>
      </c>
      <c r="Z22" s="100">
        <f t="shared" si="8"/>
        <v>5.4013764781016618E-3</v>
      </c>
      <c r="AA22" s="100">
        <f t="shared" si="9"/>
        <v>6.4276380089409777</v>
      </c>
      <c r="AB22" s="87">
        <f>SUM($AA$7:AA22)</f>
        <v>85.726826825726263</v>
      </c>
      <c r="AD22" s="42">
        <f>'Accumulated Feed'!E19</f>
        <v>42477</v>
      </c>
      <c r="AE22" s="32">
        <f>'Accumulated Feed'!F19</f>
        <v>0</v>
      </c>
      <c r="AF22" s="32">
        <f>SUM($AE$7:AE22)</f>
        <v>0.20085700323454844</v>
      </c>
      <c r="AG22" s="96">
        <v>20</v>
      </c>
      <c r="AH22" s="100">
        <f t="shared" si="10"/>
        <v>0</v>
      </c>
      <c r="AI22" s="87">
        <f>SUM($AH$7:AH22)</f>
        <v>0.19194412684889339</v>
      </c>
      <c r="AJ22" s="175">
        <v>20</v>
      </c>
      <c r="AK22" s="100">
        <f t="shared" si="28"/>
        <v>0</v>
      </c>
      <c r="AL22" s="87">
        <f>SUM($AK$7:AK22)</f>
        <v>0.19194412684889339</v>
      </c>
      <c r="AM22" s="79">
        <v>0</v>
      </c>
      <c r="AN22" s="101">
        <f t="shared" si="12"/>
        <v>0</v>
      </c>
      <c r="AO22" s="101">
        <f t="shared" si="13"/>
        <v>0</v>
      </c>
      <c r="AP22" s="87">
        <f>SUM($AO$7:AO22)</f>
        <v>0.36260813713386741</v>
      </c>
      <c r="AR22" s="42">
        <f>'Accumulated Feed'!G19</f>
        <v>42637</v>
      </c>
      <c r="AS22" s="32">
        <f>'Accumulated Feed'!H19</f>
        <v>6.7433656429165723</v>
      </c>
      <c r="AT22" s="32">
        <f>SUM($AS$7:AS22)</f>
        <v>122.90621816801406</v>
      </c>
      <c r="AU22" s="96">
        <v>20</v>
      </c>
      <c r="AV22" s="100">
        <f t="shared" si="14"/>
        <v>6.4441339336372874</v>
      </c>
      <c r="AW22" s="87">
        <f>SUM($AV$7:AV22)</f>
        <v>117.45234844020247</v>
      </c>
      <c r="AX22" s="175">
        <v>20</v>
      </c>
      <c r="AY22" s="100">
        <f t="shared" si="29"/>
        <v>6.4441339336372874</v>
      </c>
      <c r="AZ22" s="87">
        <f>SUM($AY$7:AY22)</f>
        <v>94.349111295430703</v>
      </c>
      <c r="BA22" s="79">
        <f t="shared" si="26"/>
        <v>30.164826912830151</v>
      </c>
      <c r="BB22" s="101">
        <f t="shared" si="15"/>
        <v>3.9719285801239086E-3</v>
      </c>
      <c r="BC22" s="101">
        <f t="shared" si="16"/>
        <v>9.7193092355632036</v>
      </c>
      <c r="BD22" s="87">
        <f>SUM($BC$7:BC22)</f>
        <v>177.14648806020617</v>
      </c>
      <c r="BF22" s="42">
        <f>'Accumulated Feed'!I19</f>
        <v>42870</v>
      </c>
      <c r="BG22" s="32">
        <f>'Accumulated Feed'!J19</f>
        <v>0</v>
      </c>
      <c r="BH22" s="32">
        <f>SUM($BG$7:BG22)</f>
        <v>6.4350943589158966E-34</v>
      </c>
      <c r="BI22" s="96">
        <v>20</v>
      </c>
      <c r="BJ22" s="100">
        <f t="shared" si="17"/>
        <v>0</v>
      </c>
      <c r="BK22" s="87">
        <f>SUM($BJ$7:BJ22)</f>
        <v>6.1495419528388842E-34</v>
      </c>
      <c r="BL22" s="175">
        <v>20</v>
      </c>
      <c r="BM22" s="100">
        <f t="shared" si="30"/>
        <v>0</v>
      </c>
      <c r="BN22" s="87">
        <f>SUM($BM$7:BM22)</f>
        <v>6.1495419528388842E-34</v>
      </c>
      <c r="BO22" s="79">
        <v>0</v>
      </c>
      <c r="BP22" s="101">
        <f t="shared" si="19"/>
        <v>0</v>
      </c>
      <c r="BQ22" s="101">
        <f t="shared" si="20"/>
        <v>0</v>
      </c>
      <c r="BR22" s="87">
        <f>SUM($BQ$7:BQ22)</f>
        <v>8.9870047421287588E-34</v>
      </c>
      <c r="BT22" s="42">
        <f>'Accumulated Feed'!K19</f>
        <v>43021</v>
      </c>
      <c r="BU22" s="32">
        <f>'Accumulated Feed'!L19</f>
        <v>7.9678902684638242</v>
      </c>
      <c r="BV22" s="32">
        <f>SUM($BU$7:BU22)</f>
        <v>96.850987479345179</v>
      </c>
      <c r="BW22" s="96">
        <v>20</v>
      </c>
      <c r="BX22" s="100">
        <f t="shared" si="21"/>
        <v>7.6143212125003998</v>
      </c>
      <c r="BY22" s="87">
        <f>SUM($BX$7:BX22)</f>
        <v>92.553298748900403</v>
      </c>
      <c r="BZ22" s="175">
        <v>20</v>
      </c>
      <c r="CA22" s="100">
        <f t="shared" si="31"/>
        <v>7.6143212125003998</v>
      </c>
      <c r="CB22" s="87">
        <f>SUM($CA$7:CA22)</f>
        <v>71.817099061007298</v>
      </c>
      <c r="CC22" s="79">
        <f t="shared" si="32"/>
        <v>26.412018832085998</v>
      </c>
      <c r="CD22" s="101">
        <f t="shared" si="23"/>
        <v>4.878932441972645E-3</v>
      </c>
      <c r="CE22" s="101">
        <f t="shared" si="24"/>
        <v>10.055479762905621</v>
      </c>
      <c r="CF22" s="87">
        <f>SUM($CE$7:CE22)</f>
        <v>122.22597347638194</v>
      </c>
    </row>
    <row r="23" spans="2:84" x14ac:dyDescent="0.25">
      <c r="B23" s="42">
        <v>41990</v>
      </c>
      <c r="C23" s="32">
        <f>'Accumulated Feed'!B20</f>
        <v>10.229470802919316</v>
      </c>
      <c r="D23" s="32">
        <f>SUM($C$7:C23)</f>
        <v>92.431723924729255</v>
      </c>
      <c r="E23" s="24">
        <v>20</v>
      </c>
      <c r="F23" s="4">
        <f t="shared" si="0"/>
        <v>9.7755458349627826</v>
      </c>
      <c r="G23" s="87">
        <f>SUM($F$7:F23)</f>
        <v>88.330136645285052</v>
      </c>
      <c r="H23" s="80">
        <f t="shared" si="1"/>
        <v>20</v>
      </c>
      <c r="I23" s="4">
        <f t="shared" si="2"/>
        <v>9.7755458349627826</v>
      </c>
      <c r="J23" s="87">
        <f>SUM($I$7:I23)</f>
        <v>88.330136645285052</v>
      </c>
      <c r="K23" s="79">
        <f t="shared" si="33"/>
        <v>29.865393699182757</v>
      </c>
      <c r="L23" s="4">
        <f t="shared" si="3"/>
        <v>5.2509087227620467E-3</v>
      </c>
      <c r="M23" s="100">
        <f t="shared" si="4"/>
        <v>14.59752624927849</v>
      </c>
      <c r="N23" s="87">
        <f>SUM($M$7:M23)</f>
        <v>131.9007153207024</v>
      </c>
      <c r="P23" s="42">
        <f>'Accumulated Feed'!C20</f>
        <v>42295</v>
      </c>
      <c r="Q23" s="32">
        <f>'Accumulated Feed'!D20</f>
        <v>4.870192094386173</v>
      </c>
      <c r="R23" s="32">
        <f>SUM($Q$7:Q23)</f>
        <v>98.570162447390004</v>
      </c>
      <c r="S23" s="24">
        <v>20</v>
      </c>
      <c r="T23" s="4">
        <f t="shared" si="5"/>
        <v>4.6540810332200859</v>
      </c>
      <c r="U23" s="87">
        <f>SUM($T$7:T23)</f>
        <v>94.196186638432948</v>
      </c>
      <c r="V23" s="80">
        <f t="shared" si="6"/>
        <v>20</v>
      </c>
      <c r="W23" s="4">
        <f t="shared" si="27"/>
        <v>4.6540810332200859</v>
      </c>
      <c r="X23" s="87">
        <f>SUM($W$7:W23)</f>
        <v>88.884304478000189</v>
      </c>
      <c r="Y23" s="79">
        <f t="shared" si="25"/>
        <v>19.147824645467242</v>
      </c>
      <c r="Z23" s="100">
        <f t="shared" si="8"/>
        <v>3.7443498953736642E-3</v>
      </c>
      <c r="AA23" s="100">
        <f t="shared" si="9"/>
        <v>4.4557763754946604</v>
      </c>
      <c r="AB23" s="87">
        <f>SUM($AA$7:AA23)</f>
        <v>90.182603201220928</v>
      </c>
      <c r="AD23" s="42">
        <f>'Accumulated Feed'!E20</f>
        <v>42478</v>
      </c>
      <c r="AE23" s="32">
        <f>'Accumulated Feed'!F20</f>
        <v>0</v>
      </c>
      <c r="AF23" s="32">
        <f>SUM($AE$7:AE23)</f>
        <v>0.20085700323454844</v>
      </c>
      <c r="AG23" s="96">
        <v>20</v>
      </c>
      <c r="AH23" s="100">
        <f t="shared" si="10"/>
        <v>0</v>
      </c>
      <c r="AI23" s="87">
        <f>SUM($AH$7:AH23)</f>
        <v>0.19194412684889339</v>
      </c>
      <c r="AJ23" s="175">
        <v>20</v>
      </c>
      <c r="AK23" s="100">
        <f t="shared" si="28"/>
        <v>0</v>
      </c>
      <c r="AL23" s="87">
        <f>SUM($AK$7:AK23)</f>
        <v>0.19194412684889339</v>
      </c>
      <c r="AM23" s="79">
        <v>0</v>
      </c>
      <c r="AN23" s="101">
        <f t="shared" si="12"/>
        <v>0</v>
      </c>
      <c r="AO23" s="101">
        <f t="shared" si="13"/>
        <v>0</v>
      </c>
      <c r="AP23" s="87">
        <f>SUM($AO$7:AO23)</f>
        <v>0.36260813713386741</v>
      </c>
      <c r="AR23" s="42">
        <f>'Accumulated Feed'!G20</f>
        <v>42638</v>
      </c>
      <c r="AS23" s="32">
        <f>'Accumulated Feed'!H20</f>
        <v>9.638078444247892</v>
      </c>
      <c r="AT23" s="32">
        <f>SUM($AS$7:AS23)</f>
        <v>132.54429661226195</v>
      </c>
      <c r="AU23" s="96">
        <v>20</v>
      </c>
      <c r="AV23" s="100">
        <f t="shared" si="14"/>
        <v>9.2103960613313465</v>
      </c>
      <c r="AW23" s="87">
        <f>SUM($AV$7:AV23)</f>
        <v>126.66274450153382</v>
      </c>
      <c r="AX23" s="175">
        <v>20</v>
      </c>
      <c r="AY23" s="100">
        <f t="shared" si="29"/>
        <v>9.2103960613313465</v>
      </c>
      <c r="AZ23" s="87">
        <f>SUM($AY$7:AY23)</f>
        <v>103.55950735676205</v>
      </c>
      <c r="BA23" s="79">
        <f t="shared" si="26"/>
        <v>30.164826912830151</v>
      </c>
      <c r="BB23" s="101">
        <f t="shared" si="15"/>
        <v>5.67695143009139E-3</v>
      </c>
      <c r="BC23" s="101">
        <f t="shared" si="16"/>
        <v>13.891500149433631</v>
      </c>
      <c r="BD23" s="87">
        <f>SUM($BC$7:BC23)</f>
        <v>191.03798820963979</v>
      </c>
      <c r="BF23" s="42">
        <f>'Accumulated Feed'!I20</f>
        <v>42871</v>
      </c>
      <c r="BG23" s="32">
        <f>'Accumulated Feed'!J20</f>
        <v>0</v>
      </c>
      <c r="BH23" s="32">
        <f>SUM($BG$7:BG23)</f>
        <v>6.4350943589158966E-34</v>
      </c>
      <c r="BI23" s="96">
        <v>20</v>
      </c>
      <c r="BJ23" s="100">
        <f t="shared" si="17"/>
        <v>0</v>
      </c>
      <c r="BK23" s="87">
        <f>SUM($BJ$7:BJ23)</f>
        <v>6.1495419528388842E-34</v>
      </c>
      <c r="BL23" s="175">
        <v>20</v>
      </c>
      <c r="BM23" s="100">
        <f t="shared" si="30"/>
        <v>0</v>
      </c>
      <c r="BN23" s="87">
        <f>SUM($BM$7:BM23)</f>
        <v>6.1495419528388842E-34</v>
      </c>
      <c r="BO23" s="79">
        <v>0</v>
      </c>
      <c r="BP23" s="101">
        <f t="shared" si="19"/>
        <v>0</v>
      </c>
      <c r="BQ23" s="101">
        <f t="shared" si="20"/>
        <v>0</v>
      </c>
      <c r="BR23" s="87">
        <f>SUM($BQ$7:BQ23)</f>
        <v>8.9870047421287588E-34</v>
      </c>
      <c r="BT23" s="42">
        <f>'Accumulated Feed'!K20</f>
        <v>43022</v>
      </c>
      <c r="BU23" s="32">
        <f>'Accumulated Feed'!L20</f>
        <v>8.3181237617737356</v>
      </c>
      <c r="BV23" s="32">
        <f>SUM($BU$7:BU23)</f>
        <v>105.16911124111891</v>
      </c>
      <c r="BW23" s="96">
        <v>20</v>
      </c>
      <c r="BX23" s="100">
        <f t="shared" si="21"/>
        <v>7.9490133615618248</v>
      </c>
      <c r="BY23" s="87">
        <f>SUM($BX$7:BX23)</f>
        <v>100.50231211046223</v>
      </c>
      <c r="BZ23" s="175">
        <v>20</v>
      </c>
      <c r="CA23" s="100">
        <f t="shared" si="31"/>
        <v>7.9490133615618248</v>
      </c>
      <c r="CB23" s="87">
        <f>SUM($CA$7:CA23)</f>
        <v>79.766112422569122</v>
      </c>
      <c r="CC23" s="79">
        <f t="shared" si="32"/>
        <v>26.412018832086002</v>
      </c>
      <c r="CD23" s="101">
        <f t="shared" si="23"/>
        <v>5.0933889034952481E-3</v>
      </c>
      <c r="CE23" s="101">
        <f t="shared" si="24"/>
        <v>10.497474530103707</v>
      </c>
      <c r="CF23" s="87">
        <f>SUM($CE$7:CE23)</f>
        <v>132.72344800648565</v>
      </c>
    </row>
    <row r="24" spans="2:84" x14ac:dyDescent="0.25">
      <c r="B24" s="42">
        <v>41991</v>
      </c>
      <c r="C24" s="32">
        <f>'Accumulated Feed'!B21</f>
        <v>10.471948474840575</v>
      </c>
      <c r="D24" s="32">
        <f>SUM($C$7:C24)</f>
        <v>102.90367239956983</v>
      </c>
      <c r="E24" s="24">
        <v>20</v>
      </c>
      <c r="F24" s="4">
        <f t="shared" si="0"/>
        <v>10.00726374505691</v>
      </c>
      <c r="G24" s="87">
        <f>SUM($F$7:F24)</f>
        <v>98.337400390341969</v>
      </c>
      <c r="H24" s="80">
        <f t="shared" si="1"/>
        <v>20</v>
      </c>
      <c r="I24" s="4">
        <f t="shared" si="2"/>
        <v>10.00726374505691</v>
      </c>
      <c r="J24" s="87">
        <f>SUM($I$7:I24)</f>
        <v>98.337400390341969</v>
      </c>
      <c r="K24" s="79">
        <f t="shared" si="33"/>
        <v>29.865393699182761</v>
      </c>
      <c r="L24" s="4">
        <f t="shared" si="3"/>
        <v>5.3753753884475302E-3</v>
      </c>
      <c r="M24" s="100">
        <f t="shared" si="4"/>
        <v>14.943543579884134</v>
      </c>
      <c r="N24" s="87">
        <f>SUM($M$7:M24)</f>
        <v>146.84425890058654</v>
      </c>
      <c r="P24" s="42">
        <f>'Accumulated Feed'!C21</f>
        <v>42296</v>
      </c>
      <c r="Q24" s="32">
        <f>'Accumulated Feed'!D21</f>
        <v>4.7249088656137381</v>
      </c>
      <c r="R24" s="32">
        <f>SUM($Q$7:Q24)</f>
        <v>103.29507131300375</v>
      </c>
      <c r="S24" s="24">
        <v>20</v>
      </c>
      <c r="T24" s="4">
        <f t="shared" si="5"/>
        <v>4.5152446369608583</v>
      </c>
      <c r="U24" s="87">
        <f>SUM($T$7:T24)</f>
        <v>98.711431275393807</v>
      </c>
      <c r="V24" s="80">
        <f t="shared" si="6"/>
        <v>20</v>
      </c>
      <c r="W24" s="4">
        <f t="shared" si="27"/>
        <v>4.5152446369608583</v>
      </c>
      <c r="X24" s="87">
        <f>SUM($W$7:W24)</f>
        <v>93.399549114961047</v>
      </c>
      <c r="Y24" s="79">
        <f t="shared" si="25"/>
        <v>19.147824645467242</v>
      </c>
      <c r="Z24" s="100">
        <f t="shared" si="8"/>
        <v>3.6326517873912978E-3</v>
      </c>
      <c r="AA24" s="100">
        <f t="shared" si="9"/>
        <v>4.3228556269956444</v>
      </c>
      <c r="AB24" s="87">
        <f>SUM($AA$7:AA24)</f>
        <v>94.505458828216575</v>
      </c>
      <c r="AD24" s="42">
        <f>'Accumulated Feed'!E21</f>
        <v>42479</v>
      </c>
      <c r="AE24" s="32">
        <f>'Accumulated Feed'!F21</f>
        <v>0</v>
      </c>
      <c r="AF24" s="32">
        <f>SUM($AE$7:AE24)</f>
        <v>0.20085700323454844</v>
      </c>
      <c r="AG24" s="96">
        <v>20</v>
      </c>
      <c r="AH24" s="100">
        <f t="shared" si="10"/>
        <v>0</v>
      </c>
      <c r="AI24" s="87">
        <f>SUM($AH$7:AH24)</f>
        <v>0.19194412684889339</v>
      </c>
      <c r="AJ24" s="175">
        <v>20</v>
      </c>
      <c r="AK24" s="100">
        <f t="shared" si="28"/>
        <v>0</v>
      </c>
      <c r="AL24" s="87">
        <f>SUM($AK$7:AK24)</f>
        <v>0.19194412684889339</v>
      </c>
      <c r="AM24" s="79">
        <v>0</v>
      </c>
      <c r="AN24" s="101">
        <f t="shared" si="12"/>
        <v>0</v>
      </c>
      <c r="AO24" s="101">
        <f t="shared" si="13"/>
        <v>0</v>
      </c>
      <c r="AP24" s="87">
        <f>SUM($AO$7:AO24)</f>
        <v>0.36260813713386741</v>
      </c>
      <c r="AR24" s="42">
        <f>'Accumulated Feed'!G21</f>
        <v>42639</v>
      </c>
      <c r="AS24" s="32">
        <f>'Accumulated Feed'!H21</f>
        <v>9.5084357142857083</v>
      </c>
      <c r="AT24" s="32">
        <f>SUM($AS$7:AS24)</f>
        <v>142.05273232654764</v>
      </c>
      <c r="AU24" s="96">
        <v>20</v>
      </c>
      <c r="AV24" s="100">
        <f t="shared" si="14"/>
        <v>9.0865061286719424</v>
      </c>
      <c r="AW24" s="87">
        <f>SUM($AV$7:AV24)</f>
        <v>135.74925063020578</v>
      </c>
      <c r="AX24" s="175">
        <v>20</v>
      </c>
      <c r="AY24" s="100">
        <f t="shared" si="29"/>
        <v>9.0865061286719424</v>
      </c>
      <c r="AZ24" s="87">
        <f>SUM($AY$7:AY24)</f>
        <v>112.646013485434</v>
      </c>
      <c r="BA24" s="79">
        <f t="shared" si="26"/>
        <v>30.164826912830151</v>
      </c>
      <c r="BB24" s="101">
        <f t="shared" si="15"/>
        <v>5.6005902046129845E-3</v>
      </c>
      <c r="BC24" s="101">
        <f t="shared" si="16"/>
        <v>13.704644230687974</v>
      </c>
      <c r="BD24" s="87">
        <f>SUM($BC$7:BC24)</f>
        <v>204.74263244032775</v>
      </c>
      <c r="BF24" s="42">
        <f>'Accumulated Feed'!I21</f>
        <v>42872</v>
      </c>
      <c r="BG24" s="32">
        <f>'Accumulated Feed'!J21</f>
        <v>0</v>
      </c>
      <c r="BH24" s="32">
        <f>SUM($BG$7:BG24)</f>
        <v>6.4350943589158966E-34</v>
      </c>
      <c r="BI24" s="96">
        <v>20</v>
      </c>
      <c r="BJ24" s="100">
        <f t="shared" si="17"/>
        <v>0</v>
      </c>
      <c r="BK24" s="87">
        <f>SUM($BJ$7:BJ24)</f>
        <v>6.1495419528388842E-34</v>
      </c>
      <c r="BL24" s="175">
        <v>20</v>
      </c>
      <c r="BM24" s="100">
        <f t="shared" si="30"/>
        <v>0</v>
      </c>
      <c r="BN24" s="87">
        <f>SUM($BM$7:BM24)</f>
        <v>6.1495419528388842E-34</v>
      </c>
      <c r="BO24" s="79">
        <v>0</v>
      </c>
      <c r="BP24" s="101">
        <f t="shared" si="19"/>
        <v>0</v>
      </c>
      <c r="BQ24" s="101">
        <f t="shared" si="20"/>
        <v>0</v>
      </c>
      <c r="BR24" s="87">
        <f>SUM($BQ$7:BQ24)</f>
        <v>8.9870047421287588E-34</v>
      </c>
      <c r="BT24" s="42">
        <f>'Accumulated Feed'!K21</f>
        <v>43023</v>
      </c>
      <c r="BU24" s="32">
        <f>'Accumulated Feed'!L21</f>
        <v>8.3850494145595036</v>
      </c>
      <c r="BV24" s="32">
        <f>SUM($BU$7:BU24)</f>
        <v>113.55416065567842</v>
      </c>
      <c r="BW24" s="96">
        <v>20</v>
      </c>
      <c r="BX24" s="100">
        <f t="shared" si="21"/>
        <v>8.0129692395291752</v>
      </c>
      <c r="BY24" s="87">
        <f>SUM($BX$7:BX24)</f>
        <v>108.5152813499914</v>
      </c>
      <c r="BZ24" s="175">
        <v>20</v>
      </c>
      <c r="CA24" s="100">
        <f t="shared" si="31"/>
        <v>8.0129692395291752</v>
      </c>
      <c r="CB24" s="87">
        <f>SUM($CA$7:CA24)</f>
        <v>87.779081662098292</v>
      </c>
      <c r="CC24" s="79">
        <f t="shared" si="32"/>
        <v>26.412018832086002</v>
      </c>
      <c r="CD24" s="101">
        <f t="shared" si="23"/>
        <v>5.1343691037207756E-3</v>
      </c>
      <c r="CE24" s="101">
        <f t="shared" si="24"/>
        <v>10.581934722768519</v>
      </c>
      <c r="CF24" s="87">
        <f>SUM($CE$7:CE24)</f>
        <v>143.30538272925418</v>
      </c>
    </row>
    <row r="25" spans="2:84" x14ac:dyDescent="0.25">
      <c r="B25" s="42">
        <v>41992</v>
      </c>
      <c r="C25" s="32">
        <f>'Accumulated Feed'!B22</f>
        <v>10.316753490607599</v>
      </c>
      <c r="D25" s="32">
        <f>SUM($C$7:C25)</f>
        <v>113.22042589017742</v>
      </c>
      <c r="E25" s="24">
        <v>20</v>
      </c>
      <c r="F25" s="4">
        <f t="shared" si="0"/>
        <v>9.8589554199290035</v>
      </c>
      <c r="G25" s="87">
        <f>SUM($F$7:F25)</f>
        <v>108.19635581027097</v>
      </c>
      <c r="H25" s="80">
        <f t="shared" si="1"/>
        <v>20</v>
      </c>
      <c r="I25" s="4">
        <f t="shared" si="2"/>
        <v>9.8589554199290035</v>
      </c>
      <c r="J25" s="87">
        <f>SUM($I$7:I25)</f>
        <v>108.19635581027097</v>
      </c>
      <c r="K25" s="79">
        <f t="shared" si="33"/>
        <v>29.865393699182757</v>
      </c>
      <c r="L25" s="4">
        <f t="shared" si="3"/>
        <v>5.2957119618502043E-3</v>
      </c>
      <c r="M25" s="100">
        <f t="shared" si="4"/>
        <v>14.722079253943567</v>
      </c>
      <c r="N25" s="87">
        <f>SUM($M$7:M25)</f>
        <v>161.56633815453011</v>
      </c>
      <c r="P25" s="42">
        <f>'Accumulated Feed'!C22</f>
        <v>42297</v>
      </c>
      <c r="Q25" s="32">
        <f>'Accumulated Feed'!D22</f>
        <v>4.7022325262910947</v>
      </c>
      <c r="R25" s="32">
        <f>SUM($Q$7:Q25)</f>
        <v>107.99730383929484</v>
      </c>
      <c r="S25" s="24">
        <v>20</v>
      </c>
      <c r="T25" s="4">
        <f t="shared" si="5"/>
        <v>4.4935745429072718</v>
      </c>
      <c r="U25" s="87">
        <f>SUM($T$7:T25)</f>
        <v>103.20500581830107</v>
      </c>
      <c r="V25" s="80">
        <f t="shared" si="6"/>
        <v>20</v>
      </c>
      <c r="W25" s="4">
        <f t="shared" si="27"/>
        <v>4.4935745429072718</v>
      </c>
      <c r="X25" s="87">
        <f>SUM($W$7:W25)</f>
        <v>97.893123657868315</v>
      </c>
      <c r="Y25" s="79">
        <f t="shared" si="25"/>
        <v>19.147824645467242</v>
      </c>
      <c r="Z25" s="100">
        <f t="shared" si="8"/>
        <v>3.6152175369295815E-3</v>
      </c>
      <c r="AA25" s="100">
        <f t="shared" si="9"/>
        <v>4.3021088689462017</v>
      </c>
      <c r="AB25" s="87">
        <f>SUM($AA$7:AA25)</f>
        <v>98.807567697162781</v>
      </c>
      <c r="AD25" s="42">
        <f>'Accumulated Feed'!E22</f>
        <v>42480</v>
      </c>
      <c r="AE25" s="32">
        <f>'Accumulated Feed'!F22</f>
        <v>1.0220279491515907</v>
      </c>
      <c r="AF25" s="32">
        <f>SUM($AE$7:AE25)</f>
        <v>1.2228849523861391</v>
      </c>
      <c r="AG25" s="96">
        <v>20</v>
      </c>
      <c r="AH25" s="100">
        <f t="shared" si="10"/>
        <v>0.97667623809954696</v>
      </c>
      <c r="AI25" s="87">
        <f>SUM($AH$7:AH25)</f>
        <v>1.1686203649484403</v>
      </c>
      <c r="AJ25" s="175">
        <v>20</v>
      </c>
      <c r="AK25" s="100">
        <f t="shared" si="28"/>
        <v>0.97667623809954696</v>
      </c>
      <c r="AL25" s="87">
        <f>SUM($AK$7:AK25)</f>
        <v>1.1686203649484403</v>
      </c>
      <c r="AM25" s="79">
        <f t="shared" ref="AM13:AM76" si="34">(AO25)/((1000)*(1/(PI()*1.5^2))*(1/1343)*(1/2.20462)*(AE25))</f>
        <v>37.782675936662343</v>
      </c>
      <c r="AN25" s="101">
        <f>AE25/$AF$166</f>
        <v>9.4862318249752306E-4</v>
      </c>
      <c r="AO25" s="101">
        <f t="shared" si="13"/>
        <v>1.8450720899576825</v>
      </c>
      <c r="AP25" s="87">
        <f>SUM($AO$7:AO25)</f>
        <v>2.2076802270915499</v>
      </c>
      <c r="AR25" s="42">
        <f>'Accumulated Feed'!G22</f>
        <v>42640</v>
      </c>
      <c r="AS25" s="32">
        <f>'Accumulated Feed'!H22</f>
        <v>8.6172824601796769</v>
      </c>
      <c r="AT25" s="32">
        <f>SUM($AS$7:AS25)</f>
        <v>150.67001478672731</v>
      </c>
      <c r="AU25" s="96">
        <v>20</v>
      </c>
      <c r="AV25" s="100">
        <f t="shared" si="14"/>
        <v>8.2348971208038471</v>
      </c>
      <c r="AW25" s="87">
        <f>SUM($AV$7:AV25)</f>
        <v>143.98414775100963</v>
      </c>
      <c r="AX25" s="175">
        <v>0.21348749906433104</v>
      </c>
      <c r="AY25" s="100">
        <f t="shared" si="29"/>
        <v>8.7902379568623679E-2</v>
      </c>
      <c r="AZ25" s="87">
        <f>SUM($AY$7:AY25)</f>
        <v>112.73391586500261</v>
      </c>
      <c r="BA25" s="79">
        <f t="shared" si="26"/>
        <v>30.164826912830158</v>
      </c>
      <c r="BB25" s="101">
        <f t="shared" si="15"/>
        <v>5.0756895442176427E-3</v>
      </c>
      <c r="BC25" s="101">
        <f t="shared" si="16"/>
        <v>12.420212314700573</v>
      </c>
      <c r="BD25" s="87">
        <f>SUM($BC$7:BC25)</f>
        <v>217.16284475502832</v>
      </c>
      <c r="BF25" s="42">
        <f>'Accumulated Feed'!I22</f>
        <v>42873</v>
      </c>
      <c r="BG25" s="32">
        <f>'Accumulated Feed'!J22</f>
        <v>0</v>
      </c>
      <c r="BH25" s="32">
        <f>SUM($BG$7:BG25)</f>
        <v>6.4350943589158966E-34</v>
      </c>
      <c r="BI25" s="96">
        <v>20</v>
      </c>
      <c r="BJ25" s="100">
        <f t="shared" si="17"/>
        <v>0</v>
      </c>
      <c r="BK25" s="87">
        <f>SUM($BJ$7:BJ25)</f>
        <v>6.1495419528388842E-34</v>
      </c>
      <c r="BL25" s="175">
        <v>20</v>
      </c>
      <c r="BM25" s="100">
        <f t="shared" si="30"/>
        <v>0</v>
      </c>
      <c r="BN25" s="87">
        <f>SUM($BM$7:BM25)</f>
        <v>6.1495419528388842E-34</v>
      </c>
      <c r="BO25" s="79">
        <v>0</v>
      </c>
      <c r="BP25" s="101">
        <f t="shared" si="19"/>
        <v>0</v>
      </c>
      <c r="BQ25" s="101">
        <f t="shared" si="20"/>
        <v>0</v>
      </c>
      <c r="BR25" s="87">
        <f>SUM($BQ$7:BQ25)</f>
        <v>8.9870047421287588E-34</v>
      </c>
      <c r="BT25" s="42">
        <f>'Accumulated Feed'!K22</f>
        <v>43024</v>
      </c>
      <c r="BU25" s="32">
        <f>'Accumulated Feed'!L22</f>
        <v>8.333487639493498</v>
      </c>
      <c r="BV25" s="32">
        <f>SUM($BU$7:BU25)</f>
        <v>121.88764829517191</v>
      </c>
      <c r="BW25" s="96">
        <v>20</v>
      </c>
      <c r="BX25" s="100">
        <f t="shared" si="21"/>
        <v>7.9636954789211556</v>
      </c>
      <c r="BY25" s="87">
        <f>SUM($BX$7:BX25)</f>
        <v>116.47897682891255</v>
      </c>
      <c r="BZ25" s="175">
        <v>20</v>
      </c>
      <c r="CA25" s="100">
        <f t="shared" si="31"/>
        <v>7.9636954789211556</v>
      </c>
      <c r="CB25" s="87">
        <f>SUM($CA$7:CA25)</f>
        <v>95.742777141019445</v>
      </c>
      <c r="CC25" s="79">
        <f t="shared" si="32"/>
        <v>26.412018832085998</v>
      </c>
      <c r="CD25" s="101">
        <f t="shared" si="23"/>
        <v>5.1027965784149355E-3</v>
      </c>
      <c r="CE25" s="101">
        <f t="shared" si="24"/>
        <v>10.516863748113183</v>
      </c>
      <c r="CF25" s="87">
        <f>SUM($CE$7:CE25)</f>
        <v>153.82224647736737</v>
      </c>
    </row>
    <row r="26" spans="2:84" x14ac:dyDescent="0.25">
      <c r="B26" s="42">
        <v>41993</v>
      </c>
      <c r="C26" s="32">
        <f>'Accumulated Feed'!B23</f>
        <v>10.376083596096771</v>
      </c>
      <c r="D26" s="32">
        <f>SUM($C$7:C26)</f>
        <v>123.5965094862742</v>
      </c>
      <c r="E26" s="24">
        <v>20</v>
      </c>
      <c r="F26" s="4">
        <f t="shared" si="0"/>
        <v>9.9156527972202184</v>
      </c>
      <c r="G26" s="87">
        <f>SUM($F$7:F26)</f>
        <v>118.11200860749119</v>
      </c>
      <c r="H26" s="80">
        <f t="shared" si="1"/>
        <v>20</v>
      </c>
      <c r="I26" s="4">
        <f t="shared" si="2"/>
        <v>9.9156527972202184</v>
      </c>
      <c r="J26" s="87">
        <f>SUM($I$7:I26)</f>
        <v>118.11200860749119</v>
      </c>
      <c r="K26" s="79">
        <f t="shared" si="33"/>
        <v>29.865393699182757</v>
      </c>
      <c r="L26" s="4">
        <f t="shared" si="3"/>
        <v>5.3261668088738232E-3</v>
      </c>
      <c r="M26" s="100">
        <f t="shared" si="4"/>
        <v>14.806743728669229</v>
      </c>
      <c r="N26" s="87">
        <f>SUM($M$7:M26)</f>
        <v>176.37308188319935</v>
      </c>
      <c r="P26" s="42">
        <f>'Accumulated Feed'!C23</f>
        <v>42298</v>
      </c>
      <c r="Q26" s="32">
        <f>'Accumulated Feed'!D23</f>
        <v>4.3877447840439574</v>
      </c>
      <c r="R26" s="32">
        <f>SUM($Q$7:Q26)</f>
        <v>112.3850486233388</v>
      </c>
      <c r="S26" s="24">
        <v>20</v>
      </c>
      <c r="T26" s="4">
        <f t="shared" si="5"/>
        <v>4.19304195445768</v>
      </c>
      <c r="U26" s="87">
        <f>SUM($T$7:T26)</f>
        <v>107.39804777275876</v>
      </c>
      <c r="V26" s="80">
        <f t="shared" si="6"/>
        <v>20</v>
      </c>
      <c r="W26" s="4">
        <f t="shared" si="27"/>
        <v>4.19304195445768</v>
      </c>
      <c r="X26" s="87">
        <f>SUM($W$7:W26)</f>
        <v>102.086165612326</v>
      </c>
      <c r="Y26" s="79">
        <f t="shared" si="25"/>
        <v>19.147824645467242</v>
      </c>
      <c r="Z26" s="100">
        <f t="shared" si="8"/>
        <v>3.3734299191194501E-3</v>
      </c>
      <c r="AA26" s="100">
        <f t="shared" si="9"/>
        <v>4.0143816037521454</v>
      </c>
      <c r="AB26" s="87">
        <f>SUM($AA$7:AA26)</f>
        <v>102.82194930091492</v>
      </c>
      <c r="AD26" s="42">
        <f>'Accumulated Feed'!E23</f>
        <v>42481</v>
      </c>
      <c r="AE26" s="32">
        <f>'Accumulated Feed'!F23</f>
        <v>6.6082165681840426</v>
      </c>
      <c r="AF26" s="32">
        <f>SUM($AE$7:AE26)</f>
        <v>7.8311015205701819</v>
      </c>
      <c r="AG26" s="96">
        <v>20</v>
      </c>
      <c r="AH26" s="100">
        <f t="shared" si="10"/>
        <v>6.3149819960586964</v>
      </c>
      <c r="AI26" s="87">
        <f>SUM($AH$7:AH26)</f>
        <v>7.4836023610071365</v>
      </c>
      <c r="AJ26" s="175">
        <v>5.5140505191979976</v>
      </c>
      <c r="AK26" s="100">
        <f t="shared" si="28"/>
        <v>1.741056487704673</v>
      </c>
      <c r="AL26" s="87">
        <f>SUM($AK$7:AK26)</f>
        <v>2.9096768526531136</v>
      </c>
      <c r="AM26" s="79">
        <f t="shared" si="34"/>
        <v>37.782675936662343</v>
      </c>
      <c r="AN26" s="101">
        <f>AE26/$AF$166</f>
        <v>6.1335968715409469E-3</v>
      </c>
      <c r="AO26" s="101">
        <f t="shared" si="13"/>
        <v>11.929845915147142</v>
      </c>
      <c r="AP26" s="87">
        <f>SUM($AO$7:AO26)</f>
        <v>14.137526142238691</v>
      </c>
      <c r="AR26" s="42">
        <f>'Accumulated Feed'!G23</f>
        <v>42641</v>
      </c>
      <c r="AS26" s="32">
        <f>'Accumulated Feed'!H23</f>
        <v>8.7611965056516272</v>
      </c>
      <c r="AT26" s="32">
        <f>SUM($AS$7:AS26)</f>
        <v>159.43121129237895</v>
      </c>
      <c r="AU26" s="96">
        <v>20</v>
      </c>
      <c r="AV26" s="100">
        <f t="shared" si="14"/>
        <v>8.37242509022769</v>
      </c>
      <c r="AW26" s="87">
        <f>SUM($AV$7:AV26)</f>
        <v>152.35657284123732</v>
      </c>
      <c r="AX26" s="175">
        <v>20</v>
      </c>
      <c r="AY26" s="100">
        <f t="shared" si="29"/>
        <v>8.37242509022769</v>
      </c>
      <c r="AZ26" s="87">
        <f>SUM($AY$7:AY26)</f>
        <v>121.10634095523031</v>
      </c>
      <c r="BA26" s="79">
        <f t="shared" si="26"/>
        <v>30.164826912830154</v>
      </c>
      <c r="BB26" s="101">
        <f t="shared" si="15"/>
        <v>5.1604567569953942E-3</v>
      </c>
      <c r="BC26" s="101">
        <f t="shared" si="16"/>
        <v>12.62763768436773</v>
      </c>
      <c r="BD26" s="87">
        <f>SUM($BC$7:BC26)</f>
        <v>229.79048243939604</v>
      </c>
      <c r="BF26" s="42">
        <f>'Accumulated Feed'!I23</f>
        <v>42874</v>
      </c>
      <c r="BG26" s="32">
        <f>'Accumulated Feed'!J23</f>
        <v>0</v>
      </c>
      <c r="BH26" s="32">
        <f>SUM($BG$7:BG26)</f>
        <v>6.4350943589158966E-34</v>
      </c>
      <c r="BI26" s="96">
        <v>20</v>
      </c>
      <c r="BJ26" s="100">
        <f t="shared" si="17"/>
        <v>0</v>
      </c>
      <c r="BK26" s="87">
        <f>SUM($BJ$7:BJ26)</f>
        <v>6.1495419528388842E-34</v>
      </c>
      <c r="BL26" s="175">
        <v>20</v>
      </c>
      <c r="BM26" s="100">
        <f t="shared" si="30"/>
        <v>0</v>
      </c>
      <c r="BN26" s="87">
        <f>SUM($BM$7:BM26)</f>
        <v>6.1495419528388842E-34</v>
      </c>
      <c r="BO26" s="79">
        <v>0</v>
      </c>
      <c r="BP26" s="101">
        <f t="shared" si="19"/>
        <v>0</v>
      </c>
      <c r="BQ26" s="101">
        <f t="shared" si="20"/>
        <v>0</v>
      </c>
      <c r="BR26" s="87">
        <f>SUM($BQ$7:BQ26)</f>
        <v>8.9870047421287588E-34</v>
      </c>
      <c r="BT26" s="42">
        <f>'Accumulated Feed'!K23</f>
        <v>43025</v>
      </c>
      <c r="BU26" s="32">
        <f>'Accumulated Feed'!L23</f>
        <v>8.8733900170942892</v>
      </c>
      <c r="BV26" s="32">
        <f>SUM($BU$7:BU26)</f>
        <v>130.76103831226621</v>
      </c>
      <c r="BW26" s="96">
        <v>20</v>
      </c>
      <c r="BX26" s="100">
        <f t="shared" si="21"/>
        <v>8.4796401001361357</v>
      </c>
      <c r="BY26" s="87">
        <f>SUM($BX$7:BX26)</f>
        <v>124.95861692904869</v>
      </c>
      <c r="BZ26" s="175">
        <v>8.5686997047994993</v>
      </c>
      <c r="CA26" s="100">
        <f t="shared" si="31"/>
        <v>3.6329744811421256</v>
      </c>
      <c r="CB26" s="87">
        <f>SUM($CA$7:CA26)</f>
        <v>99.375751622161573</v>
      </c>
      <c r="CC26" s="79">
        <f t="shared" si="32"/>
        <v>26.412018832085995</v>
      </c>
      <c r="CD26" s="101">
        <f t="shared" si="23"/>
        <v>5.4333918974795534E-3</v>
      </c>
      <c r="CE26" s="101">
        <f t="shared" si="24"/>
        <v>11.19822070070536</v>
      </c>
      <c r="CF26" s="87">
        <f>SUM($CE$7:CE26)</f>
        <v>165.02046717807272</v>
      </c>
    </row>
    <row r="27" spans="2:84" x14ac:dyDescent="0.25">
      <c r="B27" s="42">
        <v>41994</v>
      </c>
      <c r="C27" s="32">
        <f>'Accumulated Feed'!B24</f>
        <v>7.948363782956144</v>
      </c>
      <c r="D27" s="32">
        <f>SUM($C$7:C27)</f>
        <v>131.54487326923035</v>
      </c>
      <c r="E27" s="24">
        <v>20</v>
      </c>
      <c r="F27" s="4">
        <f t="shared" si="0"/>
        <v>7.5956611999001797</v>
      </c>
      <c r="G27" s="87">
        <f>SUM($F$7:F27)</f>
        <v>125.70766980739137</v>
      </c>
      <c r="H27" s="80">
        <f t="shared" si="1"/>
        <v>20</v>
      </c>
      <c r="I27" s="4">
        <f t="shared" si="2"/>
        <v>7.5956611999001797</v>
      </c>
      <c r="J27" s="87">
        <f>SUM($I$7:I27)</f>
        <v>125.70766980739137</v>
      </c>
      <c r="K27" s="79">
        <f t="shared" si="33"/>
        <v>29.865393699182764</v>
      </c>
      <c r="L27" s="4">
        <f t="shared" si="3"/>
        <v>4.0799894269896719E-3</v>
      </c>
      <c r="M27" s="100">
        <f t="shared" si="4"/>
        <v>11.342370607031288</v>
      </c>
      <c r="N27" s="87">
        <f>SUM($M$7:M27)</f>
        <v>187.71545249023063</v>
      </c>
      <c r="P27" s="42">
        <f>'Accumulated Feed'!C24</f>
        <v>42299</v>
      </c>
      <c r="Q27" s="32">
        <f>'Accumulated Feed'!D24</f>
        <v>4.5586739145274748</v>
      </c>
      <c r="R27" s="32">
        <f>SUM($Q$7:Q27)</f>
        <v>116.94372253786628</v>
      </c>
      <c r="S27" s="24">
        <v>20</v>
      </c>
      <c r="T27" s="4">
        <f t="shared" si="5"/>
        <v>4.3563862350919349</v>
      </c>
      <c r="U27" s="87">
        <f>SUM($T$7:T27)</f>
        <v>111.75443400785069</v>
      </c>
      <c r="V27" s="80">
        <f t="shared" si="6"/>
        <v>20</v>
      </c>
      <c r="W27" s="4">
        <f t="shared" si="27"/>
        <v>4.3563862350919349</v>
      </c>
      <c r="X27" s="87">
        <f>SUM($W$7:W27)</f>
        <v>106.44255184741793</v>
      </c>
      <c r="Y27" s="79">
        <f t="shared" si="25"/>
        <v>19.147824645467242</v>
      </c>
      <c r="Z27" s="100">
        <f t="shared" si="8"/>
        <v>3.5048453662801511E-3</v>
      </c>
      <c r="AA27" s="100">
        <f t="shared" si="9"/>
        <v>4.1707659858733797</v>
      </c>
      <c r="AB27" s="87">
        <f>SUM($AA$7:AA27)</f>
        <v>106.9927152867883</v>
      </c>
      <c r="AD27" s="42">
        <f>'Accumulated Feed'!E24</f>
        <v>42482</v>
      </c>
      <c r="AE27" s="32">
        <f>'Accumulated Feed'!F24</f>
        <v>7.4219561462893244</v>
      </c>
      <c r="AF27" s="32">
        <f>SUM($AE$7:AE27)</f>
        <v>15.253057666859506</v>
      </c>
      <c r="AG27" s="96">
        <v>20</v>
      </c>
      <c r="AH27" s="100">
        <f t="shared" si="10"/>
        <v>7.0926125007785803</v>
      </c>
      <c r="AI27" s="87">
        <f>SUM($AH$7:AH27)</f>
        <v>14.576214861785717</v>
      </c>
      <c r="AJ27" s="175">
        <v>20</v>
      </c>
      <c r="AK27" s="100">
        <f t="shared" si="28"/>
        <v>7.0926125007785803</v>
      </c>
      <c r="AL27" s="87">
        <f>SUM($AK$7:AK27)</f>
        <v>10.002289353431694</v>
      </c>
      <c r="AM27" s="79">
        <f t="shared" si="34"/>
        <v>37.782675936662343</v>
      </c>
      <c r="AN27" s="101">
        <f>AE27/$AF$166</f>
        <v>6.888891508000961E-3</v>
      </c>
      <c r="AO27" s="101">
        <f t="shared" si="13"/>
        <v>13.398893983061869</v>
      </c>
      <c r="AP27" s="87">
        <f>SUM($AO$7:AO27)</f>
        <v>27.536420125300559</v>
      </c>
      <c r="AR27" s="42">
        <f>'Accumulated Feed'!G24</f>
        <v>42642</v>
      </c>
      <c r="AS27" s="32">
        <f>'Accumulated Feed'!H24</f>
        <v>8.7997229703299062</v>
      </c>
      <c r="AT27" s="32">
        <f>SUM($AS$7:AS27)</f>
        <v>168.23093426270884</v>
      </c>
      <c r="AU27" s="96">
        <v>20</v>
      </c>
      <c r="AV27" s="100">
        <f t="shared" si="14"/>
        <v>8.4092419724083509</v>
      </c>
      <c r="AW27" s="87">
        <f>SUM($AV$7:AV27)</f>
        <v>160.76581481364568</v>
      </c>
      <c r="AX27" s="175">
        <v>18.434351970401</v>
      </c>
      <c r="AY27" s="100">
        <f t="shared" si="29"/>
        <v>7.7509463161822341</v>
      </c>
      <c r="AZ27" s="87">
        <f>SUM($AY$7:AY27)</f>
        <v>128.85728727141253</v>
      </c>
      <c r="BA27" s="79">
        <f t="shared" si="26"/>
        <v>30.164826912830154</v>
      </c>
      <c r="BB27" s="101">
        <f t="shared" si="15"/>
        <v>5.183149337266128E-3</v>
      </c>
      <c r="BC27" s="101">
        <f t="shared" si="16"/>
        <v>12.683166428290216</v>
      </c>
      <c r="BD27" s="87">
        <f>SUM($BC$7:BC27)</f>
        <v>242.47364886768625</v>
      </c>
      <c r="BF27" s="42">
        <f>'Accumulated Feed'!I24</f>
        <v>42875</v>
      </c>
      <c r="BG27" s="32">
        <f>'Accumulated Feed'!J24</f>
        <v>0</v>
      </c>
      <c r="BH27" s="32">
        <f>SUM($BG$7:BG27)</f>
        <v>6.4350943589158966E-34</v>
      </c>
      <c r="BI27" s="96">
        <v>20</v>
      </c>
      <c r="BJ27" s="100">
        <f t="shared" si="17"/>
        <v>0</v>
      </c>
      <c r="BK27" s="87">
        <f>SUM($BJ$7:BJ27)</f>
        <v>6.1495419528388842E-34</v>
      </c>
      <c r="BL27" s="175">
        <v>20</v>
      </c>
      <c r="BM27" s="100">
        <f t="shared" si="30"/>
        <v>0</v>
      </c>
      <c r="BN27" s="87">
        <f>SUM($BM$7:BM27)</f>
        <v>6.1495419528388842E-34</v>
      </c>
      <c r="BO27" s="79">
        <v>0</v>
      </c>
      <c r="BP27" s="101">
        <f t="shared" si="19"/>
        <v>0</v>
      </c>
      <c r="BQ27" s="101">
        <f t="shared" si="20"/>
        <v>0</v>
      </c>
      <c r="BR27" s="87">
        <f>SUM($BQ$7:BQ27)</f>
        <v>8.9870047421287588E-34</v>
      </c>
      <c r="BT27" s="42">
        <f>'Accumulated Feed'!K24</f>
        <v>43026</v>
      </c>
      <c r="BU27" s="32">
        <f>'Accumulated Feed'!L24</f>
        <v>9.8270133047634118</v>
      </c>
      <c r="BV27" s="32">
        <f>SUM($BU$7:BU27)</f>
        <v>140.58805161702963</v>
      </c>
      <c r="BW27" s="96">
        <v>20</v>
      </c>
      <c r="BX27" s="100">
        <f t="shared" si="21"/>
        <v>9.3909470814549554</v>
      </c>
      <c r="BY27" s="87">
        <f>SUM($BX$7:BX27)</f>
        <v>134.34956401050366</v>
      </c>
      <c r="BZ27" s="175">
        <v>20</v>
      </c>
      <c r="CA27" s="100">
        <f t="shared" si="31"/>
        <v>9.3909470814549554</v>
      </c>
      <c r="CB27" s="87">
        <f>SUM($CA$7:CA27)</f>
        <v>108.76669870361653</v>
      </c>
      <c r="CC27" s="79">
        <f t="shared" si="32"/>
        <v>26.412018832085998</v>
      </c>
      <c r="CD27" s="101">
        <f t="shared" si="23"/>
        <v>6.0173185629915412E-3</v>
      </c>
      <c r="CE27" s="101">
        <f t="shared" si="24"/>
        <v>12.401693558325567</v>
      </c>
      <c r="CF27" s="87">
        <f>SUM($CE$7:CE27)</f>
        <v>177.4221607363983</v>
      </c>
    </row>
    <row r="28" spans="2:84" x14ac:dyDescent="0.25">
      <c r="B28" s="42">
        <v>41995</v>
      </c>
      <c r="C28" s="32">
        <f>'Accumulated Feed'!B25</f>
        <v>6.6141299827645694</v>
      </c>
      <c r="D28" s="32">
        <f>SUM($C$7:C28)</f>
        <v>138.15900325199493</v>
      </c>
      <c r="E28" s="24">
        <v>20</v>
      </c>
      <c r="F28" s="4">
        <f t="shared" si="0"/>
        <v>6.3206330073755854</v>
      </c>
      <c r="G28" s="87">
        <f>SUM($F$7:F28)</f>
        <v>132.02830281476696</v>
      </c>
      <c r="H28" s="80">
        <f t="shared" si="1"/>
        <v>20</v>
      </c>
      <c r="I28" s="4">
        <f t="shared" si="2"/>
        <v>6.3206330073755854</v>
      </c>
      <c r="J28" s="87">
        <f>SUM($I$7:I28)</f>
        <v>132.02830281476696</v>
      </c>
      <c r="K28" s="79">
        <f t="shared" si="33"/>
        <v>29.865393699182764</v>
      </c>
      <c r="L28" s="4">
        <f t="shared" si="3"/>
        <v>3.3951113883690896E-3</v>
      </c>
      <c r="M28" s="100">
        <f t="shared" si="4"/>
        <v>9.4384096596660694</v>
      </c>
      <c r="N28" s="87">
        <f>SUM($M$7:M28)</f>
        <v>197.1538621498967</v>
      </c>
      <c r="P28" s="42">
        <f>'Accumulated Feed'!C25</f>
        <v>42300</v>
      </c>
      <c r="Q28" s="32">
        <f>'Accumulated Feed'!D25</f>
        <v>4.4384894272272097</v>
      </c>
      <c r="R28" s="32">
        <f>SUM($Q$7:Q28)</f>
        <v>121.38221196509349</v>
      </c>
      <c r="S28" s="24">
        <v>20</v>
      </c>
      <c r="T28" s="4">
        <f t="shared" si="5"/>
        <v>4.2415348427872663</v>
      </c>
      <c r="U28" s="87">
        <f>SUM($T$7:T28)</f>
        <v>115.99596885063795</v>
      </c>
      <c r="V28" s="80">
        <f t="shared" si="6"/>
        <v>20</v>
      </c>
      <c r="W28" s="4">
        <f t="shared" si="27"/>
        <v>4.2415348427872663</v>
      </c>
      <c r="X28" s="87">
        <f>SUM($W$7:W28)</f>
        <v>110.68408669020519</v>
      </c>
      <c r="Y28" s="79">
        <f t="shared" si="25"/>
        <v>19.147824645467242</v>
      </c>
      <c r="Z28" s="100">
        <f t="shared" si="8"/>
        <v>3.412443924257564E-3</v>
      </c>
      <c r="AA28" s="100">
        <f t="shared" si="9"/>
        <v>4.0608082698665013</v>
      </c>
      <c r="AB28" s="87">
        <f>SUM($AA$7:AA28)</f>
        <v>111.0535235566548</v>
      </c>
      <c r="AD28" s="42">
        <f>'Accumulated Feed'!E25</f>
        <v>42483</v>
      </c>
      <c r="AE28" s="32">
        <f>'Accumulated Feed'!F25</f>
        <v>7.7027197959849607</v>
      </c>
      <c r="AF28" s="32">
        <f>SUM($AE$7:AE28)</f>
        <v>22.955777462844466</v>
      </c>
      <c r="AG28" s="96">
        <v>20</v>
      </c>
      <c r="AH28" s="100">
        <f t="shared" si="10"/>
        <v>7.3609174775724791</v>
      </c>
      <c r="AI28" s="87">
        <f>SUM($AH$7:AH28)</f>
        <v>21.937132339358197</v>
      </c>
      <c r="AJ28" s="175">
        <v>20</v>
      </c>
      <c r="AK28" s="100">
        <f t="shared" si="28"/>
        <v>7.3609174775724791</v>
      </c>
      <c r="AL28" s="87">
        <f>SUM($AK$7:AK28)</f>
        <v>17.363206831004174</v>
      </c>
      <c r="AM28" s="79">
        <f t="shared" si="34"/>
        <v>37.782675936662343</v>
      </c>
      <c r="AN28" s="101">
        <f t="shared" si="12"/>
        <v>7.149489965337659E-3</v>
      </c>
      <c r="AO28" s="101">
        <f t="shared" si="13"/>
        <v>13.905757982581747</v>
      </c>
      <c r="AP28" s="87">
        <f>SUM($AO$7:AO28)</f>
        <v>41.442178107882306</v>
      </c>
      <c r="AR28" s="42">
        <f>'Accumulated Feed'!G25</f>
        <v>42643</v>
      </c>
      <c r="AS28" s="32">
        <f>'Accumulated Feed'!H25</f>
        <v>8.0167914637207733</v>
      </c>
      <c r="AT28" s="32">
        <f>SUM($AS$7:AS28)</f>
        <v>176.24772572642962</v>
      </c>
      <c r="AU28" s="96">
        <v>20</v>
      </c>
      <c r="AV28" s="100">
        <f t="shared" si="14"/>
        <v>7.6610524544999716</v>
      </c>
      <c r="AW28" s="87">
        <f>SUM($AV$7:AV28)</f>
        <v>168.42686726814566</v>
      </c>
      <c r="AX28" s="175">
        <v>20</v>
      </c>
      <c r="AY28" s="100">
        <f t="shared" si="29"/>
        <v>7.6610524544999716</v>
      </c>
      <c r="AZ28" s="87">
        <f>SUM($AY$7:AY28)</f>
        <v>136.51833972591251</v>
      </c>
      <c r="BA28" s="79">
        <f t="shared" si="26"/>
        <v>30.164826912830151</v>
      </c>
      <c r="BB28" s="101">
        <f t="shared" si="15"/>
        <v>4.7219926698018836E-3</v>
      </c>
      <c r="BC28" s="101">
        <f t="shared" si="16"/>
        <v>11.554716063005209</v>
      </c>
      <c r="BD28" s="87">
        <f>SUM($BC$7:BC28)</f>
        <v>254.02836493069145</v>
      </c>
      <c r="BF28" s="42">
        <f>'Accumulated Feed'!I25</f>
        <v>42876</v>
      </c>
      <c r="BG28" s="32">
        <f>'Accumulated Feed'!J25</f>
        <v>0</v>
      </c>
      <c r="BH28" s="32">
        <f>SUM($BG$7:BG28)</f>
        <v>6.4350943589158966E-34</v>
      </c>
      <c r="BI28" s="96">
        <v>20</v>
      </c>
      <c r="BJ28" s="100">
        <f t="shared" si="17"/>
        <v>0</v>
      </c>
      <c r="BK28" s="87">
        <f>SUM($BJ$7:BJ28)</f>
        <v>6.1495419528388842E-34</v>
      </c>
      <c r="BL28" s="175">
        <v>20</v>
      </c>
      <c r="BM28" s="100">
        <f t="shared" si="30"/>
        <v>0</v>
      </c>
      <c r="BN28" s="87">
        <f>SUM($BM$7:BM28)</f>
        <v>6.1495419528388842E-34</v>
      </c>
      <c r="BO28" s="79">
        <v>0</v>
      </c>
      <c r="BP28" s="101">
        <f t="shared" si="19"/>
        <v>0</v>
      </c>
      <c r="BQ28" s="101">
        <f t="shared" si="20"/>
        <v>0</v>
      </c>
      <c r="BR28" s="87">
        <f>SUM($BQ$7:BQ28)</f>
        <v>8.9870047421287588E-34</v>
      </c>
      <c r="BT28" s="42">
        <f>'Accumulated Feed'!K25</f>
        <v>43027</v>
      </c>
      <c r="BU28" s="32">
        <f>'Accumulated Feed'!L25</f>
        <v>10.573885711140941</v>
      </c>
      <c r="BV28" s="32">
        <f>SUM($BU$7:BU28)</f>
        <v>151.16193732817058</v>
      </c>
      <c r="BW28" s="96">
        <v>20</v>
      </c>
      <c r="BX28" s="100">
        <f t="shared" si="21"/>
        <v>10.104677594213141</v>
      </c>
      <c r="BY28" s="87">
        <f>SUM($BX$7:BX28)</f>
        <v>144.4542416047168</v>
      </c>
      <c r="BZ28" s="175">
        <v>9.1908477904010013</v>
      </c>
      <c r="CA28" s="100">
        <f t="shared" si="31"/>
        <v>4.6435276869744175</v>
      </c>
      <c r="CB28" s="87">
        <f>SUM($CA$7:CA28)</f>
        <v>113.41022639059095</v>
      </c>
      <c r="CC28" s="79">
        <f t="shared" si="32"/>
        <v>26.412018832085995</v>
      </c>
      <c r="CD28" s="101">
        <f t="shared" si="23"/>
        <v>6.4746466499397111E-3</v>
      </c>
      <c r="CE28" s="101">
        <f t="shared" si="24"/>
        <v>13.344246745525744</v>
      </c>
      <c r="CF28" s="87">
        <f>SUM($CE$7:CE28)</f>
        <v>190.76640748192403</v>
      </c>
    </row>
    <row r="29" spans="2:84" x14ac:dyDescent="0.25">
      <c r="B29" s="42">
        <v>41996</v>
      </c>
      <c r="C29" s="32">
        <f>'Accumulated Feed'!B26</f>
        <v>5.8904592294893172</v>
      </c>
      <c r="D29" s="32">
        <f>SUM($C$7:C29)</f>
        <v>144.04946248148426</v>
      </c>
      <c r="E29" s="24">
        <v>20</v>
      </c>
      <c r="F29" s="4">
        <f t="shared" si="0"/>
        <v>5.6290745920521461</v>
      </c>
      <c r="G29" s="87">
        <f>SUM($F$7:F29)</f>
        <v>137.65737740681911</v>
      </c>
      <c r="H29" s="80">
        <f t="shared" si="1"/>
        <v>20</v>
      </c>
      <c r="I29" s="4">
        <f t="shared" si="2"/>
        <v>5.6290745920521461</v>
      </c>
      <c r="J29" s="87">
        <f>SUM($I$7:I29)</f>
        <v>137.65737740681911</v>
      </c>
      <c r="K29" s="79">
        <f t="shared" si="33"/>
        <v>29.865393699182757</v>
      </c>
      <c r="L29" s="4">
        <f t="shared" si="3"/>
        <v>3.0236426052824444E-3</v>
      </c>
      <c r="M29" s="100">
        <f t="shared" si="4"/>
        <v>8.4057264426851948</v>
      </c>
      <c r="N29" s="87">
        <f>SUM($M$7:M29)</f>
        <v>205.55958859258189</v>
      </c>
      <c r="P29" s="42">
        <f>'Accumulated Feed'!C26</f>
        <v>42301</v>
      </c>
      <c r="Q29" s="32">
        <f>'Accumulated Feed'!D26</f>
        <v>4.7837002105566775</v>
      </c>
      <c r="R29" s="32">
        <f>SUM($Q$7:Q29)</f>
        <v>126.16591217565016</v>
      </c>
      <c r="S29" s="24">
        <v>20</v>
      </c>
      <c r="T29" s="4">
        <f t="shared" si="5"/>
        <v>4.5714271607943289</v>
      </c>
      <c r="U29" s="87">
        <f>SUM($T$7:T29)</f>
        <v>120.56739601143228</v>
      </c>
      <c r="V29" s="80">
        <f t="shared" si="6"/>
        <v>20</v>
      </c>
      <c r="W29" s="4">
        <f t="shared" si="27"/>
        <v>4.5714271607943289</v>
      </c>
      <c r="X29" s="87">
        <f>SUM($W$7:W29)</f>
        <v>115.25551385099952</v>
      </c>
      <c r="Y29" s="79">
        <f t="shared" si="25"/>
        <v>19.147824645467242</v>
      </c>
      <c r="Z29" s="100">
        <f t="shared" si="8"/>
        <v>3.6778523384208392E-3</v>
      </c>
      <c r="AA29" s="100">
        <f t="shared" si="9"/>
        <v>4.3766442827207985</v>
      </c>
      <c r="AB29" s="87">
        <f>SUM($AA$7:AA29)</f>
        <v>115.4301678393756</v>
      </c>
      <c r="AD29" s="42">
        <f>'Accumulated Feed'!E26</f>
        <v>42484</v>
      </c>
      <c r="AE29" s="32">
        <f>'Accumulated Feed'!F26</f>
        <v>5.6186182495614378</v>
      </c>
      <c r="AF29" s="32">
        <f>SUM($AE$7:AE29)</f>
        <v>28.574395712405902</v>
      </c>
      <c r="AG29" s="96">
        <v>20</v>
      </c>
      <c r="AH29" s="100">
        <f t="shared" si="10"/>
        <v>5.3692963483576808</v>
      </c>
      <c r="AI29" s="87">
        <f>SUM($AH$7:AH29)</f>
        <v>27.306428687715879</v>
      </c>
      <c r="AJ29" s="175">
        <v>20</v>
      </c>
      <c r="AK29" s="100">
        <f t="shared" si="28"/>
        <v>5.3692963483576808</v>
      </c>
      <c r="AL29" s="87">
        <f>SUM($AK$7:AK29)</f>
        <v>22.732503179361856</v>
      </c>
      <c r="AM29" s="79">
        <f t="shared" si="34"/>
        <v>37.782675936662336</v>
      </c>
      <c r="AN29" s="101">
        <f t="shared" si="12"/>
        <v>5.2150741372211503E-3</v>
      </c>
      <c r="AO29" s="101">
        <f t="shared" si="13"/>
        <v>10.143319196895137</v>
      </c>
      <c r="AP29" s="87">
        <f>SUM($AO$7:AO29)</f>
        <v>51.585497304777441</v>
      </c>
      <c r="AR29" s="42">
        <f>'Accumulated Feed'!G26</f>
        <v>42644</v>
      </c>
      <c r="AS29" s="32">
        <f>'Accumulated Feed'!H26</f>
        <v>7.1364432061685701</v>
      </c>
      <c r="AT29" s="32">
        <f>SUM($AS$7:AS29)</f>
        <v>183.38416893259819</v>
      </c>
      <c r="AU29" s="96">
        <v>20</v>
      </c>
      <c r="AV29" s="100">
        <f t="shared" si="14"/>
        <v>6.8197689797013323</v>
      </c>
      <c r="AW29" s="87">
        <f>SUM($AV$7:AV29)</f>
        <v>175.24663624784699</v>
      </c>
      <c r="AX29" s="175">
        <v>20</v>
      </c>
      <c r="AY29" s="100">
        <f t="shared" si="29"/>
        <v>6.8197689797013323</v>
      </c>
      <c r="AZ29" s="87">
        <f>SUM($AY$7:AY29)</f>
        <v>143.33810870561385</v>
      </c>
      <c r="BA29" s="79">
        <f t="shared" si="26"/>
        <v>30.164826912830154</v>
      </c>
      <c r="BB29" s="101">
        <f t="shared" si="15"/>
        <v>4.2034562905226593E-3</v>
      </c>
      <c r="BC29" s="101">
        <f t="shared" si="16"/>
        <v>10.285857542908948</v>
      </c>
      <c r="BD29" s="87">
        <f>SUM($BC$7:BC29)</f>
        <v>264.31422247360041</v>
      </c>
      <c r="BF29" s="42">
        <f>'Accumulated Feed'!I26</f>
        <v>42877</v>
      </c>
      <c r="BG29" s="32">
        <f>'Accumulated Feed'!J26</f>
        <v>0</v>
      </c>
      <c r="BH29" s="32">
        <f>SUM($BG$7:BG29)</f>
        <v>6.4350943589158966E-34</v>
      </c>
      <c r="BI29" s="96">
        <v>20</v>
      </c>
      <c r="BJ29" s="100">
        <f t="shared" si="17"/>
        <v>0</v>
      </c>
      <c r="BK29" s="87">
        <f>SUM($BJ$7:BJ29)</f>
        <v>6.1495419528388842E-34</v>
      </c>
      <c r="BL29" s="175">
        <v>20</v>
      </c>
      <c r="BM29" s="100">
        <f t="shared" si="30"/>
        <v>0</v>
      </c>
      <c r="BN29" s="87">
        <f>SUM($BM$7:BM29)</f>
        <v>6.1495419528388842E-34</v>
      </c>
      <c r="BO29" s="79">
        <v>0</v>
      </c>
      <c r="BP29" s="101">
        <f t="shared" si="19"/>
        <v>0</v>
      </c>
      <c r="BQ29" s="101">
        <f t="shared" si="20"/>
        <v>0</v>
      </c>
      <c r="BR29" s="87">
        <f>SUM($BQ$7:BQ29)</f>
        <v>8.9870047421287588E-34</v>
      </c>
      <c r="BT29" s="42">
        <f>'Accumulated Feed'!K26</f>
        <v>43028</v>
      </c>
      <c r="BU29" s="32">
        <f>'Accumulated Feed'!L26</f>
        <v>10.731763744257643</v>
      </c>
      <c r="BV29" s="32">
        <f>SUM($BU$7:BU29)</f>
        <v>161.89370107242823</v>
      </c>
      <c r="BW29" s="96">
        <v>20</v>
      </c>
      <c r="BX29" s="100">
        <f t="shared" si="21"/>
        <v>10.255549909976107</v>
      </c>
      <c r="BY29" s="87">
        <f>SUM($BX$7:BX29)</f>
        <v>154.70979151469291</v>
      </c>
      <c r="BZ29" s="175">
        <v>20</v>
      </c>
      <c r="CA29" s="100">
        <f t="shared" si="31"/>
        <v>10.255549909976107</v>
      </c>
      <c r="CB29" s="87">
        <f>SUM($CA$7:CA29)</f>
        <v>123.66577630056706</v>
      </c>
      <c r="CC29" s="79">
        <f t="shared" si="32"/>
        <v>26.412018832085998</v>
      </c>
      <c r="CD29" s="101">
        <f t="shared" si="23"/>
        <v>6.5713191983427172E-3</v>
      </c>
      <c r="CE29" s="101">
        <f t="shared" si="24"/>
        <v>13.54348886778434</v>
      </c>
      <c r="CF29" s="87">
        <f>SUM($CE$7:CE29)</f>
        <v>204.30989634970837</v>
      </c>
    </row>
    <row r="30" spans="2:84" x14ac:dyDescent="0.25">
      <c r="B30" s="42">
        <v>41997</v>
      </c>
      <c r="C30" s="32">
        <f>'Accumulated Feed'!B27</f>
        <v>6.1971182019134128</v>
      </c>
      <c r="D30" s="32">
        <f>SUM($C$7:C30)</f>
        <v>150.24658068339767</v>
      </c>
      <c r="E30" s="24">
        <v>20</v>
      </c>
      <c r="F30" s="4">
        <f t="shared" si="0"/>
        <v>5.922125806370957</v>
      </c>
      <c r="G30" s="87">
        <f>SUM($F$7:F30)</f>
        <v>143.57950321319007</v>
      </c>
      <c r="H30" s="80">
        <f t="shared" si="1"/>
        <v>20</v>
      </c>
      <c r="I30" s="4">
        <f t="shared" si="2"/>
        <v>5.922125806370957</v>
      </c>
      <c r="J30" s="87">
        <f>SUM($I$7:I30)</f>
        <v>143.57950321319007</v>
      </c>
      <c r="K30" s="79">
        <f t="shared" si="33"/>
        <v>29.865393699182757</v>
      </c>
      <c r="L30" s="4">
        <f t="shared" si="3"/>
        <v>3.1810542939453021E-3</v>
      </c>
      <c r="M30" s="100">
        <f t="shared" si="4"/>
        <v>8.8433309371679396</v>
      </c>
      <c r="N30" s="87">
        <f>SUM($M$7:M30)</f>
        <v>214.40291952974982</v>
      </c>
      <c r="P30" s="42">
        <f>'Accumulated Feed'!C27</f>
        <v>42302</v>
      </c>
      <c r="Q30" s="32">
        <f>'Accumulated Feed'!D27</f>
        <v>5.0639271561299122</v>
      </c>
      <c r="R30" s="32">
        <f>SUM($Q$7:Q30)</f>
        <v>131.22983933178008</v>
      </c>
      <c r="S30" s="24">
        <v>20</v>
      </c>
      <c r="T30" s="4">
        <f t="shared" si="5"/>
        <v>4.8392192493020749</v>
      </c>
      <c r="U30" s="87">
        <f>SUM($T$7:T30)</f>
        <v>125.40661526073436</v>
      </c>
      <c r="V30" s="80">
        <f t="shared" si="6"/>
        <v>20</v>
      </c>
      <c r="W30" s="4">
        <f t="shared" si="27"/>
        <v>4.8392192493020749</v>
      </c>
      <c r="X30" s="87">
        <f>SUM($W$7:W30)</f>
        <v>120.0947331003016</v>
      </c>
      <c r="Y30" s="79">
        <f t="shared" si="25"/>
        <v>19.147824645467242</v>
      </c>
      <c r="Z30" s="100">
        <f t="shared" si="8"/>
        <v>3.8932992271683087E-3</v>
      </c>
      <c r="AA30" s="100">
        <f t="shared" si="9"/>
        <v>4.6330260803302874</v>
      </c>
      <c r="AB30" s="87">
        <f>SUM($AA$7:AA30)</f>
        <v>120.06319391970588</v>
      </c>
      <c r="AD30" s="42">
        <f>'Accumulated Feed'!E27</f>
        <v>42485</v>
      </c>
      <c r="AE30" s="32">
        <f>'Accumulated Feed'!F27</f>
        <v>6.2976178109329544</v>
      </c>
      <c r="AF30" s="32">
        <f>SUM($AE$7:AE30)</f>
        <v>34.872013523338858</v>
      </c>
      <c r="AG30" s="96">
        <v>20</v>
      </c>
      <c r="AH30" s="100">
        <f t="shared" si="10"/>
        <v>6.0181658218609089</v>
      </c>
      <c r="AI30" s="87">
        <f>SUM($AH$7:AH30)</f>
        <v>33.324594509576791</v>
      </c>
      <c r="AJ30" s="175">
        <v>20</v>
      </c>
      <c r="AK30" s="100">
        <f t="shared" si="28"/>
        <v>6.0181658218609089</v>
      </c>
      <c r="AL30" s="87">
        <f>SUM($AK$7:AK30)</f>
        <v>28.750669001222764</v>
      </c>
      <c r="AM30" s="79">
        <f t="shared" si="34"/>
        <v>37.782675936662343</v>
      </c>
      <c r="AN30" s="101">
        <f t="shared" si="12"/>
        <v>5.8453061434567575E-3</v>
      </c>
      <c r="AO30" s="101">
        <f t="shared" si="13"/>
        <v>11.369120449023393</v>
      </c>
      <c r="AP30" s="87">
        <f>SUM($AO$7:AO30)</f>
        <v>62.954617753800832</v>
      </c>
      <c r="AR30" s="42">
        <f>'Accumulated Feed'!G27</f>
        <v>42645</v>
      </c>
      <c r="AS30" s="32">
        <f>'Accumulated Feed'!H27</f>
        <v>9.7128710506881486</v>
      </c>
      <c r="AT30" s="32">
        <f>SUM($AS$7:AS30)</f>
        <v>193.09703998328632</v>
      </c>
      <c r="AU30" s="96">
        <v>20</v>
      </c>
      <c r="AV30" s="100">
        <f t="shared" si="14"/>
        <v>9.2818698028825146</v>
      </c>
      <c r="AW30" s="87">
        <f>SUM($AV$7:AV30)</f>
        <v>184.5285060507295</v>
      </c>
      <c r="AX30" s="175">
        <v>20</v>
      </c>
      <c r="AY30" s="100">
        <f t="shared" si="29"/>
        <v>9.2818698028825146</v>
      </c>
      <c r="AZ30" s="87">
        <f>SUM($AY$7:AY30)</f>
        <v>152.61997850849636</v>
      </c>
      <c r="BA30" s="79">
        <f t="shared" si="26"/>
        <v>30.164826912830151</v>
      </c>
      <c r="BB30" s="101">
        <f t="shared" si="15"/>
        <v>5.7210052315360832E-3</v>
      </c>
      <c r="BC30" s="101">
        <f t="shared" si="16"/>
        <v>13.999299801568796</v>
      </c>
      <c r="BD30" s="87">
        <f>SUM($BC$7:BC30)</f>
        <v>278.31352227516919</v>
      </c>
      <c r="BF30" s="42">
        <f>'Accumulated Feed'!I27</f>
        <v>42878</v>
      </c>
      <c r="BG30" s="32">
        <f>'Accumulated Feed'!J27</f>
        <v>0.86534869757185728</v>
      </c>
      <c r="BH30" s="32">
        <f>SUM($BG$7:BG30)</f>
        <v>0.86534869757185728</v>
      </c>
      <c r="BI30" s="96">
        <v>20</v>
      </c>
      <c r="BJ30" s="100">
        <f t="shared" si="17"/>
        <v>0.82694950885679397</v>
      </c>
      <c r="BK30" s="87">
        <f>SUM($BJ$7:BJ30)</f>
        <v>0.82694950885679397</v>
      </c>
      <c r="BL30" s="175">
        <v>2.1268647008020021</v>
      </c>
      <c r="BM30" s="100">
        <f t="shared" si="30"/>
        <v>8.7940485986653355E-2</v>
      </c>
      <c r="BN30" s="87">
        <f>SUM($BM$7:BM30)</f>
        <v>8.7940485986653355E-2</v>
      </c>
      <c r="BO30" s="79">
        <f t="shared" ref="BO8:BO71" si="35">(BQ30)/((1000)*(1/(PI()*1.5^2))*(1/1343)*(1/2.20462)*(BG30))</f>
        <v>29.228208575697192</v>
      </c>
      <c r="BP30" s="101">
        <f t="shared" si="19"/>
        <v>9.7460696477567421E-4</v>
      </c>
      <c r="BQ30" s="101">
        <f t="shared" si="20"/>
        <v>1.2085126363218359</v>
      </c>
      <c r="BR30" s="87">
        <f>SUM($BQ$7:BQ30)</f>
        <v>1.2085126363218359</v>
      </c>
      <c r="BT30" s="42">
        <f>'Accumulated Feed'!K27</f>
        <v>43029</v>
      </c>
      <c r="BU30" s="32">
        <f>'Accumulated Feed'!L27</f>
        <v>10.842433020233821</v>
      </c>
      <c r="BV30" s="32">
        <f>SUM($BU$7:BU30)</f>
        <v>172.73613409266204</v>
      </c>
      <c r="BW30" s="96">
        <v>20</v>
      </c>
      <c r="BX30" s="100">
        <f t="shared" si="21"/>
        <v>10.361308321204824</v>
      </c>
      <c r="BY30" s="87">
        <f>SUM($BX$7:BX30)</f>
        <v>165.07109983589774</v>
      </c>
      <c r="BZ30" s="175">
        <v>20</v>
      </c>
      <c r="CA30" s="100">
        <f t="shared" si="31"/>
        <v>10.361308321204824</v>
      </c>
      <c r="CB30" s="87">
        <f>SUM($CA$7:CA30)</f>
        <v>134.02708462177188</v>
      </c>
      <c r="CC30" s="79">
        <f t="shared" si="32"/>
        <v>26.412018832085998</v>
      </c>
      <c r="CD30" s="101">
        <f t="shared" si="23"/>
        <v>6.6390846798813959E-3</v>
      </c>
      <c r="CE30" s="101">
        <f t="shared" si="24"/>
        <v>13.683153525235557</v>
      </c>
      <c r="CF30" s="87">
        <f>SUM($CE$7:CE30)</f>
        <v>217.99304987494392</v>
      </c>
    </row>
    <row r="31" spans="2:84" x14ac:dyDescent="0.25">
      <c r="B31" s="42">
        <v>41998</v>
      </c>
      <c r="C31" s="32">
        <f>'Accumulated Feed'!B28</f>
        <v>5.6353657498980008</v>
      </c>
      <c r="D31" s="32">
        <f>SUM($C$7:C31)</f>
        <v>155.88194643329567</v>
      </c>
      <c r="E31" s="24">
        <v>20</v>
      </c>
      <c r="F31" s="4">
        <f t="shared" si="0"/>
        <v>5.3853006911350612</v>
      </c>
      <c r="G31" s="87">
        <f>SUM($F$7:F31)</f>
        <v>148.96480390432512</v>
      </c>
      <c r="H31" s="80">
        <f t="shared" si="1"/>
        <v>20</v>
      </c>
      <c r="I31" s="4">
        <f t="shared" si="2"/>
        <v>5.3853006911350612</v>
      </c>
      <c r="J31" s="87">
        <f>SUM($I$7:I31)</f>
        <v>148.96480390432512</v>
      </c>
      <c r="K31" s="79">
        <f t="shared" si="33"/>
        <v>29.865393699182757</v>
      </c>
      <c r="L31" s="4">
        <f t="shared" si="3"/>
        <v>2.892700095849454E-3</v>
      </c>
      <c r="M31" s="100">
        <f t="shared" si="4"/>
        <v>8.0417062664614818</v>
      </c>
      <c r="N31" s="87">
        <f>SUM($M$7:M31)</f>
        <v>222.44462579621131</v>
      </c>
      <c r="P31" s="42">
        <f>'Accumulated Feed'!C28</f>
        <v>42303</v>
      </c>
      <c r="Q31" s="32">
        <f>'Accumulated Feed'!D28</f>
        <v>5.1019567649732371</v>
      </c>
      <c r="R31" s="32">
        <f>SUM($Q$7:Q31)</f>
        <v>136.33179609675332</v>
      </c>
      <c r="S31" s="24">
        <v>20</v>
      </c>
      <c r="T31" s="4">
        <f t="shared" si="5"/>
        <v>4.8755613232466564</v>
      </c>
      <c r="U31" s="87">
        <f>SUM($T$7:T31)</f>
        <v>130.282176583981</v>
      </c>
      <c r="V31" s="80">
        <f t="shared" si="6"/>
        <v>20</v>
      </c>
      <c r="W31" s="4">
        <f t="shared" si="27"/>
        <v>4.8755613232466564</v>
      </c>
      <c r="X31" s="87">
        <f>SUM($W$7:W31)</f>
        <v>124.97029442354825</v>
      </c>
      <c r="Y31" s="79">
        <f t="shared" si="25"/>
        <v>19.147824645467246</v>
      </c>
      <c r="Z31" s="100">
        <f t="shared" si="8"/>
        <v>3.9225375321743361E-3</v>
      </c>
      <c r="AA31" s="100">
        <f t="shared" si="9"/>
        <v>4.6678196632874602</v>
      </c>
      <c r="AB31" s="87">
        <f>SUM($AA$7:AA31)</f>
        <v>124.73101358299334</v>
      </c>
      <c r="AD31" s="42">
        <f>'Accumulated Feed'!E28</f>
        <v>42486</v>
      </c>
      <c r="AE31" s="32">
        <f>'Accumulated Feed'!F28</f>
        <v>6.3122069386988855</v>
      </c>
      <c r="AF31" s="32">
        <f>SUM($AE$7:AE31)</f>
        <v>41.184220462037743</v>
      </c>
      <c r="AG31" s="96">
        <v>20</v>
      </c>
      <c r="AH31" s="100">
        <f t="shared" si="10"/>
        <v>6.0321075682049408</v>
      </c>
      <c r="AI31" s="87">
        <f>SUM($AH$7:AH31)</f>
        <v>39.356702077781733</v>
      </c>
      <c r="AJ31" s="175">
        <v>4.1060617345321644</v>
      </c>
      <c r="AK31" s="100">
        <f t="shared" si="28"/>
        <v>1.2384103032194089</v>
      </c>
      <c r="AL31" s="87">
        <f>SUM($AK$7:AK31)</f>
        <v>29.989079304442175</v>
      </c>
      <c r="AM31" s="79">
        <f t="shared" si="34"/>
        <v>37.782675936662336</v>
      </c>
      <c r="AN31" s="101">
        <f t="shared" si="12"/>
        <v>5.8588474412487298E-3</v>
      </c>
      <c r="AO31" s="101">
        <f t="shared" si="13"/>
        <v>11.39545827322878</v>
      </c>
      <c r="AP31" s="87">
        <f>SUM($AO$7:AO31)</f>
        <v>74.350076027029615</v>
      </c>
      <c r="AR31" s="42">
        <f>'Accumulated Feed'!G28</f>
        <v>42646</v>
      </c>
      <c r="AS31" s="32">
        <f>'Accumulated Feed'!H28</f>
        <v>9.8253688219592412</v>
      </c>
      <c r="AT31" s="32">
        <f>SUM($AS$7:AS31)</f>
        <v>202.92240880524557</v>
      </c>
      <c r="AU31" s="96">
        <v>20</v>
      </c>
      <c r="AV31" s="100">
        <f t="shared" si="14"/>
        <v>9.389375571321473</v>
      </c>
      <c r="AW31" s="87">
        <f>SUM($AV$7:AV31)</f>
        <v>193.91788162205097</v>
      </c>
      <c r="AX31" s="175">
        <v>20</v>
      </c>
      <c r="AY31" s="100">
        <f t="shared" si="29"/>
        <v>9.389375571321473</v>
      </c>
      <c r="AZ31" s="87">
        <f>SUM($AY$7:AY31)</f>
        <v>162.00935407981783</v>
      </c>
      <c r="BA31" s="79">
        <f t="shared" si="26"/>
        <v>30.164826912830154</v>
      </c>
      <c r="BB31" s="101">
        <f t="shared" si="15"/>
        <v>5.7872678571407416E-3</v>
      </c>
      <c r="BC31" s="101">
        <f t="shared" si="16"/>
        <v>14.161444446423396</v>
      </c>
      <c r="BD31" s="87">
        <f>SUM($BC$7:BC31)</f>
        <v>292.47496672159258</v>
      </c>
      <c r="BF31" s="42">
        <f>'Accumulated Feed'!I28</f>
        <v>42879</v>
      </c>
      <c r="BG31" s="32">
        <f>'Accumulated Feed'!J28</f>
        <v>4.5581067136517719</v>
      </c>
      <c r="BH31" s="32">
        <f>SUM($BG$7:BG31)</f>
        <v>5.4234554112236291</v>
      </c>
      <c r="BI31" s="96">
        <v>20</v>
      </c>
      <c r="BJ31" s="100">
        <f t="shared" si="17"/>
        <v>4.3558442033226585</v>
      </c>
      <c r="BK31" s="87">
        <f>SUM($BJ$7:BJ31)</f>
        <v>5.1827937121794525</v>
      </c>
      <c r="BL31" s="175">
        <v>20</v>
      </c>
      <c r="BM31" s="100">
        <f t="shared" si="30"/>
        <v>4.3558442033226585</v>
      </c>
      <c r="BN31" s="87">
        <f>SUM($BM$7:BM31)</f>
        <v>4.4437846893093118</v>
      </c>
      <c r="BO31" s="79">
        <f t="shared" si="35"/>
        <v>29.228208575697192</v>
      </c>
      <c r="BP31" s="101">
        <f t="shared" si="19"/>
        <v>5.133609794272429E-3</v>
      </c>
      <c r="BQ31" s="101">
        <f t="shared" si="20"/>
        <v>6.3656761448978116</v>
      </c>
      <c r="BR31" s="87">
        <f>SUM($BQ$7:BQ31)</f>
        <v>7.5741887812196476</v>
      </c>
      <c r="BT31" s="42">
        <f>'Accumulated Feed'!K28</f>
        <v>43030</v>
      </c>
      <c r="BU31" s="32">
        <f>'Accumulated Feed'!L28</f>
        <v>9.9048775403103804</v>
      </c>
      <c r="BV31" s="32">
        <f>SUM($BU$7:BU31)</f>
        <v>182.64101163297244</v>
      </c>
      <c r="BW31" s="96">
        <v>20</v>
      </c>
      <c r="BX31" s="100">
        <f t="shared" si="21"/>
        <v>9.4653561509130277</v>
      </c>
      <c r="BY31" s="87">
        <f>SUM($BX$7:BX31)</f>
        <v>174.53645598681078</v>
      </c>
      <c r="BZ31" s="175">
        <v>20</v>
      </c>
      <c r="CA31" s="100">
        <f t="shared" si="31"/>
        <v>9.4653561509130277</v>
      </c>
      <c r="CB31" s="87">
        <f>SUM($CA$7:CA31)</f>
        <v>143.49244077268492</v>
      </c>
      <c r="CC31" s="79">
        <f t="shared" si="32"/>
        <v>26.412018832085995</v>
      </c>
      <c r="CD31" s="101">
        <f t="shared" si="23"/>
        <v>6.064996722715087E-3</v>
      </c>
      <c r="CE31" s="101">
        <f t="shared" si="24"/>
        <v>12.499958245515794</v>
      </c>
      <c r="CF31" s="87">
        <f>SUM($CE$7:CE31)</f>
        <v>230.49300812045971</v>
      </c>
    </row>
    <row r="32" spans="2:84" x14ac:dyDescent="0.25">
      <c r="B32" s="42">
        <v>41999</v>
      </c>
      <c r="C32" s="32">
        <f>'Accumulated Feed'!B29</f>
        <v>5.6525952957868517</v>
      </c>
      <c r="D32" s="32">
        <f>SUM($C$7:C32)</f>
        <v>161.53454172908252</v>
      </c>
      <c r="E32" s="24">
        <v>20</v>
      </c>
      <c r="F32" s="4">
        <f t="shared" si="0"/>
        <v>5.4017656890608592</v>
      </c>
      <c r="G32" s="87">
        <f>SUM($F$7:F32)</f>
        <v>154.36656959338598</v>
      </c>
      <c r="H32" s="80">
        <f t="shared" si="1"/>
        <v>20</v>
      </c>
      <c r="I32" s="4">
        <f t="shared" si="2"/>
        <v>5.4017656890608592</v>
      </c>
      <c r="J32" s="87">
        <f>SUM($I$7:I32)</f>
        <v>154.36656959338598</v>
      </c>
      <c r="K32" s="79">
        <f t="shared" si="33"/>
        <v>29.865393699182757</v>
      </c>
      <c r="L32" s="4">
        <f t="shared" si="3"/>
        <v>2.901544226160787E-3</v>
      </c>
      <c r="M32" s="100">
        <f t="shared" si="4"/>
        <v>8.0662929487269874</v>
      </c>
      <c r="N32" s="87">
        <f>SUM($M$7:M32)</f>
        <v>230.51091874493829</v>
      </c>
      <c r="P32" s="42">
        <f>'Accumulated Feed'!C29</f>
        <v>42304</v>
      </c>
      <c r="Q32" s="32">
        <f>'Accumulated Feed'!D29</f>
        <v>5.0057843576926215</v>
      </c>
      <c r="R32" s="32">
        <f>SUM($Q$7:Q32)</f>
        <v>141.33758045444594</v>
      </c>
      <c r="S32" s="24">
        <v>20</v>
      </c>
      <c r="T32" s="4">
        <f t="shared" si="5"/>
        <v>4.7836564932175145</v>
      </c>
      <c r="U32" s="87">
        <f>SUM($T$7:T32)</f>
        <v>135.0658330771985</v>
      </c>
      <c r="V32" s="80">
        <f t="shared" si="6"/>
        <v>20</v>
      </c>
      <c r="W32" s="4">
        <f t="shared" si="27"/>
        <v>4.7836564932175145</v>
      </c>
      <c r="X32" s="87">
        <f>SUM($W$7:W32)</f>
        <v>129.75395091676577</v>
      </c>
      <c r="Y32" s="79">
        <f t="shared" si="25"/>
        <v>19.147824645467242</v>
      </c>
      <c r="Z32" s="100">
        <f t="shared" si="8"/>
        <v>3.8485972981630134E-3</v>
      </c>
      <c r="AA32" s="100">
        <f t="shared" si="9"/>
        <v>4.5798307848139856</v>
      </c>
      <c r="AB32" s="87">
        <f>SUM($AA$7:AA32)</f>
        <v>129.31084436780733</v>
      </c>
      <c r="AD32" s="42">
        <f>'Accumulated Feed'!E29</f>
        <v>42487</v>
      </c>
      <c r="AE32" s="32">
        <f>'Accumulated Feed'!F29</f>
        <v>5.1961979668655349</v>
      </c>
      <c r="AF32" s="32">
        <f>SUM($AE$7:AE32)</f>
        <v>46.380418428903276</v>
      </c>
      <c r="AG32" s="96">
        <v>20</v>
      </c>
      <c r="AH32" s="100">
        <f t="shared" si="10"/>
        <v>4.9656206436542396</v>
      </c>
      <c r="AI32" s="87">
        <f>SUM($AH$7:AH32)</f>
        <v>44.322322721435974</v>
      </c>
      <c r="AJ32" s="175">
        <v>20</v>
      </c>
      <c r="AK32" s="100">
        <f t="shared" si="28"/>
        <v>4.9656206436542396</v>
      </c>
      <c r="AL32" s="87">
        <f>SUM($AK$7:AK32)</f>
        <v>34.954699948096412</v>
      </c>
      <c r="AM32" s="79">
        <f t="shared" si="34"/>
        <v>37.782675936662336</v>
      </c>
      <c r="AN32" s="101">
        <f t="shared" si="12"/>
        <v>4.82299320317709E-3</v>
      </c>
      <c r="AO32" s="101">
        <f t="shared" si="13"/>
        <v>9.3807217801794405</v>
      </c>
      <c r="AP32" s="87">
        <f>SUM($AO$7:AO32)</f>
        <v>83.730797807209058</v>
      </c>
      <c r="AR32" s="42">
        <f>'Accumulated Feed'!G29</f>
        <v>42647</v>
      </c>
      <c r="AS32" s="32">
        <f>'Accumulated Feed'!H29</f>
        <v>9.9542797327876791</v>
      </c>
      <c r="AT32" s="32">
        <f>SUM($AS$7:AS32)</f>
        <v>212.87668853803325</v>
      </c>
      <c r="AU32" s="96">
        <v>20</v>
      </c>
      <c r="AV32" s="100">
        <f t="shared" si="14"/>
        <v>9.5125661587632564</v>
      </c>
      <c r="AW32" s="87">
        <f>SUM($AV$7:AV32)</f>
        <v>203.43044778081423</v>
      </c>
      <c r="AX32" s="175">
        <v>17.366340689598999</v>
      </c>
      <c r="AY32" s="100">
        <f t="shared" si="29"/>
        <v>8.2599232372716376</v>
      </c>
      <c r="AZ32" s="87">
        <f>SUM($AY$7:AY32)</f>
        <v>170.26927731708946</v>
      </c>
      <c r="BA32" s="79">
        <f t="shared" si="26"/>
        <v>30.164826912830151</v>
      </c>
      <c r="BB32" s="101">
        <f t="shared" si="15"/>
        <v>5.8631980317927898E-3</v>
      </c>
      <c r="BC32" s="101">
        <f t="shared" si="16"/>
        <v>14.347245583796957</v>
      </c>
      <c r="BD32" s="87">
        <f>SUM($BC$7:BC32)</f>
        <v>306.82221230538954</v>
      </c>
      <c r="BF32" s="42">
        <f>'Accumulated Feed'!I29</f>
        <v>42880</v>
      </c>
      <c r="BG32" s="32">
        <f>'Accumulated Feed'!J29</f>
        <v>4.8355440888241272</v>
      </c>
      <c r="BH32" s="32">
        <f>SUM($BG$7:BG32)</f>
        <v>10.258999500047757</v>
      </c>
      <c r="BI32" s="96">
        <v>20</v>
      </c>
      <c r="BJ32" s="100">
        <f t="shared" si="17"/>
        <v>4.6209705064893036</v>
      </c>
      <c r="BK32" s="87">
        <f>SUM($BJ$7:BJ32)</f>
        <v>9.803764218668757</v>
      </c>
      <c r="BL32" s="175">
        <v>2.0066701794653321</v>
      </c>
      <c r="BM32" s="100">
        <f t="shared" si="30"/>
        <v>0.46363818577804483</v>
      </c>
      <c r="BN32" s="87">
        <f>SUM($BM$7:BM32)</f>
        <v>4.9074228750873568</v>
      </c>
      <c r="BO32" s="79">
        <f t="shared" si="35"/>
        <v>29.228208575697195</v>
      </c>
      <c r="BP32" s="101">
        <f t="shared" si="19"/>
        <v>5.4460762010409055E-3</v>
      </c>
      <c r="BQ32" s="101">
        <f t="shared" si="20"/>
        <v>6.7531344892907228</v>
      </c>
      <c r="BR32" s="87">
        <f>SUM($BQ$7:BQ32)</f>
        <v>14.327323270510369</v>
      </c>
      <c r="BT32" s="42">
        <f>'Accumulated Feed'!K29</f>
        <v>43031</v>
      </c>
      <c r="BU32" s="32">
        <f>'Accumulated Feed'!L29</f>
        <v>10.492077482961584</v>
      </c>
      <c r="BV32" s="32">
        <f>SUM($BU$7:BU32)</f>
        <v>193.13308911593401</v>
      </c>
      <c r="BW32" s="96">
        <v>20</v>
      </c>
      <c r="BX32" s="100">
        <f t="shared" si="21"/>
        <v>10.026499543788853</v>
      </c>
      <c r="BY32" s="87">
        <f>SUM($BX$7:BX32)</f>
        <v>184.56295553059962</v>
      </c>
      <c r="BZ32" s="175">
        <v>20</v>
      </c>
      <c r="CA32" s="100">
        <f t="shared" si="31"/>
        <v>10.026499543788853</v>
      </c>
      <c r="CB32" s="87">
        <f>SUM($CA$7:CA32)</f>
        <v>153.51894031647376</v>
      </c>
      <c r="CC32" s="79">
        <f t="shared" si="32"/>
        <v>26.412018832085995</v>
      </c>
      <c r="CD32" s="101">
        <f t="shared" si="23"/>
        <v>6.4245534878809522E-3</v>
      </c>
      <c r="CE32" s="101">
        <f t="shared" si="24"/>
        <v>13.241004738522642</v>
      </c>
      <c r="CF32" s="87">
        <f>SUM($CE$7:CE32)</f>
        <v>243.73401285898234</v>
      </c>
    </row>
    <row r="33" spans="2:84" x14ac:dyDescent="0.25">
      <c r="B33" s="42">
        <v>42000</v>
      </c>
      <c r="C33" s="32">
        <f>'Accumulated Feed'!B30</f>
        <v>6.4740103078975739</v>
      </c>
      <c r="D33" s="32">
        <f>SUM($C$7:C33)</f>
        <v>168.00855203698009</v>
      </c>
      <c r="E33" s="24">
        <v>20</v>
      </c>
      <c r="F33" s="4">
        <f t="shared" si="0"/>
        <v>6.1867310362539216</v>
      </c>
      <c r="G33" s="87">
        <f>SUM($F$7:F33)</f>
        <v>160.55330062963989</v>
      </c>
      <c r="H33" s="80">
        <f t="shared" si="1"/>
        <v>20</v>
      </c>
      <c r="I33" s="4">
        <f t="shared" si="2"/>
        <v>6.1867310362539216</v>
      </c>
      <c r="J33" s="87">
        <f>SUM($I$7:I33)</f>
        <v>160.55330062963989</v>
      </c>
      <c r="K33" s="79">
        <f t="shared" si="33"/>
        <v>29.865393699182761</v>
      </c>
      <c r="L33" s="4">
        <f t="shared" si="3"/>
        <v>3.3231862969186387E-3</v>
      </c>
      <c r="M33" s="100">
        <f t="shared" si="4"/>
        <v>9.2384579054338154</v>
      </c>
      <c r="N33" s="87">
        <f>SUM($M$7:M33)</f>
        <v>239.74937665037211</v>
      </c>
      <c r="P33" s="42">
        <f>'Accumulated Feed'!C30</f>
        <v>42305</v>
      </c>
      <c r="Q33" s="32">
        <f>'Accumulated Feed'!D30</f>
        <v>5.3995878240370487</v>
      </c>
      <c r="R33" s="32">
        <f>SUM($Q$7:Q33)</f>
        <v>146.73716827848298</v>
      </c>
      <c r="S33" s="24">
        <v>20</v>
      </c>
      <c r="T33" s="4">
        <f t="shared" si="5"/>
        <v>5.1599852309776875</v>
      </c>
      <c r="U33" s="87">
        <f>SUM($T$7:T33)</f>
        <v>140.2258183081762</v>
      </c>
      <c r="V33" s="80">
        <f t="shared" si="6"/>
        <v>20</v>
      </c>
      <c r="W33" s="4">
        <f t="shared" si="27"/>
        <v>5.1599852309776875</v>
      </c>
      <c r="X33" s="87">
        <f>SUM($W$7:W33)</f>
        <v>134.91393614774347</v>
      </c>
      <c r="Y33" s="79">
        <f t="shared" si="25"/>
        <v>19.147824645467242</v>
      </c>
      <c r="Z33" s="100">
        <f t="shared" si="8"/>
        <v>4.1513652258807366E-3</v>
      </c>
      <c r="AA33" s="100">
        <f t="shared" si="9"/>
        <v>4.9401246187980767</v>
      </c>
      <c r="AB33" s="87">
        <f>SUM($AA$7:AA33)</f>
        <v>134.25096898660541</v>
      </c>
      <c r="AD33" s="42">
        <f>'Accumulated Feed'!E30</f>
        <v>42488</v>
      </c>
      <c r="AE33" s="32">
        <f>'Accumulated Feed'!F30</f>
        <v>5.4114529494642012</v>
      </c>
      <c r="AF33" s="32">
        <f>SUM($AE$7:AE33)</f>
        <v>51.791871378367475</v>
      </c>
      <c r="AG33" s="96">
        <v>20</v>
      </c>
      <c r="AH33" s="100">
        <f t="shared" si="10"/>
        <v>5.1713238505099515</v>
      </c>
      <c r="AI33" s="87">
        <f>SUM($AH$7:AH33)</f>
        <v>49.493646571945924</v>
      </c>
      <c r="AJ33" s="175">
        <v>4.5954238952005007</v>
      </c>
      <c r="AK33" s="100">
        <f t="shared" si="28"/>
        <v>1.1882212596226847</v>
      </c>
      <c r="AL33" s="87">
        <f>SUM($AK$7:AK33)</f>
        <v>36.142921207719098</v>
      </c>
      <c r="AM33" s="79">
        <f t="shared" si="34"/>
        <v>37.782675936662343</v>
      </c>
      <c r="AN33" s="101">
        <f t="shared" si="12"/>
        <v>5.0227880001889559E-3</v>
      </c>
      <c r="AO33" s="101">
        <f t="shared" si="13"/>
        <v>9.7693226603675196</v>
      </c>
      <c r="AP33" s="87">
        <f>SUM($AO$7:AO33)</f>
        <v>93.500120467576579</v>
      </c>
      <c r="AR33" s="42">
        <f>'Accumulated Feed'!G30</f>
        <v>42648</v>
      </c>
      <c r="AS33" s="32">
        <f>'Accumulated Feed'!H30</f>
        <v>10.146627621698556</v>
      </c>
      <c r="AT33" s="32">
        <f>SUM($AS$7:AS33)</f>
        <v>223.02331615973179</v>
      </c>
      <c r="AU33" s="96">
        <v>20</v>
      </c>
      <c r="AV33" s="100">
        <f t="shared" si="14"/>
        <v>9.6963787567492616</v>
      </c>
      <c r="AW33" s="87">
        <f>SUM($AV$7:AV33)</f>
        <v>213.12682653756349</v>
      </c>
      <c r="AX33" s="175">
        <v>8.7283862999999986</v>
      </c>
      <c r="AY33" s="100">
        <f t="shared" si="29"/>
        <v>4.2316869750010637</v>
      </c>
      <c r="AZ33" s="87">
        <f>SUM($AY$7:AY33)</f>
        <v>174.50096429209052</v>
      </c>
      <c r="BA33" s="79">
        <f t="shared" si="26"/>
        <v>30.164826912830151</v>
      </c>
      <c r="BB33" s="101">
        <f t="shared" si="15"/>
        <v>5.976493397600831E-3</v>
      </c>
      <c r="BC33" s="101">
        <f t="shared" si="16"/>
        <v>14.624479343929233</v>
      </c>
      <c r="BD33" s="87">
        <f>SUM($BC$7:BC33)</f>
        <v>321.44669164931878</v>
      </c>
      <c r="BF33" s="42">
        <f>'Accumulated Feed'!I30</f>
        <v>42881</v>
      </c>
      <c r="BG33" s="32">
        <f>'Accumulated Feed'!J30</f>
        <v>4.9874272659398304</v>
      </c>
      <c r="BH33" s="32">
        <f>SUM($BG$7:BG33)</f>
        <v>15.246426765987588</v>
      </c>
      <c r="BI33" s="96">
        <v>20</v>
      </c>
      <c r="BJ33" s="100">
        <f t="shared" si="17"/>
        <v>4.7661139834158517</v>
      </c>
      <c r="BK33" s="87">
        <f>SUM($BJ$7:BJ33)</f>
        <v>14.56987820208461</v>
      </c>
      <c r="BL33" s="175">
        <v>20</v>
      </c>
      <c r="BM33" s="100">
        <f t="shared" si="30"/>
        <v>4.7661139834158517</v>
      </c>
      <c r="BN33" s="87">
        <f>SUM($BM$7:BM33)</f>
        <v>9.6735368585032084</v>
      </c>
      <c r="BO33" s="79">
        <f t="shared" si="35"/>
        <v>29.228208575697195</v>
      </c>
      <c r="BP33" s="101">
        <f t="shared" si="19"/>
        <v>5.6171360323719974E-3</v>
      </c>
      <c r="BQ33" s="101">
        <f t="shared" si="20"/>
        <v>6.9652486801412765</v>
      </c>
      <c r="BR33" s="87">
        <f>SUM($BQ$7:BQ33)</f>
        <v>21.292571950651645</v>
      </c>
      <c r="BT33" s="42">
        <f>'Accumulated Feed'!K30</f>
        <v>43032</v>
      </c>
      <c r="BU33" s="32">
        <f>'Accumulated Feed'!L30</f>
        <v>11.280101826889354</v>
      </c>
      <c r="BV33" s="32">
        <f>SUM($BU$7:BU33)</f>
        <v>204.41319094282338</v>
      </c>
      <c r="BW33" s="96">
        <v>20</v>
      </c>
      <c r="BX33" s="100">
        <f t="shared" si="21"/>
        <v>10.779555908242621</v>
      </c>
      <c r="BY33" s="87">
        <f>SUM($BX$7:BX33)</f>
        <v>195.34251143884225</v>
      </c>
      <c r="BZ33" s="175">
        <v>6.3800211902673336</v>
      </c>
      <c r="CA33" s="100">
        <f t="shared" si="31"/>
        <v>3.4386897558129683</v>
      </c>
      <c r="CB33" s="87">
        <f>SUM($CA$7:CA33)</f>
        <v>156.95763007228672</v>
      </c>
      <c r="CC33" s="79">
        <f t="shared" si="32"/>
        <v>26.412018832085998</v>
      </c>
      <c r="CD33" s="101">
        <f t="shared" si="23"/>
        <v>6.9070799041734115E-3</v>
      </c>
      <c r="CE33" s="101">
        <f t="shared" si="24"/>
        <v>14.235491682501401</v>
      </c>
      <c r="CF33" s="87">
        <f>SUM($CE$7:CE33)</f>
        <v>257.96950454148373</v>
      </c>
    </row>
    <row r="34" spans="2:84" x14ac:dyDescent="0.25">
      <c r="B34" s="42">
        <v>42001</v>
      </c>
      <c r="C34" s="32">
        <f>'Accumulated Feed'!B31</f>
        <v>7.350539768035028</v>
      </c>
      <c r="D34" s="32">
        <f>SUM($C$7:C34)</f>
        <v>175.35909180501511</v>
      </c>
      <c r="E34" s="24">
        <v>20</v>
      </c>
      <c r="F34" s="4">
        <f t="shared" si="0"/>
        <v>7.0243651698616505</v>
      </c>
      <c r="G34" s="87">
        <f>SUM($F$7:F34)</f>
        <v>167.57766579950155</v>
      </c>
      <c r="H34" s="80">
        <f t="shared" si="1"/>
        <v>20</v>
      </c>
      <c r="I34" s="4">
        <f t="shared" si="2"/>
        <v>7.0243651698616505</v>
      </c>
      <c r="J34" s="87">
        <f>SUM($I$7:I34)</f>
        <v>167.57766579950155</v>
      </c>
      <c r="K34" s="79">
        <f t="shared" si="33"/>
        <v>29.865393699182761</v>
      </c>
      <c r="L34" s="4">
        <f t="shared" si="3"/>
        <v>3.77311926771124E-3</v>
      </c>
      <c r="M34" s="100">
        <f t="shared" si="4"/>
        <v>10.489271564237248</v>
      </c>
      <c r="N34" s="87">
        <f>SUM($M$7:M34)</f>
        <v>250.23864821460936</v>
      </c>
      <c r="P34" s="42">
        <f>'Accumulated Feed'!C31</f>
        <v>42306</v>
      </c>
      <c r="Q34" s="32">
        <f>'Accumulated Feed'!D31</f>
        <v>6.1283583648359041</v>
      </c>
      <c r="R34" s="32">
        <f>SUM($Q$7:Q34)</f>
        <v>152.8655266433189</v>
      </c>
      <c r="S34" s="24">
        <v>20</v>
      </c>
      <c r="T34" s="4">
        <f t="shared" si="5"/>
        <v>5.8564171346414353</v>
      </c>
      <c r="U34" s="87">
        <f>SUM($T$7:T34)</f>
        <v>146.08223544281765</v>
      </c>
      <c r="V34" s="80">
        <f t="shared" si="6"/>
        <v>20</v>
      </c>
      <c r="W34" s="4">
        <f t="shared" si="27"/>
        <v>5.8564171346414353</v>
      </c>
      <c r="X34" s="87">
        <f>SUM($W$7:W34)</f>
        <v>140.77035328238492</v>
      </c>
      <c r="Y34" s="79">
        <f t="shared" si="25"/>
        <v>19.147824645467242</v>
      </c>
      <c r="Z34" s="100">
        <f t="shared" si="8"/>
        <v>4.7116658968413411E-3</v>
      </c>
      <c r="AA34" s="100">
        <f t="shared" si="9"/>
        <v>5.606882417241196</v>
      </c>
      <c r="AB34" s="87">
        <f>SUM($AA$7:AA34)</f>
        <v>139.85785140384661</v>
      </c>
      <c r="AD34" s="42">
        <f>'Accumulated Feed'!E31</f>
        <v>42489</v>
      </c>
      <c r="AE34" s="32">
        <f>'Accumulated Feed'!F31</f>
        <v>7.0085681911640227</v>
      </c>
      <c r="AF34" s="32">
        <f>SUM($AE$7:AE34)</f>
        <v>58.800439569531498</v>
      </c>
      <c r="AG34" s="96">
        <v>20</v>
      </c>
      <c r="AH34" s="100">
        <f t="shared" si="10"/>
        <v>6.6975683209960186</v>
      </c>
      <c r="AI34" s="87">
        <f>SUM($AH$7:AH34)</f>
        <v>56.191214892941943</v>
      </c>
      <c r="AJ34" s="175">
        <v>20</v>
      </c>
      <c r="AK34" s="100">
        <f t="shared" si="28"/>
        <v>6.6975683209960186</v>
      </c>
      <c r="AL34" s="87">
        <f>SUM($AK$7:AK34)</f>
        <v>42.840489528715118</v>
      </c>
      <c r="AM34" s="79">
        <f t="shared" si="34"/>
        <v>37.782675936662343</v>
      </c>
      <c r="AN34" s="101">
        <f t="shared" si="12"/>
        <v>6.5051941757287473E-3</v>
      </c>
      <c r="AO34" s="101">
        <f t="shared" si="13"/>
        <v>12.652602671792414</v>
      </c>
      <c r="AP34" s="87">
        <f>SUM($AO$7:AO34)</f>
        <v>106.15272313936899</v>
      </c>
      <c r="AR34" s="42">
        <f>'Accumulated Feed'!G31</f>
        <v>42649</v>
      </c>
      <c r="AS34" s="32">
        <f>'Accumulated Feed'!H31</f>
        <v>9.9268406668087508</v>
      </c>
      <c r="AT34" s="32">
        <f>SUM($AS$7:AS34)</f>
        <v>232.95015682654054</v>
      </c>
      <c r="AU34" s="96">
        <v>20</v>
      </c>
      <c r="AV34" s="100">
        <f t="shared" si="14"/>
        <v>9.4863446804176661</v>
      </c>
      <c r="AW34" s="87">
        <f>SUM($AV$7:AV34)</f>
        <v>222.61317121798115</v>
      </c>
      <c r="AX34" s="175">
        <v>7.9677292814703362</v>
      </c>
      <c r="AY34" s="100">
        <f t="shared" si="29"/>
        <v>3.77923131421421</v>
      </c>
      <c r="AZ34" s="87">
        <f>SUM($AY$7:AY34)</f>
        <v>178.28019560630472</v>
      </c>
      <c r="BA34" s="79">
        <f t="shared" si="26"/>
        <v>30.164826912830158</v>
      </c>
      <c r="BB34" s="101">
        <f t="shared" si="15"/>
        <v>5.8470360711125038E-3</v>
      </c>
      <c r="BC34" s="101">
        <f t="shared" si="16"/>
        <v>14.307697266012298</v>
      </c>
      <c r="BD34" s="87">
        <f>SUM($BC$7:BC34)</f>
        <v>335.75438891533111</v>
      </c>
      <c r="BF34" s="42">
        <f>'Accumulated Feed'!I31</f>
        <v>42882</v>
      </c>
      <c r="BG34" s="32">
        <f>'Accumulated Feed'!J31</f>
        <v>6.4463935527657421</v>
      </c>
      <c r="BH34" s="32">
        <f>SUM($BG$7:BG34)</f>
        <v>21.692820318753331</v>
      </c>
      <c r="BI34" s="96">
        <v>20</v>
      </c>
      <c r="BJ34" s="100">
        <f t="shared" si="17"/>
        <v>6.160339753576122</v>
      </c>
      <c r="BK34" s="87">
        <f>SUM($BJ$7:BJ34)</f>
        <v>20.730217955660731</v>
      </c>
      <c r="BL34" s="175">
        <v>20</v>
      </c>
      <c r="BM34" s="100">
        <f t="shared" si="30"/>
        <v>6.160339753576122</v>
      </c>
      <c r="BN34" s="87">
        <f>SUM($BM$7:BM34)</f>
        <v>15.83387661207933</v>
      </c>
      <c r="BO34" s="79">
        <f t="shared" si="35"/>
        <v>29.228208575697192</v>
      </c>
      <c r="BP34" s="101">
        <f t="shared" si="19"/>
        <v>7.2603102909145926E-3</v>
      </c>
      <c r="BQ34" s="101">
        <f t="shared" si="20"/>
        <v>9.0027847607340945</v>
      </c>
      <c r="BR34" s="87">
        <f>SUM($BQ$7:BQ34)</f>
        <v>30.29535671138574</v>
      </c>
      <c r="BT34" s="42">
        <f>'Accumulated Feed'!K31</f>
        <v>43033</v>
      </c>
      <c r="BU34" s="32">
        <f>'Accumulated Feed'!L31</f>
        <v>10.822987544905935</v>
      </c>
      <c r="BV34" s="32">
        <f>SUM($BU$7:BU34)</f>
        <v>215.23617848772932</v>
      </c>
      <c r="BW34" s="96">
        <v>20</v>
      </c>
      <c r="BX34" s="100">
        <f t="shared" si="21"/>
        <v>10.342725724019431</v>
      </c>
      <c r="BY34" s="87">
        <f>SUM($BX$7:BX34)</f>
        <v>205.68523716286168</v>
      </c>
      <c r="BZ34" s="175">
        <v>20</v>
      </c>
      <c r="CA34" s="100">
        <f t="shared" si="31"/>
        <v>10.342725724019431</v>
      </c>
      <c r="CB34" s="87">
        <f>SUM($CA$7:CA34)</f>
        <v>167.30035579630615</v>
      </c>
      <c r="CC34" s="79">
        <f t="shared" si="32"/>
        <v>26.412018832085995</v>
      </c>
      <c r="CD34" s="101">
        <f t="shared" si="23"/>
        <v>6.6271777437627716E-3</v>
      </c>
      <c r="CE34" s="101">
        <f t="shared" si="24"/>
        <v>13.658613329895072</v>
      </c>
      <c r="CF34" s="87">
        <f>SUM($CE$7:CE34)</f>
        <v>271.62811787137878</v>
      </c>
    </row>
    <row r="35" spans="2:84" x14ac:dyDescent="0.25">
      <c r="B35" s="42">
        <v>42002</v>
      </c>
      <c r="C35" s="32">
        <f>'Accumulated Feed'!B32</f>
        <v>8.1158275472438088</v>
      </c>
      <c r="D35" s="32">
        <f>SUM($C$7:C35)</f>
        <v>183.47491935225892</v>
      </c>
      <c r="E35" s="24">
        <v>20</v>
      </c>
      <c r="F35" s="4">
        <f t="shared" si="0"/>
        <v>7.7556938873215353</v>
      </c>
      <c r="G35" s="87">
        <f>SUM($F$7:F35)</f>
        <v>175.33335968682309</v>
      </c>
      <c r="H35" s="80">
        <f t="shared" si="1"/>
        <v>20</v>
      </c>
      <c r="I35" s="4">
        <f t="shared" si="2"/>
        <v>7.7556938873215353</v>
      </c>
      <c r="J35" s="87">
        <f>SUM($I$7:I35)</f>
        <v>175.33335968682309</v>
      </c>
      <c r="K35" s="79">
        <f t="shared" si="33"/>
        <v>29.865393699182757</v>
      </c>
      <c r="L35" s="4">
        <f t="shared" si="3"/>
        <v>4.1659505639424959E-3</v>
      </c>
      <c r="M35" s="100">
        <f t="shared" si="4"/>
        <v>11.581342567760139</v>
      </c>
      <c r="N35" s="87">
        <f>SUM($M$7:M35)</f>
        <v>261.81999078236947</v>
      </c>
      <c r="P35" s="42">
        <f>'Accumulated Feed'!C32</f>
        <v>42307</v>
      </c>
      <c r="Q35" s="32">
        <f>'Accumulated Feed'!D32</f>
        <v>5.3732452069128236</v>
      </c>
      <c r="R35" s="32">
        <f>SUM($Q$7:Q35)</f>
        <v>158.23877185023173</v>
      </c>
      <c r="S35" s="24">
        <v>20</v>
      </c>
      <c r="T35" s="4">
        <f t="shared" si="5"/>
        <v>5.1348115474048042</v>
      </c>
      <c r="U35" s="87">
        <f>SUM($T$7:T35)</f>
        <v>151.21704699022246</v>
      </c>
      <c r="V35" s="82">
        <v>2.7221118192000002</v>
      </c>
      <c r="W35" s="4">
        <f t="shared" si="27"/>
        <v>0.698876560127763</v>
      </c>
      <c r="X35" s="87">
        <f>SUM($W$7:W35)</f>
        <v>141.46922984251268</v>
      </c>
      <c r="Y35" s="79">
        <f t="shared" si="25"/>
        <v>19.147824645467242</v>
      </c>
      <c r="Z35" s="100">
        <f t="shared" si="8"/>
        <v>4.1311122309759451E-3</v>
      </c>
      <c r="AA35" s="100">
        <f t="shared" si="9"/>
        <v>4.9160235548613747</v>
      </c>
      <c r="AB35" s="87">
        <f>SUM($AA$7:AA35)</f>
        <v>144.77387495870798</v>
      </c>
      <c r="AD35" s="42">
        <f>'Accumulated Feed'!E32</f>
        <v>42490</v>
      </c>
      <c r="AE35" s="32">
        <f>'Accumulated Feed'!F32</f>
        <v>7.9777675168162121</v>
      </c>
      <c r="AF35" s="32">
        <f>SUM($AE$7:AE35)</f>
        <v>66.778207086347706</v>
      </c>
      <c r="AG35" s="96">
        <v>20</v>
      </c>
      <c r="AH35" s="100">
        <f t="shared" si="10"/>
        <v>7.62376016548754</v>
      </c>
      <c r="AI35" s="87">
        <f>SUM($AH$7:AH35)</f>
        <v>63.814975058429482</v>
      </c>
      <c r="AJ35" s="175">
        <v>20</v>
      </c>
      <c r="AK35" s="100">
        <f t="shared" si="28"/>
        <v>7.62376016548754</v>
      </c>
      <c r="AL35" s="87">
        <f>SUM($AK$7:AK35)</f>
        <v>50.464249694202657</v>
      </c>
      <c r="AM35" s="79">
        <f t="shared" si="34"/>
        <v>37.782675936662343</v>
      </c>
      <c r="AN35" s="101">
        <f t="shared" si="12"/>
        <v>7.4047830270295876E-3</v>
      </c>
      <c r="AO35" s="101">
        <f t="shared" si="13"/>
        <v>14.402302987572549</v>
      </c>
      <c r="AP35" s="87">
        <f>SUM($AO$7:AO35)</f>
        <v>120.55502612694154</v>
      </c>
      <c r="AR35" s="42">
        <f>'Accumulated Feed'!G32</f>
        <v>42650</v>
      </c>
      <c r="AS35" s="32">
        <f>'Accumulated Feed'!H32</f>
        <v>10.190684448740804</v>
      </c>
      <c r="AT35" s="32">
        <f>SUM($AS$7:AS35)</f>
        <v>243.14084127528133</v>
      </c>
      <c r="AU35" s="96">
        <v>20</v>
      </c>
      <c r="AV35" s="100">
        <f t="shared" si="14"/>
        <v>9.7384805956803238</v>
      </c>
      <c r="AW35" s="87">
        <f>SUM($AV$7:AV35)</f>
        <v>232.35165181366148</v>
      </c>
      <c r="AX35" s="175">
        <v>20</v>
      </c>
      <c r="AY35" s="100">
        <f t="shared" si="29"/>
        <v>9.7384805956803238</v>
      </c>
      <c r="AZ35" s="87">
        <f>SUM($AY$7:AY35)</f>
        <v>188.01867620198504</v>
      </c>
      <c r="BA35" s="79">
        <f t="shared" si="26"/>
        <v>30.164826912830151</v>
      </c>
      <c r="BB35" s="101">
        <f t="shared" si="15"/>
        <v>6.0024434320116882E-3</v>
      </c>
      <c r="BC35" s="101">
        <f t="shared" si="16"/>
        <v>14.687979078132601</v>
      </c>
      <c r="BD35" s="87">
        <f>SUM($BC$7:BC35)</f>
        <v>350.44236799346373</v>
      </c>
      <c r="BF35" s="42">
        <f>'Accumulated Feed'!I32</f>
        <v>42883</v>
      </c>
      <c r="BG35" s="32">
        <f>'Accumulated Feed'!J32</f>
        <v>6.9822306535394869</v>
      </c>
      <c r="BH35" s="32">
        <f>SUM($BG$7:BG35)</f>
        <v>28.675050972292816</v>
      </c>
      <c r="BI35" s="96">
        <v>20</v>
      </c>
      <c r="BJ35" s="100">
        <f t="shared" si="17"/>
        <v>6.6723994915238984</v>
      </c>
      <c r="BK35" s="87">
        <f>SUM($BJ$7:BJ35)</f>
        <v>27.402617447184628</v>
      </c>
      <c r="BL35" s="175">
        <v>20</v>
      </c>
      <c r="BM35" s="100">
        <f t="shared" si="30"/>
        <v>6.6723994915238984</v>
      </c>
      <c r="BN35" s="87">
        <f>SUM($BM$7:BM35)</f>
        <v>22.506276103603227</v>
      </c>
      <c r="BO35" s="79">
        <f t="shared" si="35"/>
        <v>29.228208575697195</v>
      </c>
      <c r="BP35" s="101">
        <f t="shared" si="19"/>
        <v>7.8638017757514684E-3</v>
      </c>
      <c r="BQ35" s="101">
        <f t="shared" si="20"/>
        <v>9.75111420193182</v>
      </c>
      <c r="BR35" s="87">
        <f>SUM($BQ$7:BQ35)</f>
        <v>40.046470913317563</v>
      </c>
      <c r="BT35" s="42">
        <f>'Accumulated Feed'!K32</f>
        <v>43034</v>
      </c>
      <c r="BU35" s="32">
        <f>'Accumulated Feed'!L32</f>
        <v>11.103413508366595</v>
      </c>
      <c r="BV35" s="32">
        <f>SUM($BU$7:BU35)</f>
        <v>226.33959199609592</v>
      </c>
      <c r="BW35" s="96">
        <v>20</v>
      </c>
      <c r="BX35" s="100">
        <f t="shared" si="21"/>
        <v>10.610707999147577</v>
      </c>
      <c r="BY35" s="87">
        <f>SUM($BX$7:BX35)</f>
        <v>216.29594516200925</v>
      </c>
      <c r="BZ35" s="175">
        <v>10.959991304532165</v>
      </c>
      <c r="CA35" s="100">
        <f t="shared" si="31"/>
        <v>5.8146633702793675</v>
      </c>
      <c r="CB35" s="87">
        <f>SUM($CA$7:CA35)</f>
        <v>173.11501916658551</v>
      </c>
      <c r="CC35" s="79">
        <f t="shared" si="32"/>
        <v>26.412018832085998</v>
      </c>
      <c r="CD35" s="101">
        <f t="shared" si="23"/>
        <v>6.7988893618450112E-3</v>
      </c>
      <c r="CE35" s="101">
        <f t="shared" si="24"/>
        <v>14.012510974762568</v>
      </c>
      <c r="CF35" s="87">
        <f>SUM($CE$7:CE35)</f>
        <v>285.64062884614134</v>
      </c>
    </row>
    <row r="36" spans="2:84" x14ac:dyDescent="0.25">
      <c r="B36" s="42">
        <v>42003</v>
      </c>
      <c r="C36" s="32">
        <f>'Accumulated Feed'!B33</f>
        <v>8.881280749503512</v>
      </c>
      <c r="D36" s="32">
        <f>SUM($C$7:C36)</f>
        <v>192.35620010176243</v>
      </c>
      <c r="E36" s="24">
        <v>20</v>
      </c>
      <c r="F36" s="4">
        <f t="shared" si="0"/>
        <v>8.4871806873105733</v>
      </c>
      <c r="G36" s="87">
        <f>SUM($F$7:F36)</f>
        <v>183.82054037413366</v>
      </c>
      <c r="H36" s="80">
        <f t="shared" si="1"/>
        <v>20</v>
      </c>
      <c r="I36" s="4">
        <f t="shared" si="2"/>
        <v>8.4871806873105733</v>
      </c>
      <c r="J36" s="87">
        <f>SUM($I$7:I36)</f>
        <v>183.82054037413366</v>
      </c>
      <c r="K36" s="79">
        <f t="shared" si="33"/>
        <v>29.865393699182761</v>
      </c>
      <c r="L36" s="4">
        <f t="shared" si="3"/>
        <v>4.5588667737883242E-3</v>
      </c>
      <c r="M36" s="100">
        <f t="shared" si="4"/>
        <v>12.673649631131541</v>
      </c>
      <c r="N36" s="87">
        <f>SUM($M$7:M36)</f>
        <v>274.493640413501</v>
      </c>
      <c r="P36" s="42">
        <f>'Accumulated Feed'!C33</f>
        <v>42308</v>
      </c>
      <c r="Q36" s="32">
        <f>'Accumulated Feed'!D33</f>
        <v>5.5720561291153174</v>
      </c>
      <c r="R36" s="32">
        <f>SUM($Q$7:Q36)</f>
        <v>163.81082797934704</v>
      </c>
      <c r="S36" s="24">
        <v>20</v>
      </c>
      <c r="T36" s="4">
        <f t="shared" si="5"/>
        <v>5.3248003865075137</v>
      </c>
      <c r="U36" s="87">
        <f>SUM($T$7:T36)</f>
        <v>156.54184737672998</v>
      </c>
      <c r="V36" s="80">
        <f t="shared" si="6"/>
        <v>20</v>
      </c>
      <c r="W36" s="4">
        <f t="shared" si="27"/>
        <v>5.3248003865075137</v>
      </c>
      <c r="X36" s="87">
        <f>SUM($W$7:W36)</f>
        <v>146.79403022902019</v>
      </c>
      <c r="Y36" s="79">
        <f t="shared" si="25"/>
        <v>19.147824645467242</v>
      </c>
      <c r="Z36" s="100">
        <f t="shared" si="8"/>
        <v>4.2839640366790777E-3</v>
      </c>
      <c r="AA36" s="100">
        <f t="shared" si="9"/>
        <v>5.0979172036481026</v>
      </c>
      <c r="AB36" s="87">
        <f>SUM($AA$7:AA36)</f>
        <v>149.87179216235609</v>
      </c>
      <c r="AD36" s="42">
        <f>'Accumulated Feed'!E33</f>
        <v>42491</v>
      </c>
      <c r="AE36" s="32">
        <f>'Accumulated Feed'!F33</f>
        <v>8.4868846544831751</v>
      </c>
      <c r="AF36" s="32">
        <f>SUM($AE$7:AE36)</f>
        <v>75.265091740830883</v>
      </c>
      <c r="AG36" s="96">
        <v>20</v>
      </c>
      <c r="AH36" s="100">
        <f t="shared" si="10"/>
        <v>8.1102856183201677</v>
      </c>
      <c r="AI36" s="87">
        <f>SUM($AH$7:AH36)</f>
        <v>71.925260676749645</v>
      </c>
      <c r="AJ36" s="175">
        <v>20</v>
      </c>
      <c r="AK36" s="100">
        <f t="shared" si="28"/>
        <v>8.1102856183201677</v>
      </c>
      <c r="AL36" s="87">
        <f>SUM($AK$7:AK36)</f>
        <v>58.574535312522826</v>
      </c>
      <c r="AM36" s="79">
        <f t="shared" si="34"/>
        <v>37.782675936662343</v>
      </c>
      <c r="AN36" s="101">
        <f t="shared" si="12"/>
        <v>7.8773340172432899E-3</v>
      </c>
      <c r="AO36" s="101">
        <f t="shared" si="13"/>
        <v>15.321414663538199</v>
      </c>
      <c r="AP36" s="87">
        <f>SUM($AO$7:AO36)</f>
        <v>135.87644079047973</v>
      </c>
      <c r="AR36" s="42">
        <f>'Accumulated Feed'!G33</f>
        <v>42651</v>
      </c>
      <c r="AS36" s="32">
        <f>'Accumulated Feed'!H33</f>
        <v>10.405495315242906</v>
      </c>
      <c r="AT36" s="32">
        <f>SUM($AS$7:AS36)</f>
        <v>253.54633659052425</v>
      </c>
      <c r="AU36" s="96">
        <v>20</v>
      </c>
      <c r="AV36" s="100">
        <f t="shared" si="14"/>
        <v>9.9437593937526625</v>
      </c>
      <c r="AW36" s="87">
        <f>SUM($AV$7:AV36)</f>
        <v>242.29541120741413</v>
      </c>
      <c r="AX36" s="175">
        <v>20</v>
      </c>
      <c r="AY36" s="100">
        <f t="shared" si="29"/>
        <v>9.9437593937526625</v>
      </c>
      <c r="AZ36" s="87">
        <f>SUM($AY$7:AY36)</f>
        <v>197.9624355957377</v>
      </c>
      <c r="BA36" s="79">
        <f t="shared" si="26"/>
        <v>30.164826912830154</v>
      </c>
      <c r="BB36" s="101">
        <f t="shared" si="15"/>
        <v>6.128969778818512E-3</v>
      </c>
      <c r="BC36" s="101">
        <f t="shared" si="16"/>
        <v>14.9975890487689</v>
      </c>
      <c r="BD36" s="87">
        <f>SUM($BC$7:BC36)</f>
        <v>365.43995704223261</v>
      </c>
      <c r="BF36" s="42">
        <f>'Accumulated Feed'!I33</f>
        <v>42884</v>
      </c>
      <c r="BG36" s="32">
        <f>'Accumulated Feed'!J33</f>
        <v>7.0522577213577176</v>
      </c>
      <c r="BH36" s="32">
        <f>SUM($BG$7:BG36)</f>
        <v>35.727308693650535</v>
      </c>
      <c r="BI36" s="96">
        <v>20</v>
      </c>
      <c r="BJ36" s="100">
        <f t="shared" si="17"/>
        <v>6.739319161596157</v>
      </c>
      <c r="BK36" s="87">
        <f>SUM($BJ$7:BJ36)</f>
        <v>34.141936608780782</v>
      </c>
      <c r="BL36" s="175">
        <v>20</v>
      </c>
      <c r="BM36" s="100">
        <f t="shared" si="30"/>
        <v>6.739319161596157</v>
      </c>
      <c r="BN36" s="87">
        <f>SUM($BM$7:BM36)</f>
        <v>29.245595265199384</v>
      </c>
      <c r="BO36" s="79">
        <f t="shared" si="35"/>
        <v>29.228208575697195</v>
      </c>
      <c r="BP36" s="101">
        <f t="shared" si="19"/>
        <v>7.9426704077953728E-3</v>
      </c>
      <c r="BQ36" s="101">
        <f t="shared" si="20"/>
        <v>9.8489113056662614</v>
      </c>
      <c r="BR36" s="87">
        <f>SUM($BQ$7:BQ36)</f>
        <v>49.895382218983826</v>
      </c>
      <c r="BT36" s="42">
        <f>'Accumulated Feed'!K33</f>
        <v>43035</v>
      </c>
      <c r="BU36" s="32">
        <f>'Accumulated Feed'!L33</f>
        <v>10.925128172928174</v>
      </c>
      <c r="BV36" s="32">
        <f>SUM($BU$7:BU36)</f>
        <v>237.26472016902409</v>
      </c>
      <c r="BW36" s="96">
        <v>20</v>
      </c>
      <c r="BX36" s="100">
        <f t="shared" si="21"/>
        <v>10.440333939544944</v>
      </c>
      <c r="BY36" s="87">
        <f>SUM($BX$7:BX36)</f>
        <v>226.7362791015542</v>
      </c>
      <c r="BZ36" s="175">
        <v>20</v>
      </c>
      <c r="CA36" s="100">
        <f t="shared" si="31"/>
        <v>10.440333939544944</v>
      </c>
      <c r="CB36" s="87">
        <f>SUM($CA$7:CA36)</f>
        <v>183.55535310613047</v>
      </c>
      <c r="CC36" s="79">
        <f t="shared" si="32"/>
        <v>26.412018832085995</v>
      </c>
      <c r="CD36" s="101">
        <f t="shared" si="23"/>
        <v>6.6897209273296355E-3</v>
      </c>
      <c r="CE36" s="101">
        <f t="shared" si="24"/>
        <v>13.787514831226378</v>
      </c>
      <c r="CF36" s="87">
        <f>SUM($CE$7:CE36)</f>
        <v>299.4281436773677</v>
      </c>
    </row>
    <row r="37" spans="2:84" x14ac:dyDescent="0.25">
      <c r="B37" s="42">
        <v>42004</v>
      </c>
      <c r="C37" s="32">
        <f>'Accumulated Feed'!B34</f>
        <v>9.4070466120493492</v>
      </c>
      <c r="D37" s="32">
        <f>SUM($C$7:C37)</f>
        <v>201.76324671381178</v>
      </c>
      <c r="E37" s="24">
        <v>20</v>
      </c>
      <c r="F37" s="4">
        <f t="shared" si="0"/>
        <v>8.9896160905485232</v>
      </c>
      <c r="G37" s="87">
        <f>SUM($F$7:F37)</f>
        <v>192.81015646468217</v>
      </c>
      <c r="H37" s="80">
        <f t="shared" si="1"/>
        <v>20</v>
      </c>
      <c r="I37" s="4">
        <f t="shared" si="2"/>
        <v>8.9896160905485232</v>
      </c>
      <c r="J37" s="87">
        <f>SUM($I$7:I37)</f>
        <v>192.81015646468217</v>
      </c>
      <c r="K37" s="79">
        <f t="shared" si="33"/>
        <v>29.865393699182761</v>
      </c>
      <c r="L37" s="4">
        <f t="shared" si="3"/>
        <v>4.8287486285744563E-3</v>
      </c>
      <c r="M37" s="100">
        <f t="shared" si="4"/>
        <v>13.423921187436989</v>
      </c>
      <c r="N37" s="87">
        <f>SUM($M$7:M37)</f>
        <v>287.91756160093797</v>
      </c>
      <c r="P37" s="42">
        <f>'Accumulated Feed'!C34</f>
        <v>42309</v>
      </c>
      <c r="Q37" s="32">
        <f>'Accumulated Feed'!D34</f>
        <v>5.5819766365572834</v>
      </c>
      <c r="R37" s="32">
        <f>SUM($Q$7:Q37)</f>
        <v>169.39280461590431</v>
      </c>
      <c r="S37" s="24">
        <v>20</v>
      </c>
      <c r="T37" s="4">
        <f t="shared" si="5"/>
        <v>5.3342806789951123</v>
      </c>
      <c r="U37" s="87">
        <f>SUM($T$7:T37)</f>
        <v>161.87612805572508</v>
      </c>
      <c r="V37" s="80">
        <f t="shared" si="6"/>
        <v>20</v>
      </c>
      <c r="W37" s="4">
        <f t="shared" si="27"/>
        <v>5.3342806789951123</v>
      </c>
      <c r="X37" s="87">
        <f>SUM($W$7:W37)</f>
        <v>152.12831090801529</v>
      </c>
      <c r="Y37" s="79">
        <f t="shared" si="25"/>
        <v>19.147824645467246</v>
      </c>
      <c r="Z37" s="100">
        <f t="shared" si="8"/>
        <v>4.2915912206345523E-3</v>
      </c>
      <c r="AA37" s="100">
        <f t="shared" si="9"/>
        <v>5.1069935525551173</v>
      </c>
      <c r="AB37" s="87">
        <f>SUM($AA$7:AA37)</f>
        <v>154.9787857149112</v>
      </c>
      <c r="AD37" s="42">
        <f>'Accumulated Feed'!E34</f>
        <v>42492</v>
      </c>
      <c r="AE37" s="32">
        <f>'Accumulated Feed'!F34</f>
        <v>9.2500500799121657</v>
      </c>
      <c r="AF37" s="32">
        <f>SUM($AE$7:AE37)</f>
        <v>84.515141820743054</v>
      </c>
      <c r="AG37" s="96">
        <v>20</v>
      </c>
      <c r="AH37" s="100">
        <f t="shared" si="10"/>
        <v>8.8395861598311622</v>
      </c>
      <c r="AI37" s="87">
        <f>SUM($AH$7:AH37)</f>
        <v>80.764846836580801</v>
      </c>
      <c r="AJ37" s="175">
        <v>20</v>
      </c>
      <c r="AK37" s="100">
        <f t="shared" si="28"/>
        <v>8.8395861598311622</v>
      </c>
      <c r="AL37" s="87">
        <f>SUM($AK$7:AK37)</f>
        <v>67.414121472353983</v>
      </c>
      <c r="AM37" s="79">
        <f t="shared" si="34"/>
        <v>37.782675936662343</v>
      </c>
      <c r="AN37" s="101">
        <f t="shared" si="12"/>
        <v>8.5856868712366648E-3</v>
      </c>
      <c r="AO37" s="101">
        <f t="shared" si="13"/>
        <v>16.699160964555315</v>
      </c>
      <c r="AP37" s="87">
        <f>SUM($AO$7:AO37)</f>
        <v>152.57560175503505</v>
      </c>
      <c r="AR37" s="42">
        <f>'Accumulated Feed'!G34</f>
        <v>42652</v>
      </c>
      <c r="AS37" s="32">
        <f>'Accumulated Feed'!H34</f>
        <v>10.607480129233148</v>
      </c>
      <c r="AT37" s="32">
        <f>SUM($AS$7:AS37)</f>
        <v>264.1538167197574</v>
      </c>
      <c r="AU37" s="96">
        <v>20</v>
      </c>
      <c r="AV37" s="100">
        <f t="shared" si="14"/>
        <v>10.136781285614809</v>
      </c>
      <c r="AW37" s="87">
        <f>SUM($AV$7:AV37)</f>
        <v>252.43219249302894</v>
      </c>
      <c r="AX37" s="175">
        <v>20</v>
      </c>
      <c r="AY37" s="100">
        <f t="shared" si="29"/>
        <v>10.136781285614809</v>
      </c>
      <c r="AZ37" s="87">
        <f>SUM($AY$7:AY37)</f>
        <v>208.0992168813525</v>
      </c>
      <c r="BA37" s="79">
        <f t="shared" si="26"/>
        <v>30.164826912830151</v>
      </c>
      <c r="BB37" s="101">
        <f t="shared" si="15"/>
        <v>6.2479414167099824E-3</v>
      </c>
      <c r="BC37" s="101">
        <f t="shared" si="16"/>
        <v>15.288712646689326</v>
      </c>
      <c r="BD37" s="87">
        <f>SUM($BC$7:BC37)</f>
        <v>380.72866968892191</v>
      </c>
      <c r="BF37" s="42">
        <f>'Accumulated Feed'!I34</f>
        <v>42885</v>
      </c>
      <c r="BG37" s="32">
        <f>'Accumulated Feed'!J34</f>
        <v>6.9013857609485578</v>
      </c>
      <c r="BH37" s="32">
        <f>SUM($BG$7:BG37)</f>
        <v>42.628694454599092</v>
      </c>
      <c r="BI37" s="96">
        <v>20</v>
      </c>
      <c r="BJ37" s="100">
        <f t="shared" si="17"/>
        <v>6.5951420294057481</v>
      </c>
      <c r="BK37" s="87">
        <f>SUM($BJ$7:BJ37)</f>
        <v>40.737078638186532</v>
      </c>
      <c r="BL37" s="175">
        <v>20</v>
      </c>
      <c r="BM37" s="100">
        <f t="shared" si="30"/>
        <v>6.5951420294057481</v>
      </c>
      <c r="BN37" s="87">
        <f>SUM($BM$7:BM37)</f>
        <v>35.840737294605134</v>
      </c>
      <c r="BO37" s="79">
        <f t="shared" si="35"/>
        <v>29.228208575697199</v>
      </c>
      <c r="BP37" s="101">
        <f t="shared" si="19"/>
        <v>7.7727494686216968E-3</v>
      </c>
      <c r="BQ37" s="101">
        <f t="shared" si="20"/>
        <v>9.6382093410909047</v>
      </c>
      <c r="BR37" s="87">
        <f>SUM($BQ$7:BQ37)</f>
        <v>59.533591560074733</v>
      </c>
      <c r="BT37" s="42">
        <f>'Accumulated Feed'!K34</f>
        <v>43036</v>
      </c>
      <c r="BU37" s="32">
        <f>'Accumulated Feed'!L34</f>
        <v>10.807726840865957</v>
      </c>
      <c r="BV37" s="32">
        <f>SUM($BU$7:BU37)</f>
        <v>248.07244700989006</v>
      </c>
      <c r="BW37" s="96">
        <v>20</v>
      </c>
      <c r="BX37" s="100">
        <f t="shared" si="21"/>
        <v>10.328142202086502</v>
      </c>
      <c r="BY37" s="87">
        <f>SUM($BX$7:BX37)</f>
        <v>237.0644213036407</v>
      </c>
      <c r="BZ37" s="175">
        <v>20</v>
      </c>
      <c r="CA37" s="100">
        <f t="shared" si="31"/>
        <v>10.328142202086502</v>
      </c>
      <c r="CB37" s="87">
        <f>SUM($CA$7:CA37)</f>
        <v>193.88349530821696</v>
      </c>
      <c r="CC37" s="79">
        <f t="shared" si="32"/>
        <v>26.412018832085995</v>
      </c>
      <c r="CD37" s="101">
        <f t="shared" si="23"/>
        <v>6.6178332445892976E-3</v>
      </c>
      <c r="CE37" s="101">
        <f t="shared" si="24"/>
        <v>13.639354317098542</v>
      </c>
      <c r="CF37" s="87">
        <f>SUM($CE$7:CE37)</f>
        <v>313.06749799446624</v>
      </c>
    </row>
    <row r="38" spans="2:84" x14ac:dyDescent="0.25">
      <c r="B38" s="42">
        <v>42005</v>
      </c>
      <c r="C38" s="32">
        <f>'Accumulated Feed'!B35</f>
        <v>9.2953156667571726</v>
      </c>
      <c r="D38" s="32">
        <f>SUM($C$7:C38)</f>
        <v>211.05856238056896</v>
      </c>
      <c r="E38" s="24">
        <v>20</v>
      </c>
      <c r="F38" s="4">
        <f t="shared" si="0"/>
        <v>8.8828431207702927</v>
      </c>
      <c r="G38" s="87">
        <f>SUM($F$7:F38)</f>
        <v>201.69299958545247</v>
      </c>
      <c r="H38" s="80">
        <f t="shared" si="1"/>
        <v>20</v>
      </c>
      <c r="I38" s="4">
        <f t="shared" si="2"/>
        <v>8.8828431207702927</v>
      </c>
      <c r="J38" s="87">
        <f>SUM($I$7:I38)</f>
        <v>201.69299958545247</v>
      </c>
      <c r="K38" s="79">
        <f t="shared" si="33"/>
        <v>29.865393699182761</v>
      </c>
      <c r="L38" s="4">
        <f t="shared" si="3"/>
        <v>4.7713958088108268E-3</v>
      </c>
      <c r="M38" s="100">
        <f t="shared" si="4"/>
        <v>13.264480348494098</v>
      </c>
      <c r="N38" s="87">
        <f>SUM($M$7:M38)</f>
        <v>301.18204194943206</v>
      </c>
      <c r="P38" s="42">
        <f>'Accumulated Feed'!C35</f>
        <v>42310</v>
      </c>
      <c r="Q38" s="32">
        <f>'Accumulated Feed'!D35</f>
        <v>5.567549317958143</v>
      </c>
      <c r="R38" s="32">
        <f>SUM($Q$7:Q38)</f>
        <v>174.96035393386245</v>
      </c>
      <c r="S38" s="24">
        <v>20</v>
      </c>
      <c r="T38" s="4">
        <f t="shared" si="5"/>
        <v>5.3204935616594575</v>
      </c>
      <c r="U38" s="87">
        <f>SUM($T$7:T38)</f>
        <v>167.19662161738452</v>
      </c>
      <c r="V38" s="80">
        <f t="shared" si="6"/>
        <v>20</v>
      </c>
      <c r="W38" s="4">
        <f t="shared" si="27"/>
        <v>5.3204935616594575</v>
      </c>
      <c r="X38" s="87">
        <f>SUM($W$7:W38)</f>
        <v>157.44880446967474</v>
      </c>
      <c r="Y38" s="79">
        <f t="shared" si="25"/>
        <v>19.147824645467246</v>
      </c>
      <c r="Z38" s="100">
        <f t="shared" si="8"/>
        <v>4.2804990649576782E-3</v>
      </c>
      <c r="AA38" s="100">
        <f t="shared" si="9"/>
        <v>5.0937938872996371</v>
      </c>
      <c r="AB38" s="87">
        <f>SUM($AA$7:AA38)</f>
        <v>160.07257960221082</v>
      </c>
      <c r="AD38" s="42">
        <f>'Accumulated Feed'!E35</f>
        <v>42493</v>
      </c>
      <c r="AE38" s="32">
        <f>'Accumulated Feed'!F35</f>
        <v>9.8656659994094795</v>
      </c>
      <c r="AF38" s="32">
        <f>SUM($AE$7:AE38)</f>
        <v>94.38080782015254</v>
      </c>
      <c r="AG38" s="96">
        <v>20</v>
      </c>
      <c r="AH38" s="100">
        <f t="shared" si="10"/>
        <v>9.4278845922448227</v>
      </c>
      <c r="AI38" s="87">
        <f>SUM($AH$7:AH38)</f>
        <v>90.192731428825624</v>
      </c>
      <c r="AJ38" s="175">
        <v>9.7298995989990224E-3</v>
      </c>
      <c r="AK38" s="100">
        <f t="shared" si="28"/>
        <v>4.5866185256745982E-3</v>
      </c>
      <c r="AL38" s="87">
        <f>SUM($AK$7:AK38)</f>
        <v>67.418708090879662</v>
      </c>
      <c r="AM38" s="79">
        <f t="shared" si="34"/>
        <v>37.782675936662343</v>
      </c>
      <c r="AN38" s="101">
        <f t="shared" si="12"/>
        <v>9.1570876174045784E-3</v>
      </c>
      <c r="AO38" s="101">
        <f t="shared" si="13"/>
        <v>17.810535415851906</v>
      </c>
      <c r="AP38" s="87">
        <f>SUM($AO$7:AO38)</f>
        <v>170.38613717088697</v>
      </c>
      <c r="AR38" s="42">
        <f>'Accumulated Feed'!G35</f>
        <v>42653</v>
      </c>
      <c r="AS38" s="32">
        <f>'Accumulated Feed'!H35</f>
        <v>9.3937739055987848</v>
      </c>
      <c r="AT38" s="32">
        <f>SUM($AS$7:AS38)</f>
        <v>273.54759062535618</v>
      </c>
      <c r="AU38" s="96">
        <v>20</v>
      </c>
      <c r="AV38" s="100">
        <f t="shared" si="14"/>
        <v>8.9769323503276226</v>
      </c>
      <c r="AW38" s="87">
        <f>SUM($AV$7:AV38)</f>
        <v>261.40912484335655</v>
      </c>
      <c r="AX38" s="175">
        <v>20</v>
      </c>
      <c r="AY38" s="100">
        <f t="shared" si="29"/>
        <v>8.9769323503276226</v>
      </c>
      <c r="AZ38" s="87">
        <f>SUM($AY$7:AY38)</f>
        <v>217.07614923168012</v>
      </c>
      <c r="BA38" s="79">
        <f t="shared" si="26"/>
        <v>30.164826912830151</v>
      </c>
      <c r="BB38" s="101">
        <f t="shared" si="15"/>
        <v>5.5330529333023765E-3</v>
      </c>
      <c r="BC38" s="101">
        <f t="shared" si="16"/>
        <v>13.539380527790914</v>
      </c>
      <c r="BD38" s="87">
        <f>SUM($BC$7:BC38)</f>
        <v>394.26805021671282</v>
      </c>
      <c r="BF38" s="42">
        <f>'Accumulated Feed'!I35</f>
        <v>42886</v>
      </c>
      <c r="BG38" s="32">
        <f>'Accumulated Feed'!J35</f>
        <v>7.0030641334150108</v>
      </c>
      <c r="BH38" s="32">
        <f>SUM($BG$7:BG38)</f>
        <v>49.631758588014101</v>
      </c>
      <c r="BI38" s="96">
        <v>20</v>
      </c>
      <c r="BJ38" s="100">
        <f t="shared" si="17"/>
        <v>6.692308501613339</v>
      </c>
      <c r="BK38" s="87">
        <f>SUM($BJ$7:BJ38)</f>
        <v>47.429387139799871</v>
      </c>
      <c r="BL38" s="175">
        <v>20</v>
      </c>
      <c r="BM38" s="100">
        <f t="shared" si="30"/>
        <v>6.692308501613339</v>
      </c>
      <c r="BN38" s="87">
        <f>SUM($BM$7:BM38)</f>
        <v>42.533045796218474</v>
      </c>
      <c r="BO38" s="79">
        <f t="shared" si="35"/>
        <v>29.228208575697192</v>
      </c>
      <c r="BP38" s="101">
        <f t="shared" si="19"/>
        <v>7.8872656749220255E-3</v>
      </c>
      <c r="BQ38" s="101">
        <f t="shared" si="20"/>
        <v>9.780209436903311</v>
      </c>
      <c r="BR38" s="87">
        <f>SUM($BQ$7:BQ38)</f>
        <v>69.313800996978046</v>
      </c>
      <c r="BT38" s="42">
        <f>'Accumulated Feed'!K35</f>
        <v>43037</v>
      </c>
      <c r="BU38" s="32">
        <f>'Accumulated Feed'!L35</f>
        <v>10.811671839991259</v>
      </c>
      <c r="BV38" s="32">
        <f>SUM($BU$7:BU38)</f>
        <v>258.8841188498813</v>
      </c>
      <c r="BW38" s="96">
        <v>20</v>
      </c>
      <c r="BX38" s="100">
        <f t="shared" si="21"/>
        <v>10.33191214488328</v>
      </c>
      <c r="BY38" s="87">
        <f>SUM($BX$7:BX38)</f>
        <v>247.39633344852399</v>
      </c>
      <c r="BZ38" s="175">
        <v>20</v>
      </c>
      <c r="CA38" s="100">
        <f t="shared" si="31"/>
        <v>10.33191214488328</v>
      </c>
      <c r="CB38" s="87">
        <f>SUM($CA$7:CA38)</f>
        <v>204.21540745310025</v>
      </c>
      <c r="CC38" s="79">
        <f t="shared" si="32"/>
        <v>26.412018832085998</v>
      </c>
      <c r="CD38" s="101">
        <f t="shared" si="23"/>
        <v>6.6202488632245305E-3</v>
      </c>
      <c r="CE38" s="101">
        <f t="shared" si="24"/>
        <v>13.644332907105758</v>
      </c>
      <c r="CF38" s="87">
        <f>SUM($CE$7:CE38)</f>
        <v>326.711830901572</v>
      </c>
    </row>
    <row r="39" spans="2:84" x14ac:dyDescent="0.25">
      <c r="B39" s="42">
        <v>42006</v>
      </c>
      <c r="C39" s="32">
        <f>'Accumulated Feed'!B36</f>
        <v>8.5155361099505047</v>
      </c>
      <c r="D39" s="32">
        <f>SUM($C$7:C39)</f>
        <v>219.57409849051948</v>
      </c>
      <c r="E39" s="24">
        <v>20</v>
      </c>
      <c r="F39" s="4">
        <f t="shared" si="0"/>
        <v>8.1376656872949322</v>
      </c>
      <c r="G39" s="87">
        <f>SUM($F$7:F39)</f>
        <v>209.83066527274741</v>
      </c>
      <c r="H39" s="80">
        <f t="shared" si="1"/>
        <v>20</v>
      </c>
      <c r="I39" s="4">
        <f t="shared" si="2"/>
        <v>8.1376656872949322</v>
      </c>
      <c r="J39" s="87">
        <f>SUM($I$7:I39)</f>
        <v>209.83066527274741</v>
      </c>
      <c r="K39" s="79">
        <f t="shared" si="33"/>
        <v>29.865393699182761</v>
      </c>
      <c r="L39" s="4">
        <f t="shared" si="3"/>
        <v>4.3711257112121179E-3</v>
      </c>
      <c r="M39" s="100">
        <f t="shared" si="4"/>
        <v>12.151729477169688</v>
      </c>
      <c r="N39" s="87">
        <f>SUM($M$7:M39)</f>
        <v>313.33377142660174</v>
      </c>
      <c r="P39" s="42">
        <f>'Accumulated Feed'!C36</f>
        <v>42311</v>
      </c>
      <c r="Q39" s="32">
        <f>'Accumulated Feed'!D36</f>
        <v>5.5481716105510408</v>
      </c>
      <c r="R39" s="32">
        <f>SUM($Q$7:Q39)</f>
        <v>180.50852554441349</v>
      </c>
      <c r="S39" s="24">
        <v>20</v>
      </c>
      <c r="T39" s="4">
        <f t="shared" si="5"/>
        <v>5.301975725245029</v>
      </c>
      <c r="U39" s="87">
        <f>SUM($T$7:T39)</f>
        <v>172.49859734262955</v>
      </c>
      <c r="V39" s="80">
        <f t="shared" si="6"/>
        <v>20</v>
      </c>
      <c r="W39" s="4">
        <f t="shared" si="27"/>
        <v>5.301975725245029</v>
      </c>
      <c r="X39" s="87">
        <f>SUM($W$7:W39)</f>
        <v>162.75078019491977</v>
      </c>
      <c r="Y39" s="79">
        <f t="shared" si="25"/>
        <v>19.147824645467242</v>
      </c>
      <c r="Z39" s="100">
        <f t="shared" si="8"/>
        <v>4.2656009017443619E-3</v>
      </c>
      <c r="AA39" s="100">
        <f t="shared" si="9"/>
        <v>5.0760650730757906</v>
      </c>
      <c r="AB39" s="87">
        <f>SUM($AA$7:AA39)</f>
        <v>165.14864467528662</v>
      </c>
      <c r="AD39" s="42">
        <f>'Accumulated Feed'!E36</f>
        <v>42494</v>
      </c>
      <c r="AE39" s="32">
        <f>'Accumulated Feed'!F36</f>
        <v>9.9808080145838858</v>
      </c>
      <c r="AF39" s="32">
        <f>SUM($AE$7:AE39)</f>
        <v>104.36161583473643</v>
      </c>
      <c r="AG39" s="96">
        <v>20</v>
      </c>
      <c r="AH39" s="100">
        <f t="shared" si="10"/>
        <v>9.5379172682798501</v>
      </c>
      <c r="AI39" s="87">
        <f>SUM($AH$7:AH39)</f>
        <v>99.73064869710548</v>
      </c>
      <c r="AJ39" s="175">
        <v>20</v>
      </c>
      <c r="AK39" s="100">
        <f t="shared" si="28"/>
        <v>9.5379172682798501</v>
      </c>
      <c r="AL39" s="87">
        <f>SUM($AK$7:AK39)</f>
        <v>76.956625359159517</v>
      </c>
      <c r="AM39" s="79">
        <f t="shared" si="34"/>
        <v>37.782675936662336</v>
      </c>
      <c r="AN39" s="101">
        <f t="shared" si="12"/>
        <v>9.263959826686716E-3</v>
      </c>
      <c r="AO39" s="101">
        <f t="shared" si="13"/>
        <v>18.018401862905662</v>
      </c>
      <c r="AP39" s="87">
        <f>SUM($AO$7:AO39)</f>
        <v>188.40453903379262</v>
      </c>
      <c r="AR39" s="42">
        <f>'Accumulated Feed'!G36</f>
        <v>42654</v>
      </c>
      <c r="AS39" s="32">
        <f>'Accumulated Feed'!H36</f>
        <v>8.4004065579976217</v>
      </c>
      <c r="AT39" s="32">
        <f>SUM($AS$7:AS39)</f>
        <v>281.94799718335378</v>
      </c>
      <c r="AU39" s="96">
        <v>20</v>
      </c>
      <c r="AV39" s="100">
        <f t="shared" si="14"/>
        <v>8.0276449214354759</v>
      </c>
      <c r="AW39" s="87">
        <f>SUM($AV$7:AV39)</f>
        <v>269.43676976479202</v>
      </c>
      <c r="AX39" s="175">
        <v>20</v>
      </c>
      <c r="AY39" s="100">
        <f t="shared" si="29"/>
        <v>8.0276449214354759</v>
      </c>
      <c r="AZ39" s="87">
        <f>SUM($AY$7:AY39)</f>
        <v>225.10379415311559</v>
      </c>
      <c r="BA39" s="79">
        <f t="shared" si="26"/>
        <v>30.164826912830151</v>
      </c>
      <c r="BB39" s="101">
        <f t="shared" si="15"/>
        <v>4.9479468649930745E-3</v>
      </c>
      <c r="BC39" s="101">
        <f t="shared" si="16"/>
        <v>12.107625978638053</v>
      </c>
      <c r="BD39" s="87">
        <f>SUM($BC$7:BC39)</f>
        <v>406.37567619535088</v>
      </c>
      <c r="BF39" s="42">
        <f>'Accumulated Feed'!I36</f>
        <v>42887</v>
      </c>
      <c r="BG39" s="32">
        <f>'Accumulated Feed'!J36</f>
        <v>6.8242423240238912</v>
      </c>
      <c r="BH39" s="32">
        <f>SUM($BG$7:BG39)</f>
        <v>56.456000912037993</v>
      </c>
      <c r="BI39" s="96">
        <v>20</v>
      </c>
      <c r="BJ39" s="100">
        <f t="shared" si="17"/>
        <v>6.5214217736806495</v>
      </c>
      <c r="BK39" s="87">
        <f>SUM($BJ$7:BJ39)</f>
        <v>53.950808913480522</v>
      </c>
      <c r="BL39" s="175">
        <v>0.80873491439849843</v>
      </c>
      <c r="BM39" s="100">
        <f t="shared" si="30"/>
        <v>0.26370507399470616</v>
      </c>
      <c r="BN39" s="87">
        <f>SUM($BM$7:BM39)</f>
        <v>42.796750870213181</v>
      </c>
      <c r="BO39" s="79">
        <f t="shared" si="35"/>
        <v>29.228208575697195</v>
      </c>
      <c r="BP39" s="101">
        <f t="shared" si="19"/>
        <v>7.6858659601302887E-3</v>
      </c>
      <c r="BQ39" s="101">
        <f t="shared" si="20"/>
        <v>9.5304737905615582</v>
      </c>
      <c r="BR39" s="87">
        <f>SUM($BQ$7:BQ39)</f>
        <v>78.844274787539604</v>
      </c>
      <c r="BT39" s="42">
        <f>'Accumulated Feed'!K36</f>
        <v>43038</v>
      </c>
      <c r="BU39" s="32">
        <f>'Accumulated Feed'!L36</f>
        <v>10.867560077512687</v>
      </c>
      <c r="BV39" s="32">
        <f>SUM($BU$7:BU39)</f>
        <v>269.75167892739398</v>
      </c>
      <c r="BW39" s="96">
        <v>20</v>
      </c>
      <c r="BX39" s="100">
        <f t="shared" si="21"/>
        <v>10.385320384473745</v>
      </c>
      <c r="BY39" s="87">
        <f>SUM($BX$7:BX39)</f>
        <v>257.78165383299773</v>
      </c>
      <c r="BZ39" s="175">
        <v>20</v>
      </c>
      <c r="CA39" s="100">
        <f t="shared" si="31"/>
        <v>10.385320384473745</v>
      </c>
      <c r="CB39" s="87">
        <f>SUM($CA$7:CA39)</f>
        <v>214.600727837574</v>
      </c>
      <c r="CC39" s="79">
        <f t="shared" si="32"/>
        <v>26.412018832085998</v>
      </c>
      <c r="CD39" s="101">
        <f t="shared" si="23"/>
        <v>6.6544705864135644E-3</v>
      </c>
      <c r="CE39" s="101">
        <f t="shared" si="24"/>
        <v>13.714863878598356</v>
      </c>
      <c r="CF39" s="87">
        <f>SUM($CE$7:CE39)</f>
        <v>340.42669478017035</v>
      </c>
    </row>
    <row r="40" spans="2:84" x14ac:dyDescent="0.25">
      <c r="B40" s="42">
        <v>42007</v>
      </c>
      <c r="C40" s="32">
        <f>'Accumulated Feed'!B37</f>
        <v>7.7566814468806475</v>
      </c>
      <c r="D40" s="32">
        <f>SUM($C$7:C40)</f>
        <v>227.33077993740011</v>
      </c>
      <c r="E40" s="24">
        <v>20</v>
      </c>
      <c r="F40" s="4">
        <f t="shared" si="0"/>
        <v>7.4124846213498969</v>
      </c>
      <c r="G40" s="87">
        <f>SUM($F$7:F40)</f>
        <v>217.24314989409731</v>
      </c>
      <c r="H40" s="80">
        <f t="shared" si="1"/>
        <v>20</v>
      </c>
      <c r="I40" s="4">
        <f t="shared" si="2"/>
        <v>7.4124846213498969</v>
      </c>
      <c r="J40" s="87">
        <f>SUM($I$7:I40)</f>
        <v>217.24314989409731</v>
      </c>
      <c r="K40" s="79">
        <f t="shared" si="33"/>
        <v>29.865393699182754</v>
      </c>
      <c r="L40" s="4">
        <f t="shared" si="3"/>
        <v>3.9815966098156888E-3</v>
      </c>
      <c r="M40" s="100">
        <f t="shared" si="4"/>
        <v>11.068838575287614</v>
      </c>
      <c r="N40" s="87">
        <f>SUM($M$7:M40)</f>
        <v>324.40261000188934</v>
      </c>
      <c r="P40" s="42">
        <f>'Accumulated Feed'!C37</f>
        <v>42312</v>
      </c>
      <c r="Q40" s="32">
        <f>'Accumulated Feed'!D37</f>
        <v>5.5773650665775829</v>
      </c>
      <c r="R40" s="32">
        <f>SUM($Q$7:Q40)</f>
        <v>186.08589061099107</v>
      </c>
      <c r="S40" s="24">
        <v>20</v>
      </c>
      <c r="T40" s="4">
        <f t="shared" si="5"/>
        <v>5.3298737439174122</v>
      </c>
      <c r="U40" s="87">
        <f>SUM($T$7:T40)</f>
        <v>177.82847108654695</v>
      </c>
      <c r="V40" s="82">
        <v>5.4373554000000004</v>
      </c>
      <c r="W40" s="4">
        <f t="shared" si="27"/>
        <v>1.449020889140378</v>
      </c>
      <c r="X40" s="87">
        <f>SUM($W$7:W40)</f>
        <v>164.19980108406014</v>
      </c>
      <c r="Y40" s="79">
        <f t="shared" si="25"/>
        <v>19.147824645467239</v>
      </c>
      <c r="Z40" s="100">
        <f t="shared" si="8"/>
        <v>4.288045707185318E-3</v>
      </c>
      <c r="AA40" s="100">
        <f t="shared" si="9"/>
        <v>5.1027743915505281</v>
      </c>
      <c r="AB40" s="87">
        <f>SUM($AA$7:AA40)</f>
        <v>170.25141906683714</v>
      </c>
      <c r="AD40" s="42">
        <f>'Accumulated Feed'!E37</f>
        <v>42495</v>
      </c>
      <c r="AE40" s="32">
        <f>'Accumulated Feed'!F37</f>
        <v>10.004833303733701</v>
      </c>
      <c r="AF40" s="32">
        <f>SUM($AE$7:AE40)</f>
        <v>114.36644913847013</v>
      </c>
      <c r="AG40" s="96">
        <v>20</v>
      </c>
      <c r="AH40" s="100">
        <f t="shared" si="10"/>
        <v>9.5608764535404624</v>
      </c>
      <c r="AI40" s="87">
        <f>SUM($AH$7:AH40)</f>
        <v>109.29152515064594</v>
      </c>
      <c r="AJ40" s="175">
        <v>13.0994478456015</v>
      </c>
      <c r="AK40" s="100">
        <f t="shared" si="28"/>
        <v>6.2621101230696352</v>
      </c>
      <c r="AL40" s="87">
        <f>SUM($AK$7:AK40)</f>
        <v>83.21873548222915</v>
      </c>
      <c r="AM40" s="79">
        <f t="shared" si="34"/>
        <v>37.782675936662336</v>
      </c>
      <c r="AN40" s="101">
        <f t="shared" si="12"/>
        <v>9.2862595556448529E-3</v>
      </c>
      <c r="AO40" s="101">
        <f t="shared" si="13"/>
        <v>18.061774835729238</v>
      </c>
      <c r="AP40" s="87">
        <f>SUM($AO$7:AO40)</f>
        <v>206.46631386952185</v>
      </c>
      <c r="AR40" s="42">
        <f>'Accumulated Feed'!G37</f>
        <v>42655</v>
      </c>
      <c r="AS40" s="32">
        <f>'Accumulated Feed'!H37</f>
        <v>10.012766102309863</v>
      </c>
      <c r="AT40" s="32">
        <f>SUM($AS$7:AS40)</f>
        <v>291.96076328566363</v>
      </c>
      <c r="AU40" s="96">
        <v>20</v>
      </c>
      <c r="AV40" s="100">
        <f t="shared" si="14"/>
        <v>9.5684572402277528</v>
      </c>
      <c r="AW40" s="87">
        <f>SUM($AV$7:AV40)</f>
        <v>279.00522700501978</v>
      </c>
      <c r="AX40" s="175">
        <v>20</v>
      </c>
      <c r="AY40" s="100">
        <f t="shared" si="29"/>
        <v>9.5684572402277528</v>
      </c>
      <c r="AZ40" s="87">
        <f>SUM($AY$7:AY40)</f>
        <v>234.67225139334334</v>
      </c>
      <c r="BA40" s="79">
        <f t="shared" si="26"/>
        <v>30.164826912830151</v>
      </c>
      <c r="BB40" s="101">
        <f t="shared" si="15"/>
        <v>5.8976472512114143E-3</v>
      </c>
      <c r="BC40" s="101">
        <f t="shared" si="16"/>
        <v>14.431542823714331</v>
      </c>
      <c r="BD40" s="87">
        <f>SUM($BC$7:BC40)</f>
        <v>420.8072190190652</v>
      </c>
      <c r="BF40" s="42">
        <f>'Accumulated Feed'!I37</f>
        <v>42888</v>
      </c>
      <c r="BG40" s="32">
        <f>'Accumulated Feed'!J37</f>
        <v>5.8983325359867882</v>
      </c>
      <c r="BH40" s="32">
        <f>SUM($BG$7:BG40)</f>
        <v>62.354333448024782</v>
      </c>
      <c r="BI40" s="96">
        <v>20</v>
      </c>
      <c r="BJ40" s="100">
        <f t="shared" si="17"/>
        <v>5.6365985265763809</v>
      </c>
      <c r="BK40" s="87">
        <f>SUM($BJ$7:BJ40)</f>
        <v>59.5874074400569</v>
      </c>
      <c r="BL40" s="175">
        <v>20</v>
      </c>
      <c r="BM40" s="100">
        <f t="shared" si="30"/>
        <v>5.6365985265763809</v>
      </c>
      <c r="BN40" s="87">
        <f>SUM($BM$7:BM40)</f>
        <v>48.433349396789559</v>
      </c>
      <c r="BO40" s="79">
        <f t="shared" si="35"/>
        <v>29.228208575697195</v>
      </c>
      <c r="BP40" s="101">
        <f t="shared" si="19"/>
        <v>6.6430515077516919E-3</v>
      </c>
      <c r="BQ40" s="101">
        <f t="shared" si="20"/>
        <v>8.2373838696120973</v>
      </c>
      <c r="BR40" s="87">
        <f>SUM($BQ$7:BQ40)</f>
        <v>87.081658657151706</v>
      </c>
      <c r="BT40" s="42">
        <f>'Accumulated Feed'!K37</f>
        <v>43039</v>
      </c>
      <c r="BU40" s="32">
        <f>'Accumulated Feed'!L37</f>
        <v>10.732241608765877</v>
      </c>
      <c r="BV40" s="32">
        <f>SUM($BU$7:BU40)</f>
        <v>280.48392053615987</v>
      </c>
      <c r="BW40" s="96">
        <v>20</v>
      </c>
      <c r="BX40" s="100">
        <f t="shared" si="21"/>
        <v>10.256006569611111</v>
      </c>
      <c r="BY40" s="87">
        <f>SUM($BX$7:BX40)</f>
        <v>268.03766040260882</v>
      </c>
      <c r="BZ40" s="175">
        <v>20</v>
      </c>
      <c r="CA40" s="100">
        <f t="shared" si="31"/>
        <v>10.256006569611111</v>
      </c>
      <c r="CB40" s="87">
        <f>SUM($CA$7:CA40)</f>
        <v>224.85673440718512</v>
      </c>
      <c r="CC40" s="79">
        <f t="shared" si="32"/>
        <v>26.412018832085998</v>
      </c>
      <c r="CD40" s="101">
        <f t="shared" si="23"/>
        <v>6.5716118063698786E-3</v>
      </c>
      <c r="CE40" s="101">
        <f t="shared" si="24"/>
        <v>13.544091932928319</v>
      </c>
      <c r="CF40" s="87">
        <f>SUM($CE$7:CE40)</f>
        <v>353.97078671309868</v>
      </c>
    </row>
    <row r="41" spans="2:84" x14ac:dyDescent="0.25">
      <c r="B41" s="42">
        <v>42008</v>
      </c>
      <c r="C41" s="32">
        <f>'Accumulated Feed'!B38</f>
        <v>7.7329832874850526</v>
      </c>
      <c r="D41" s="32">
        <f>SUM($C$7:C41)</f>
        <v>235.06376322488515</v>
      </c>
      <c r="E41" s="24">
        <v>20</v>
      </c>
      <c r="F41" s="4">
        <f t="shared" si="0"/>
        <v>7.3898380497100646</v>
      </c>
      <c r="G41" s="87">
        <f>SUM($F$7:F41)</f>
        <v>224.63298794380739</v>
      </c>
      <c r="H41" s="80">
        <f t="shared" si="1"/>
        <v>20</v>
      </c>
      <c r="I41" s="4">
        <f t="shared" si="2"/>
        <v>7.3898380497100646</v>
      </c>
      <c r="J41" s="87">
        <f>SUM($I$7:I41)</f>
        <v>224.63298794380739</v>
      </c>
      <c r="K41" s="79">
        <f t="shared" si="33"/>
        <v>29.865393699182761</v>
      </c>
      <c r="L41" s="4">
        <f t="shared" si="3"/>
        <v>3.9694320634494958E-3</v>
      </c>
      <c r="M41" s="100">
        <f t="shared" si="4"/>
        <v>11.035021136389599</v>
      </c>
      <c r="N41" s="87">
        <f>SUM($M$7:M41)</f>
        <v>335.43763113827896</v>
      </c>
      <c r="P41" s="42">
        <f>'Accumulated Feed'!C38</f>
        <v>42313</v>
      </c>
      <c r="Q41" s="32">
        <f>'Accumulated Feed'!D38</f>
        <v>5.5408063659412763</v>
      </c>
      <c r="R41" s="32">
        <f>SUM($Q$7:Q41)</f>
        <v>191.62669697693235</v>
      </c>
      <c r="S41" s="24">
        <v>20</v>
      </c>
      <c r="T41" s="4">
        <f t="shared" si="5"/>
        <v>5.2949373077495787</v>
      </c>
      <c r="U41" s="87">
        <f>SUM($T$7:T41)</f>
        <v>183.12340839429655</v>
      </c>
      <c r="V41" s="82">
        <v>3.7643669963999997</v>
      </c>
      <c r="W41" s="4">
        <f t="shared" si="27"/>
        <v>0.99660436246497941</v>
      </c>
      <c r="X41" s="87">
        <f>SUM($W$7:W41)</f>
        <v>165.19640544652512</v>
      </c>
      <c r="Y41" s="79">
        <f t="shared" si="25"/>
        <v>19.147824645467239</v>
      </c>
      <c r="Z41" s="100">
        <f t="shared" si="8"/>
        <v>4.2599382805685437E-3</v>
      </c>
      <c r="AA41" s="100">
        <f t="shared" si="9"/>
        <v>5.0693265538765671</v>
      </c>
      <c r="AB41" s="87">
        <f>SUM($AA$7:AA41)</f>
        <v>175.32074562071372</v>
      </c>
      <c r="AD41" s="42">
        <f>'Accumulated Feed'!E38</f>
        <v>42496</v>
      </c>
      <c r="AE41" s="32">
        <f>'Accumulated Feed'!F38</f>
        <v>10.06046641400528</v>
      </c>
      <c r="AF41" s="32">
        <f>SUM($AE$7:AE41)</f>
        <v>124.42691555247541</v>
      </c>
      <c r="AG41" s="96">
        <v>20</v>
      </c>
      <c r="AH41" s="100">
        <f t="shared" si="10"/>
        <v>9.6140408869582838</v>
      </c>
      <c r="AI41" s="87">
        <f>SUM($AH$7:AH41)</f>
        <v>118.90556603760422</v>
      </c>
      <c r="AJ41" s="175">
        <v>20</v>
      </c>
      <c r="AK41" s="100">
        <f t="shared" si="28"/>
        <v>9.6140408869582838</v>
      </c>
      <c r="AL41" s="87">
        <f>SUM($AK$7:AK41)</f>
        <v>92.832776369187428</v>
      </c>
      <c r="AM41" s="79">
        <f t="shared" si="34"/>
        <v>37.782675936662343</v>
      </c>
      <c r="AN41" s="101">
        <f t="shared" si="12"/>
        <v>9.3378969479117387E-3</v>
      </c>
      <c r="AO41" s="101">
        <f t="shared" si="13"/>
        <v>18.162209563688332</v>
      </c>
      <c r="AP41" s="87">
        <f>SUM($AO$7:AO41)</f>
        <v>224.62852343321018</v>
      </c>
      <c r="AR41" s="42">
        <f>'Accumulated Feed'!G38</f>
        <v>42656</v>
      </c>
      <c r="AS41" s="32">
        <f>'Accumulated Feed'!H38</f>
        <v>10.103041009893396</v>
      </c>
      <c r="AT41" s="32">
        <f>SUM($AS$7:AS41)</f>
        <v>302.06380429555702</v>
      </c>
      <c r="AU41" s="96">
        <v>20</v>
      </c>
      <c r="AV41" s="100">
        <f t="shared" si="14"/>
        <v>9.6547262676126309</v>
      </c>
      <c r="AW41" s="87">
        <f>SUM($AV$7:AV41)</f>
        <v>288.65995327263238</v>
      </c>
      <c r="AX41" s="175">
        <v>18.188239919732666</v>
      </c>
      <c r="AY41" s="100">
        <f t="shared" si="29"/>
        <v>8.7801238857341808</v>
      </c>
      <c r="AZ41" s="87">
        <f>SUM($AY$7:AY41)</f>
        <v>243.45237527907753</v>
      </c>
      <c r="BA41" s="79">
        <f t="shared" si="26"/>
        <v>30.164826912830154</v>
      </c>
      <c r="BB41" s="101">
        <f t="shared" si="15"/>
        <v>5.9508203259764957E-3</v>
      </c>
      <c r="BC41" s="101">
        <f t="shared" si="16"/>
        <v>14.561657337664485</v>
      </c>
      <c r="BD41" s="87">
        <f>SUM($BC$7:BC41)</f>
        <v>435.36887635672969</v>
      </c>
      <c r="BF41" s="42">
        <f>'Accumulated Feed'!I38</f>
        <v>42889</v>
      </c>
      <c r="BG41" s="32">
        <f>'Accumulated Feed'!J38</f>
        <v>5.858633305582817</v>
      </c>
      <c r="BH41" s="32">
        <f>SUM($BG$7:BG41)</f>
        <v>68.212966753607603</v>
      </c>
      <c r="BI41" s="96">
        <v>20</v>
      </c>
      <c r="BJ41" s="100">
        <f t="shared" si="17"/>
        <v>5.5986609192549919</v>
      </c>
      <c r="BK41" s="87">
        <f>SUM($BJ$7:BJ41)</f>
        <v>65.186068359311889</v>
      </c>
      <c r="BL41" s="175">
        <v>20</v>
      </c>
      <c r="BM41" s="100">
        <f t="shared" si="30"/>
        <v>5.5986609192549919</v>
      </c>
      <c r="BN41" s="87">
        <f>SUM($BM$7:BM41)</f>
        <v>54.032010316044548</v>
      </c>
      <c r="BO41" s="79">
        <f t="shared" si="35"/>
        <v>29.228208575697192</v>
      </c>
      <c r="BP41" s="101">
        <f t="shared" si="19"/>
        <v>6.5983398827657051E-3</v>
      </c>
      <c r="BQ41" s="101">
        <f t="shared" si="20"/>
        <v>8.1819414546294738</v>
      </c>
      <c r="BR41" s="87">
        <f>SUM($BQ$7:BQ41)</f>
        <v>95.263600111781187</v>
      </c>
      <c r="BT41" s="42">
        <f>'Accumulated Feed'!K38</f>
        <v>43040</v>
      </c>
      <c r="BU41" s="32">
        <f>'Accumulated Feed'!L38</f>
        <v>11.095816930693946</v>
      </c>
      <c r="BV41" s="32">
        <f>SUM($BU$7:BU41)</f>
        <v>291.57973746685383</v>
      </c>
      <c r="BW41" s="96">
        <v>20</v>
      </c>
      <c r="BX41" s="100">
        <f t="shared" si="21"/>
        <v>10.603448513817542</v>
      </c>
      <c r="BY41" s="87">
        <f>SUM($BX$7:BX41)</f>
        <v>278.64110891642639</v>
      </c>
      <c r="BZ41" s="175">
        <v>20</v>
      </c>
      <c r="CA41" s="100">
        <f t="shared" si="31"/>
        <v>10.603448513817542</v>
      </c>
      <c r="CB41" s="87">
        <f>SUM($CA$7:CA41)</f>
        <v>235.46018292100266</v>
      </c>
      <c r="CC41" s="79">
        <f t="shared" si="32"/>
        <v>26.412018832085991</v>
      </c>
      <c r="CD41" s="101">
        <f t="shared" si="23"/>
        <v>6.7942377931102171E-3</v>
      </c>
      <c r="CE41" s="101">
        <f t="shared" si="24"/>
        <v>14.002924091600157</v>
      </c>
      <c r="CF41" s="87">
        <f>SUM($CE$7:CE41)</f>
        <v>367.97371080469884</v>
      </c>
    </row>
    <row r="42" spans="2:84" x14ac:dyDescent="0.25">
      <c r="B42" s="42">
        <v>42009</v>
      </c>
      <c r="C42" s="32">
        <f>'Accumulated Feed'!B39</f>
        <v>7.5965074395213055</v>
      </c>
      <c r="D42" s="32">
        <f>SUM($C$7:C42)</f>
        <v>242.66027066440645</v>
      </c>
      <c r="E42" s="24">
        <v>20</v>
      </c>
      <c r="F42" s="4">
        <f t="shared" si="0"/>
        <v>7.2594182134508625</v>
      </c>
      <c r="G42" s="87">
        <f>SUM($F$7:F42)</f>
        <v>231.89240615725825</v>
      </c>
      <c r="H42" s="80">
        <f t="shared" si="1"/>
        <v>20</v>
      </c>
      <c r="I42" s="4">
        <f t="shared" si="2"/>
        <v>7.2594182134508625</v>
      </c>
      <c r="J42" s="87">
        <f>SUM($I$7:I42)</f>
        <v>231.89240615725825</v>
      </c>
      <c r="K42" s="79">
        <f t="shared" si="33"/>
        <v>29.865393699182761</v>
      </c>
      <c r="L42" s="4">
        <f t="shared" si="3"/>
        <v>3.8993773915778408E-3</v>
      </c>
      <c r="M42" s="100">
        <f t="shared" si="4"/>
        <v>10.840269148586398</v>
      </c>
      <c r="N42" s="87">
        <f>SUM($M$7:M42)</f>
        <v>346.27790028686536</v>
      </c>
      <c r="P42" s="42">
        <f>'Accumulated Feed'!C39</f>
        <v>42314</v>
      </c>
      <c r="Q42" s="32">
        <f>'Accumulated Feed'!D39</f>
        <v>5.4735950932583659</v>
      </c>
      <c r="R42" s="32">
        <f>SUM($Q$7:Q42)</f>
        <v>197.1002920701907</v>
      </c>
      <c r="S42" s="24">
        <v>20</v>
      </c>
      <c r="T42" s="4">
        <f t="shared" si="5"/>
        <v>5.2307084840502673</v>
      </c>
      <c r="U42" s="87">
        <f>SUM($T$7:T42)</f>
        <v>188.35411687834682</v>
      </c>
      <c r="V42" s="82">
        <v>3.3196485599999996</v>
      </c>
      <c r="W42" s="4">
        <f t="shared" si="27"/>
        <v>0.86820569434286254</v>
      </c>
      <c r="X42" s="87">
        <f>SUM($W$7:W42)</f>
        <v>166.06461114086798</v>
      </c>
      <c r="Y42" s="79">
        <f t="shared" si="25"/>
        <v>19.147824645467239</v>
      </c>
      <c r="Z42" s="100">
        <f t="shared" si="8"/>
        <v>4.2082642363089192E-3</v>
      </c>
      <c r="AA42" s="100">
        <f t="shared" si="9"/>
        <v>5.0078344412076135</v>
      </c>
      <c r="AB42" s="87">
        <f>SUM($AA$7:AA42)</f>
        <v>180.32858006192134</v>
      </c>
      <c r="AD42" s="42">
        <f>'Accumulated Feed'!E39</f>
        <v>42497</v>
      </c>
      <c r="AE42" s="32">
        <f>'Accumulated Feed'!F39</f>
        <v>10.065700085743227</v>
      </c>
      <c r="AF42" s="32">
        <f>SUM($AE$7:AE42)</f>
        <v>134.49261563821864</v>
      </c>
      <c r="AG42" s="96">
        <v>20</v>
      </c>
      <c r="AH42" s="100">
        <f t="shared" si="10"/>
        <v>9.6190423185030003</v>
      </c>
      <c r="AI42" s="87">
        <f>SUM($AH$7:AH42)</f>
        <v>128.52460835610722</v>
      </c>
      <c r="AJ42" s="175">
        <v>20</v>
      </c>
      <c r="AK42" s="100">
        <f t="shared" si="28"/>
        <v>9.6190423185030003</v>
      </c>
      <c r="AL42" s="87">
        <f>SUM($AK$7:AK42)</f>
        <v>102.45181868769043</v>
      </c>
      <c r="AM42" s="79">
        <f t="shared" si="34"/>
        <v>37.782675936662343</v>
      </c>
      <c r="AN42" s="101">
        <f t="shared" si="12"/>
        <v>9.3427547234200513E-3</v>
      </c>
      <c r="AO42" s="101">
        <f t="shared" si="13"/>
        <v>18.171657937052</v>
      </c>
      <c r="AP42" s="87">
        <f>SUM($AO$7:AO42)</f>
        <v>242.80018137026218</v>
      </c>
      <c r="AR42" s="42">
        <f>'Accumulated Feed'!G39</f>
        <v>42657</v>
      </c>
      <c r="AS42" s="32">
        <f>'Accumulated Feed'!H39</f>
        <v>10.18158315272472</v>
      </c>
      <c r="AT42" s="32">
        <f>SUM($AS$7:AS42)</f>
        <v>312.24538744828175</v>
      </c>
      <c r="AU42" s="96">
        <v>20</v>
      </c>
      <c r="AV42" s="100">
        <f t="shared" si="14"/>
        <v>9.7297831627361493</v>
      </c>
      <c r="AW42" s="87">
        <f>SUM($AV$7:AV42)</f>
        <v>298.38973643536855</v>
      </c>
      <c r="AX42" s="175">
        <v>20</v>
      </c>
      <c r="AY42" s="100">
        <f t="shared" si="29"/>
        <v>9.7297831627361493</v>
      </c>
      <c r="AZ42" s="87">
        <f>SUM($AY$7:AY42)</f>
        <v>253.18215844181367</v>
      </c>
      <c r="BA42" s="79">
        <f t="shared" si="26"/>
        <v>30.164826912830154</v>
      </c>
      <c r="BB42" s="101">
        <f t="shared" si="15"/>
        <v>5.9970826522947494E-3</v>
      </c>
      <c r="BC42" s="101">
        <f t="shared" si="16"/>
        <v>14.674861250165252</v>
      </c>
      <c r="BD42" s="87">
        <f>SUM($BC$7:BC42)</f>
        <v>450.04373760689492</v>
      </c>
      <c r="BF42" s="42">
        <f>'Accumulated Feed'!I39</f>
        <v>42890</v>
      </c>
      <c r="BG42" s="32">
        <f>'Accumulated Feed'!J39</f>
        <v>5.6546043147590561</v>
      </c>
      <c r="BH42" s="32">
        <f>SUM($BG$7:BG42)</f>
        <v>73.867571068366658</v>
      </c>
      <c r="BI42" s="96">
        <v>20</v>
      </c>
      <c r="BJ42" s="100">
        <f t="shared" si="17"/>
        <v>5.4036855593478412</v>
      </c>
      <c r="BK42" s="87">
        <f>SUM($BJ$7:BJ42)</f>
        <v>70.589753918659724</v>
      </c>
      <c r="BL42" s="175">
        <v>20</v>
      </c>
      <c r="BM42" s="100">
        <f t="shared" si="30"/>
        <v>5.4036855593478412</v>
      </c>
      <c r="BN42" s="87">
        <f>SUM($BM$7:BM42)</f>
        <v>59.435695875392391</v>
      </c>
      <c r="BO42" s="79">
        <f t="shared" si="35"/>
        <v>29.228208575697195</v>
      </c>
      <c r="BP42" s="101">
        <f t="shared" si="19"/>
        <v>6.3685503470202291E-3</v>
      </c>
      <c r="BQ42" s="101">
        <f t="shared" si="20"/>
        <v>7.8970024303050845</v>
      </c>
      <c r="BR42" s="87">
        <f>SUM($BQ$7:BQ42)</f>
        <v>103.16060254208627</v>
      </c>
      <c r="BT42" s="42">
        <f>'Accumulated Feed'!K39</f>
        <v>43041</v>
      </c>
      <c r="BU42" s="32">
        <f>'Accumulated Feed'!L39</f>
        <v>11.208199057587201</v>
      </c>
      <c r="BV42" s="32">
        <f>SUM($BU$7:BU42)</f>
        <v>302.78793652444102</v>
      </c>
      <c r="BW42" s="96">
        <v>20</v>
      </c>
      <c r="BX42" s="100">
        <f t="shared" si="21"/>
        <v>10.710843769509763</v>
      </c>
      <c r="BY42" s="87">
        <f>SUM($BX$7:BX42)</f>
        <v>289.35195268593617</v>
      </c>
      <c r="BZ42" s="175">
        <v>1.2122440950668334</v>
      </c>
      <c r="CA42" s="100">
        <f t="shared" si="31"/>
        <v>0.64920785563857952</v>
      </c>
      <c r="CB42" s="87">
        <f>SUM($CA$7:CA42)</f>
        <v>236.10939077664125</v>
      </c>
      <c r="CC42" s="79">
        <f t="shared" si="32"/>
        <v>26.412018832085998</v>
      </c>
      <c r="CD42" s="101">
        <f t="shared" si="23"/>
        <v>6.8630520948040463E-3</v>
      </c>
      <c r="CE42" s="101">
        <f t="shared" si="24"/>
        <v>14.14475036739114</v>
      </c>
      <c r="CF42" s="87">
        <f>SUM($CE$7:CE42)</f>
        <v>382.11846117208995</v>
      </c>
    </row>
    <row r="43" spans="2:84" x14ac:dyDescent="0.25">
      <c r="B43" s="42">
        <v>42010</v>
      </c>
      <c r="C43" s="32">
        <f>'Accumulated Feed'!B40</f>
        <v>7.6096590748423214</v>
      </c>
      <c r="D43" s="32">
        <f>SUM($C$7:C43)</f>
        <v>250.26992973924877</v>
      </c>
      <c r="E43" s="24">
        <v>20</v>
      </c>
      <c r="F43" s="4">
        <f t="shared" si="0"/>
        <v>7.2719862549812824</v>
      </c>
      <c r="G43" s="87">
        <f>SUM($F$7:F43)</f>
        <v>239.16439241223952</v>
      </c>
      <c r="H43" s="80">
        <f t="shared" si="1"/>
        <v>20</v>
      </c>
      <c r="I43" s="4">
        <f t="shared" si="2"/>
        <v>7.2719862549812824</v>
      </c>
      <c r="J43" s="87">
        <f>SUM($I$7:I43)</f>
        <v>239.16439241223952</v>
      </c>
      <c r="K43" s="79">
        <f t="shared" si="33"/>
        <v>29.865393699182764</v>
      </c>
      <c r="L43" s="4">
        <f t="shared" si="3"/>
        <v>3.9061282820154969E-3</v>
      </c>
      <c r="M43" s="100">
        <f t="shared" si="4"/>
        <v>10.859036624003082</v>
      </c>
      <c r="N43" s="87">
        <f>SUM($M$7:M43)</f>
        <v>357.13693691086843</v>
      </c>
      <c r="P43" s="42">
        <f>'Accumulated Feed'!C40</f>
        <v>42315</v>
      </c>
      <c r="Q43" s="32">
        <f>'Accumulated Feed'!D40</f>
        <v>5.1228277021055479</v>
      </c>
      <c r="R43" s="32">
        <f>SUM($Q$7:Q43)</f>
        <v>202.22311977229626</v>
      </c>
      <c r="S43" s="24">
        <v>20</v>
      </c>
      <c r="T43" s="4">
        <f t="shared" si="5"/>
        <v>4.8955061284556693</v>
      </c>
      <c r="U43" s="87">
        <f>SUM($T$7:T43)</f>
        <v>193.24962300680249</v>
      </c>
      <c r="V43" s="80">
        <f t="shared" si="6"/>
        <v>20</v>
      </c>
      <c r="W43" s="4">
        <f t="shared" si="27"/>
        <v>4.8955061284556693</v>
      </c>
      <c r="X43" s="87">
        <f>SUM($W$7:W43)</f>
        <v>170.96011726932366</v>
      </c>
      <c r="Y43" s="79">
        <f t="shared" si="25"/>
        <v>19.147824645467239</v>
      </c>
      <c r="Z43" s="100">
        <f t="shared" si="8"/>
        <v>3.9385837352302272E-3</v>
      </c>
      <c r="AA43" s="100">
        <f t="shared" si="9"/>
        <v>4.68691464492397</v>
      </c>
      <c r="AB43" s="87">
        <f>SUM($AA$7:AA43)</f>
        <v>185.01549470684532</v>
      </c>
      <c r="AD43" s="42">
        <f>'Accumulated Feed'!E40</f>
        <v>42498</v>
      </c>
      <c r="AE43" s="32">
        <f>'Accumulated Feed'!F40</f>
        <v>10.116283959369408</v>
      </c>
      <c r="AF43" s="32">
        <f>SUM($AE$7:AE43)</f>
        <v>144.60889959758805</v>
      </c>
      <c r="AG43" s="96">
        <v>20</v>
      </c>
      <c r="AH43" s="100">
        <f t="shared" si="10"/>
        <v>9.6673815713020375</v>
      </c>
      <c r="AI43" s="87">
        <f>SUM($AH$7:AH43)</f>
        <v>138.19198992740925</v>
      </c>
      <c r="AJ43" s="175">
        <v>20</v>
      </c>
      <c r="AK43" s="100">
        <f t="shared" si="28"/>
        <v>9.6673815713020375</v>
      </c>
      <c r="AL43" s="87">
        <f>SUM($AK$7:AK43)</f>
        <v>112.11920025899246</v>
      </c>
      <c r="AM43" s="79">
        <f t="shared" si="34"/>
        <v>37.782675936662343</v>
      </c>
      <c r="AN43" s="101">
        <f t="shared" si="12"/>
        <v>9.3897055286520925E-3</v>
      </c>
      <c r="AO43" s="101">
        <f t="shared" si="13"/>
        <v>18.262977253228321</v>
      </c>
      <c r="AP43" s="87">
        <f>SUM($AO$7:AO43)</f>
        <v>261.06315862349049</v>
      </c>
      <c r="AR43" s="42">
        <f>'Accumulated Feed'!G40</f>
        <v>42658</v>
      </c>
      <c r="AS43" s="32">
        <f>'Accumulated Feed'!H40</f>
        <v>10.175069915261128</v>
      </c>
      <c r="AT43" s="32">
        <f>SUM($AS$7:AS43)</f>
        <v>322.42045736354288</v>
      </c>
      <c r="AU43" s="96">
        <v>20</v>
      </c>
      <c r="AV43" s="100">
        <f t="shared" si="14"/>
        <v>9.7235589452193292</v>
      </c>
      <c r="AW43" s="87">
        <f>SUM($AV$7:AV43)</f>
        <v>308.11329538058789</v>
      </c>
      <c r="AX43" s="175">
        <v>20</v>
      </c>
      <c r="AY43" s="100">
        <f t="shared" si="29"/>
        <v>9.7235589452193292</v>
      </c>
      <c r="AZ43" s="87">
        <f>SUM($AY$7:AY43)</f>
        <v>262.90571738703301</v>
      </c>
      <c r="BA43" s="79">
        <f t="shared" si="26"/>
        <v>30.164826912830151</v>
      </c>
      <c r="BB43" s="101">
        <f t="shared" si="15"/>
        <v>5.9932462721545227E-3</v>
      </c>
      <c r="BC43" s="101">
        <f t="shared" si="16"/>
        <v>14.665473627962117</v>
      </c>
      <c r="BD43" s="87">
        <f>SUM($BC$7:BC43)</f>
        <v>464.70921123485704</v>
      </c>
      <c r="BF43" s="42">
        <f>'Accumulated Feed'!I40</f>
        <v>42891</v>
      </c>
      <c r="BG43" s="32">
        <f>'Accumulated Feed'!J40</f>
        <v>6.0563382244624782</v>
      </c>
      <c r="BH43" s="32">
        <f>SUM($BG$7:BG43)</f>
        <v>79.923909292829137</v>
      </c>
      <c r="BI43" s="96">
        <v>20</v>
      </c>
      <c r="BJ43" s="100">
        <f t="shared" si="17"/>
        <v>5.7875928330891053</v>
      </c>
      <c r="BK43" s="87">
        <f>SUM($BJ$7:BJ43)</f>
        <v>76.377346751748831</v>
      </c>
      <c r="BL43" s="175">
        <v>20</v>
      </c>
      <c r="BM43" s="100">
        <f t="shared" si="30"/>
        <v>5.7875928330891053</v>
      </c>
      <c r="BN43" s="87">
        <f>SUM($BM$7:BM43)</f>
        <v>65.223288708481491</v>
      </c>
      <c r="BO43" s="79">
        <f t="shared" si="35"/>
        <v>29.228208575697192</v>
      </c>
      <c r="BP43" s="101">
        <f t="shared" si="19"/>
        <v>6.8210068740620399E-3</v>
      </c>
      <c r="BQ43" s="101">
        <f t="shared" si="20"/>
        <v>8.4580485238369292</v>
      </c>
      <c r="BR43" s="87">
        <f>SUM($BQ$7:BQ43)</f>
        <v>111.61865106592319</v>
      </c>
      <c r="BT43" s="42">
        <f>'Accumulated Feed'!K40</f>
        <v>43042</v>
      </c>
      <c r="BU43" s="32">
        <f>'Accumulated Feed'!L40</f>
        <v>10.743030131346721</v>
      </c>
      <c r="BV43" s="32">
        <f>SUM($BU$7:BU43)</f>
        <v>313.53096665578772</v>
      </c>
      <c r="BW43" s="96">
        <v>20</v>
      </c>
      <c r="BX43" s="100">
        <f t="shared" si="21"/>
        <v>10.266316359727576</v>
      </c>
      <c r="BY43" s="87">
        <f>SUM($BX$7:BX43)</f>
        <v>299.61826904566374</v>
      </c>
      <c r="BZ43" s="175">
        <v>20</v>
      </c>
      <c r="CA43" s="100">
        <f t="shared" si="31"/>
        <v>10.266316359727576</v>
      </c>
      <c r="CB43" s="87">
        <f>SUM($CA$7:CA43)</f>
        <v>246.37570713636882</v>
      </c>
      <c r="CC43" s="79">
        <f t="shared" si="32"/>
        <v>26.412018832085998</v>
      </c>
      <c r="CD43" s="101">
        <f t="shared" si="23"/>
        <v>6.5782178803803311E-3</v>
      </c>
      <c r="CE43" s="101">
        <f t="shared" si="24"/>
        <v>13.557707051463863</v>
      </c>
      <c r="CF43" s="87">
        <f>SUM($CE$7:CE43)</f>
        <v>395.67616822355382</v>
      </c>
    </row>
    <row r="44" spans="2:84" x14ac:dyDescent="0.25">
      <c r="B44" s="42">
        <v>42011</v>
      </c>
      <c r="C44" s="32">
        <f>'Accumulated Feed'!B41</f>
        <v>7.2703543342242556</v>
      </c>
      <c r="D44" s="32">
        <f>SUM($C$7:C44)</f>
        <v>257.540284073473</v>
      </c>
      <c r="E44" s="24">
        <v>20</v>
      </c>
      <c r="F44" s="4">
        <f t="shared" si="0"/>
        <v>6.9477379035430573</v>
      </c>
      <c r="G44" s="87">
        <f>SUM($F$7:F44)</f>
        <v>246.11213031578257</v>
      </c>
      <c r="H44" s="80">
        <f t="shared" si="1"/>
        <v>20</v>
      </c>
      <c r="I44" s="4">
        <f t="shared" si="2"/>
        <v>6.9477379035430573</v>
      </c>
      <c r="J44" s="87">
        <f>SUM($I$7:I44)</f>
        <v>246.11213031578257</v>
      </c>
      <c r="K44" s="79">
        <f t="shared" si="33"/>
        <v>29.865393699182761</v>
      </c>
      <c r="L44" s="4">
        <f t="shared" si="3"/>
        <v>3.7319591332382737E-3</v>
      </c>
      <c r="M44" s="100">
        <f t="shared" si="4"/>
        <v>10.3748463904024</v>
      </c>
      <c r="N44" s="87">
        <f>SUM($M$7:M44)</f>
        <v>367.51178330127084</v>
      </c>
      <c r="P44" s="42">
        <f>'Accumulated Feed'!C41</f>
        <v>42316</v>
      </c>
      <c r="Q44" s="32">
        <f>'Accumulated Feed'!D41</f>
        <v>5.5688295431828694</v>
      </c>
      <c r="R44" s="32">
        <f>SUM($Q$7:Q44)</f>
        <v>207.79194931547912</v>
      </c>
      <c r="S44" s="24">
        <v>20</v>
      </c>
      <c r="T44" s="4">
        <f t="shared" si="5"/>
        <v>5.3217169778658766</v>
      </c>
      <c r="U44" s="87">
        <f>SUM($T$7:T44)</f>
        <v>198.57133998466838</v>
      </c>
      <c r="V44" s="80">
        <f t="shared" si="6"/>
        <v>20</v>
      </c>
      <c r="W44" s="4">
        <f t="shared" si="27"/>
        <v>5.3217169778658766</v>
      </c>
      <c r="X44" s="87">
        <f>SUM($W$7:W44)</f>
        <v>176.28183424718955</v>
      </c>
      <c r="Y44" s="79">
        <f t="shared" si="25"/>
        <v>19.147824645467239</v>
      </c>
      <c r="Z44" s="100">
        <f t="shared" si="8"/>
        <v>4.2814833405454486E-3</v>
      </c>
      <c r="AA44" s="100">
        <f t="shared" si="9"/>
        <v>5.0949651752490839</v>
      </c>
      <c r="AB44" s="87">
        <f>SUM($AA$7:AA44)</f>
        <v>190.1104598820944</v>
      </c>
      <c r="AD44" s="42">
        <f>'Accumulated Feed'!E41</f>
        <v>42499</v>
      </c>
      <c r="AE44" s="32">
        <f>'Accumulated Feed'!F41</f>
        <v>10.146707184331339</v>
      </c>
      <c r="AF44" s="32">
        <f>SUM($AE$7:AE44)</f>
        <v>154.7556067819194</v>
      </c>
      <c r="AG44" s="96">
        <v>20</v>
      </c>
      <c r="AH44" s="100">
        <f t="shared" si="10"/>
        <v>9.6964547888508719</v>
      </c>
      <c r="AI44" s="87">
        <f>SUM($AH$7:AH44)</f>
        <v>147.88844471626012</v>
      </c>
      <c r="AJ44" s="175">
        <v>20</v>
      </c>
      <c r="AK44" s="100">
        <f t="shared" si="28"/>
        <v>9.6964547888508719</v>
      </c>
      <c r="AL44" s="87">
        <f>SUM($AK$7:AK44)</f>
        <v>121.81565504784334</v>
      </c>
      <c r="AM44" s="79">
        <f t="shared" si="34"/>
        <v>37.782675936662336</v>
      </c>
      <c r="AN44" s="101">
        <f t="shared" si="12"/>
        <v>9.4179436766491046E-3</v>
      </c>
      <c r="AO44" s="101">
        <f t="shared" si="13"/>
        <v>18.317900451082508</v>
      </c>
      <c r="AP44" s="87">
        <f>SUM($AO$7:AO44)</f>
        <v>279.38105907457299</v>
      </c>
      <c r="AR44" s="42">
        <f>'Accumulated Feed'!G41</f>
        <v>42659</v>
      </c>
      <c r="AS44" s="32">
        <f>'Accumulated Feed'!H41</f>
        <v>10.282565484457502</v>
      </c>
      <c r="AT44" s="32">
        <f>SUM($AS$7:AS44)</f>
        <v>332.70302284800039</v>
      </c>
      <c r="AU44" s="96">
        <v>20</v>
      </c>
      <c r="AV44" s="100">
        <f t="shared" si="14"/>
        <v>9.8262844804869651</v>
      </c>
      <c r="AW44" s="87">
        <f>SUM($AV$7:AV44)</f>
        <v>317.93957986107483</v>
      </c>
      <c r="AX44" s="175">
        <v>20</v>
      </c>
      <c r="AY44" s="100">
        <f t="shared" si="29"/>
        <v>9.8262844804869651</v>
      </c>
      <c r="AZ44" s="87">
        <f>SUM($AY$7:AY44)</f>
        <v>272.73200186751995</v>
      </c>
      <c r="BA44" s="79">
        <f t="shared" si="26"/>
        <v>30.164826912830154</v>
      </c>
      <c r="BB44" s="101">
        <f t="shared" si="15"/>
        <v>6.0565625367821514E-3</v>
      </c>
      <c r="BC44" s="101">
        <f t="shared" si="16"/>
        <v>14.820408527505924</v>
      </c>
      <c r="BD44" s="87">
        <f>SUM($BC$7:BC44)</f>
        <v>479.52961976236298</v>
      </c>
      <c r="BF44" s="42">
        <f>'Accumulated Feed'!I41</f>
        <v>42892</v>
      </c>
      <c r="BG44" s="32">
        <f>'Accumulated Feed'!J41</f>
        <v>6.4218087473610446</v>
      </c>
      <c r="BH44" s="32">
        <f>SUM($BG$7:BG44)</f>
        <v>86.345718040190178</v>
      </c>
      <c r="BI44" s="96">
        <v>20</v>
      </c>
      <c r="BJ44" s="100">
        <f t="shared" si="17"/>
        <v>6.1368458801678614</v>
      </c>
      <c r="BK44" s="87">
        <f>SUM($BJ$7:BJ44)</f>
        <v>82.5141926319167</v>
      </c>
      <c r="BL44" s="175">
        <v>1.025084790802002</v>
      </c>
      <c r="BM44" s="100">
        <f t="shared" si="30"/>
        <v>0.31453936876280003</v>
      </c>
      <c r="BN44" s="87">
        <f>SUM($BM$7:BM44)</f>
        <v>65.537828077244285</v>
      </c>
      <c r="BO44" s="79">
        <f t="shared" si="35"/>
        <v>29.228208575697199</v>
      </c>
      <c r="BP44" s="101">
        <f t="shared" si="19"/>
        <v>7.2326214267118671E-3</v>
      </c>
      <c r="BQ44" s="101">
        <f t="shared" si="20"/>
        <v>8.9684505691227159</v>
      </c>
      <c r="BR44" s="87">
        <f>SUM($BQ$7:BQ44)</f>
        <v>120.58710163504591</v>
      </c>
      <c r="BT44" s="42">
        <f>'Accumulated Feed'!K41</f>
        <v>43043</v>
      </c>
      <c r="BU44" s="32">
        <f>'Accumulated Feed'!L41</f>
        <v>10.277229824645921</v>
      </c>
      <c r="BV44" s="32">
        <f>SUM($BU$7:BU44)</f>
        <v>323.80819648043365</v>
      </c>
      <c r="BW44" s="96">
        <v>20</v>
      </c>
      <c r="BX44" s="100">
        <f t="shared" si="21"/>
        <v>9.8211855865116302</v>
      </c>
      <c r="BY44" s="87">
        <f>SUM($BX$7:BX44)</f>
        <v>309.43945463217534</v>
      </c>
      <c r="BZ44" s="175">
        <v>20</v>
      </c>
      <c r="CA44" s="100">
        <f t="shared" si="31"/>
        <v>9.8211855865116302</v>
      </c>
      <c r="CB44" s="87">
        <f>SUM($CA$7:CA44)</f>
        <v>256.19689272288042</v>
      </c>
      <c r="CC44" s="79">
        <f t="shared" si="32"/>
        <v>26.412018832085998</v>
      </c>
      <c r="CD44" s="101">
        <f t="shared" si="23"/>
        <v>6.2929970563890521E-3</v>
      </c>
      <c r="CE44" s="101">
        <f t="shared" si="24"/>
        <v>12.969866933217837</v>
      </c>
      <c r="CF44" s="87">
        <f>SUM($CE$7:CE44)</f>
        <v>408.64603515677163</v>
      </c>
    </row>
    <row r="45" spans="2:84" x14ac:dyDescent="0.25">
      <c r="B45" s="42">
        <v>42012</v>
      </c>
      <c r="C45" s="32">
        <f>'Accumulated Feed'!B42</f>
        <v>0.63222748718150301</v>
      </c>
      <c r="D45" s="32">
        <f>SUM($C$7:C45)</f>
        <v>258.17251156065453</v>
      </c>
      <c r="E45" s="24">
        <v>20</v>
      </c>
      <c r="F45" s="4">
        <f t="shared" si="0"/>
        <v>0.60417287444648238</v>
      </c>
      <c r="G45" s="87">
        <f>SUM($F$7:F45)</f>
        <v>246.71630319022904</v>
      </c>
      <c r="H45" s="80">
        <f t="shared" si="1"/>
        <v>20</v>
      </c>
      <c r="I45" s="4">
        <f t="shared" si="2"/>
        <v>0.60417287444648238</v>
      </c>
      <c r="J45" s="87">
        <f>SUM($I$7:I45)</f>
        <v>246.71630319022904</v>
      </c>
      <c r="K45" s="79">
        <f t="shared" si="33"/>
        <v>29.865393699182757</v>
      </c>
      <c r="L45" s="4">
        <f t="shared" si="3"/>
        <v>3.2452986974300558E-4</v>
      </c>
      <c r="M45" s="100">
        <f t="shared" si="4"/>
        <v>0.90219303788555549</v>
      </c>
      <c r="N45" s="87">
        <f>SUM($M$7:M45)</f>
        <v>368.41397633915642</v>
      </c>
      <c r="P45" s="42">
        <f>'Accumulated Feed'!C42</f>
        <v>42317</v>
      </c>
      <c r="Q45" s="32">
        <f>'Accumulated Feed'!D42</f>
        <v>6.2211466069872623</v>
      </c>
      <c r="R45" s="32">
        <f>SUM($Q$7:Q45)</f>
        <v>214.01309592246639</v>
      </c>
      <c r="S45" s="24">
        <v>20</v>
      </c>
      <c r="T45" s="4">
        <f t="shared" si="5"/>
        <v>5.9450879692888501</v>
      </c>
      <c r="U45" s="87">
        <f>SUM($T$7:T45)</f>
        <v>204.51642795395725</v>
      </c>
      <c r="V45" s="80">
        <f t="shared" si="6"/>
        <v>20</v>
      </c>
      <c r="W45" s="4">
        <f t="shared" si="27"/>
        <v>5.9450879692888501</v>
      </c>
      <c r="X45" s="87">
        <f>SUM($W$7:W45)</f>
        <v>182.22692221647841</v>
      </c>
      <c r="Y45" s="79">
        <f t="shared" si="25"/>
        <v>19.147824645467239</v>
      </c>
      <c r="Z45" s="100">
        <f t="shared" si="8"/>
        <v>4.7830042831016745E-3</v>
      </c>
      <c r="AA45" s="100">
        <f t="shared" si="9"/>
        <v>5.6917750968909928</v>
      </c>
      <c r="AB45" s="87">
        <f>SUM($AA$7:AA45)</f>
        <v>195.80223497898538</v>
      </c>
      <c r="AD45" s="42">
        <f>'Accumulated Feed'!E42</f>
        <v>42500</v>
      </c>
      <c r="AE45" s="32">
        <f>'Accumulated Feed'!F42</f>
        <v>10.201899388290876</v>
      </c>
      <c r="AF45" s="32">
        <f>SUM($AE$7:AE45)</f>
        <v>164.95750617021028</v>
      </c>
      <c r="AG45" s="96">
        <v>20</v>
      </c>
      <c r="AH45" s="100">
        <f t="shared" si="10"/>
        <v>9.7491978808381035</v>
      </c>
      <c r="AI45" s="87">
        <f>SUM($AH$7:AH45)</f>
        <v>157.63764259709822</v>
      </c>
      <c r="AJ45" s="175">
        <v>20</v>
      </c>
      <c r="AK45" s="100">
        <f t="shared" si="28"/>
        <v>9.7491978808381035</v>
      </c>
      <c r="AL45" s="87">
        <f>SUM($AK$7:AK45)</f>
        <v>131.56485292868143</v>
      </c>
      <c r="AM45" s="79">
        <f t="shared" si="34"/>
        <v>37.782675936662343</v>
      </c>
      <c r="AN45" s="101">
        <f t="shared" si="12"/>
        <v>9.469171829668414E-3</v>
      </c>
      <c r="AO45" s="101">
        <f t="shared" si="13"/>
        <v>18.417539208705065</v>
      </c>
      <c r="AP45" s="87">
        <f>SUM($AO$7:AO45)</f>
        <v>297.79859828327807</v>
      </c>
      <c r="AR45" s="42">
        <f>'Accumulated Feed'!G42</f>
        <v>42660</v>
      </c>
      <c r="AS45" s="32">
        <f>'Accumulated Feed'!H42</f>
        <v>10.184066772477157</v>
      </c>
      <c r="AT45" s="32">
        <f>SUM($AS$7:AS45)</f>
        <v>342.88708962047752</v>
      </c>
      <c r="AU45" s="96">
        <v>20</v>
      </c>
      <c r="AV45" s="100">
        <f t="shared" si="14"/>
        <v>9.732156573755578</v>
      </c>
      <c r="AW45" s="87">
        <f>SUM($AV$7:AV45)</f>
        <v>327.67173643483039</v>
      </c>
      <c r="AX45" s="175">
        <v>20</v>
      </c>
      <c r="AY45" s="100">
        <f t="shared" si="29"/>
        <v>9.732156573755578</v>
      </c>
      <c r="AZ45" s="87">
        <f>SUM($AY$7:AY45)</f>
        <v>282.46415844127552</v>
      </c>
      <c r="BA45" s="79">
        <f t="shared" si="26"/>
        <v>30.164826912830151</v>
      </c>
      <c r="BB45" s="101">
        <f t="shared" si="15"/>
        <v>5.9985455360829403E-3</v>
      </c>
      <c r="BC45" s="101">
        <f t="shared" si="16"/>
        <v>14.678440926794956</v>
      </c>
      <c r="BD45" s="87">
        <f>SUM($BC$7:BC45)</f>
        <v>494.20806068915795</v>
      </c>
      <c r="BF45" s="42">
        <f>'Accumulated Feed'!I42</f>
        <v>42893</v>
      </c>
      <c r="BG45" s="32">
        <f>'Accumulated Feed'!J42</f>
        <v>6.4448434912045967</v>
      </c>
      <c r="BH45" s="32">
        <f>SUM($BG$7:BG45)</f>
        <v>92.790561531394772</v>
      </c>
      <c r="BI45" s="96">
        <v>20</v>
      </c>
      <c r="BJ45" s="100">
        <f t="shared" si="17"/>
        <v>6.1588584748149886</v>
      </c>
      <c r="BK45" s="87">
        <f>SUM($BJ$7:BJ45)</f>
        <v>88.673051106731691</v>
      </c>
      <c r="BL45" s="175">
        <v>20</v>
      </c>
      <c r="BM45" s="100">
        <f t="shared" si="30"/>
        <v>6.1588584748149886</v>
      </c>
      <c r="BN45" s="87">
        <f>SUM($BM$7:BM45)</f>
        <v>71.696686552059276</v>
      </c>
      <c r="BO45" s="79">
        <f t="shared" si="35"/>
        <v>29.228208575697195</v>
      </c>
      <c r="BP45" s="101">
        <f t="shared" si="19"/>
        <v>7.2585645197618051E-3</v>
      </c>
      <c r="BQ45" s="101">
        <f t="shared" si="20"/>
        <v>9.0006200045046381</v>
      </c>
      <c r="BR45" s="87">
        <f>SUM($BQ$7:BQ45)</f>
        <v>129.58772163955055</v>
      </c>
      <c r="BT45" s="42">
        <f>'Accumulated Feed'!K42</f>
        <v>43044</v>
      </c>
      <c r="BU45" s="32">
        <f>'Accumulated Feed'!L42</f>
        <v>9.6656822781645246</v>
      </c>
      <c r="BV45" s="32">
        <f>SUM($BU$7:BU45)</f>
        <v>333.47387875859818</v>
      </c>
      <c r="BW45" s="96">
        <v>20</v>
      </c>
      <c r="BX45" s="100">
        <f t="shared" si="21"/>
        <v>9.2367749961630228</v>
      </c>
      <c r="BY45" s="87">
        <f>SUM($BX$7:BX45)</f>
        <v>318.67622962833838</v>
      </c>
      <c r="BZ45" s="175">
        <v>20</v>
      </c>
      <c r="CA45" s="100">
        <f t="shared" si="31"/>
        <v>9.2367749961630228</v>
      </c>
      <c r="CB45" s="87">
        <f>SUM($CA$7:CA45)</f>
        <v>265.43366771904346</v>
      </c>
      <c r="CC45" s="79">
        <f t="shared" si="32"/>
        <v>26.412018832085998</v>
      </c>
      <c r="CD45" s="101">
        <f t="shared" si="23"/>
        <v>5.9185316629402915E-3</v>
      </c>
      <c r="CE45" s="101">
        <f t="shared" si="24"/>
        <v>12.19809375731994</v>
      </c>
      <c r="CF45" s="87">
        <f>SUM($CE$7:CE45)</f>
        <v>420.84412891409158</v>
      </c>
    </row>
    <row r="46" spans="2:84" x14ac:dyDescent="0.25">
      <c r="B46" s="42">
        <v>42013</v>
      </c>
      <c r="C46" s="32">
        <f>'Accumulated Feed'!B43</f>
        <v>1.4151099599579837E-32</v>
      </c>
      <c r="D46" s="32">
        <f>SUM($C$7:C46)</f>
        <v>258.17251156065453</v>
      </c>
      <c r="E46" s="24">
        <v>20</v>
      </c>
      <c r="F46" s="4">
        <f>(C46*E46)*(1/2.20462)*(1/1343)*(1/(PI()*1.5^2))*1000</f>
        <v>1.3523155343611505E-32</v>
      </c>
      <c r="G46" s="87">
        <f>SUM($F$7:F46)</f>
        <v>246.71630319022904</v>
      </c>
      <c r="H46" s="80">
        <f>E46</f>
        <v>20</v>
      </c>
      <c r="I46" s="4">
        <f t="shared" si="2"/>
        <v>1.3523155343611505E-32</v>
      </c>
      <c r="J46" s="87">
        <f>SUM($I$7:I46)</f>
        <v>246.71630319022904</v>
      </c>
      <c r="K46" s="79">
        <f t="shared" si="33"/>
        <v>29.865393699182757</v>
      </c>
      <c r="L46" s="4">
        <f t="shared" si="3"/>
        <v>7.2639273092115938E-36</v>
      </c>
      <c r="M46" s="100">
        <f t="shared" si="4"/>
        <v>2.0193717919608231E-32</v>
      </c>
      <c r="N46" s="87">
        <f>SUM($M$7:M46)</f>
        <v>368.41397633915642</v>
      </c>
      <c r="P46" s="42">
        <f>'Accumulated Feed'!C43</f>
        <v>42318</v>
      </c>
      <c r="Q46" s="32">
        <f>'Accumulated Feed'!D43</f>
        <v>7.9841664857891992</v>
      </c>
      <c r="R46" s="32">
        <f>SUM($Q$7:Q46)</f>
        <v>221.99726240825558</v>
      </c>
      <c r="S46" s="24">
        <v>20</v>
      </c>
      <c r="T46" s="4">
        <f>(Q46*S46)*(1/2.20462)*(1/1343)*(1/(PI()*1.5^2))*1000</f>
        <v>7.629875185090909</v>
      </c>
      <c r="U46" s="87">
        <f>SUM($T$7:T46)</f>
        <v>212.14630313904814</v>
      </c>
      <c r="V46" s="80">
        <f>S46</f>
        <v>20</v>
      </c>
      <c r="W46" s="4">
        <f t="shared" si="27"/>
        <v>7.629875185090909</v>
      </c>
      <c r="X46" s="87">
        <f>SUM($W$7:W46)</f>
        <v>189.85679740156931</v>
      </c>
      <c r="Y46" s="79">
        <f t="shared" si="25"/>
        <v>19.147824645467246</v>
      </c>
      <c r="Z46" s="100">
        <f t="shared" si="8"/>
        <v>6.1384668954169172E-3</v>
      </c>
      <c r="AA46" s="100">
        <f t="shared" si="9"/>
        <v>7.3047756055461317</v>
      </c>
      <c r="AB46" s="87">
        <f>SUM($AA$7:AA46)</f>
        <v>203.10701058453151</v>
      </c>
      <c r="AD46" s="42">
        <f>'Accumulated Feed'!E43</f>
        <v>42501</v>
      </c>
      <c r="AE46" s="32">
        <f>'Accumulated Feed'!F43</f>
        <v>10.250246777049412</v>
      </c>
      <c r="AF46" s="32">
        <f>SUM($AE$7:AE46)</f>
        <v>175.20775294725968</v>
      </c>
      <c r="AG46" s="96">
        <v>20</v>
      </c>
      <c r="AH46" s="100">
        <f>(AE46*AG46)*(1/2.20462)*(1/1343)*(1/(PI()*1.5^2))*1000</f>
        <v>9.7953998910804092</v>
      </c>
      <c r="AI46" s="87">
        <f>SUM($AH$7:AH46)</f>
        <v>167.43304248817864</v>
      </c>
      <c r="AJ46" s="175">
        <v>20</v>
      </c>
      <c r="AK46" s="100">
        <f t="shared" si="28"/>
        <v>9.7953998910804092</v>
      </c>
      <c r="AL46" s="87">
        <f>SUM($AK$7:AK46)</f>
        <v>141.36025281976185</v>
      </c>
      <c r="AM46" s="79">
        <f t="shared" si="34"/>
        <v>37.782675936662343</v>
      </c>
      <c r="AN46" s="101">
        <f t="shared" si="12"/>
        <v>9.5140467803267008E-3</v>
      </c>
      <c r="AO46" s="101">
        <f t="shared" si="13"/>
        <v>18.504820987735432</v>
      </c>
      <c r="AP46" s="87">
        <f>SUM($AO$7:AO46)</f>
        <v>316.30341927101352</v>
      </c>
      <c r="AR46" s="42">
        <f>'Accumulated Feed'!G43</f>
        <v>42661</v>
      </c>
      <c r="AS46" s="32">
        <f>'Accumulated Feed'!H43</f>
        <v>10.012757430304404</v>
      </c>
      <c r="AT46" s="32">
        <f>SUM($AS$7:AS46)</f>
        <v>352.89984705078194</v>
      </c>
      <c r="AU46" s="96">
        <v>20</v>
      </c>
      <c r="AV46" s="100">
        <f>(AS46*AU46)*(1/2.20462)*(1/1343)*(1/(PI()*1.5^2))*1000</f>
        <v>9.568448953035924</v>
      </c>
      <c r="AW46" s="87">
        <f>SUM($AV$7:AV46)</f>
        <v>337.24018538786629</v>
      </c>
      <c r="AX46" s="175">
        <v>18.903681419732667</v>
      </c>
      <c r="AY46" s="100">
        <f t="shared" si="29"/>
        <v>9.0439455344582846</v>
      </c>
      <c r="AZ46" s="87">
        <f>SUM($AY$7:AY46)</f>
        <v>291.50810397573377</v>
      </c>
      <c r="BA46" s="79">
        <f t="shared" si="26"/>
        <v>30.164826912830154</v>
      </c>
      <c r="BB46" s="101">
        <f t="shared" si="15"/>
        <v>5.8976421432893247E-3</v>
      </c>
      <c r="BC46" s="101">
        <f t="shared" si="16"/>
        <v>14.431530324628978</v>
      </c>
      <c r="BD46" s="87">
        <f>SUM($BC$7:BC46)</f>
        <v>508.63959101378691</v>
      </c>
      <c r="BF46" s="42">
        <f>'Accumulated Feed'!I43</f>
        <v>42894</v>
      </c>
      <c r="BG46" s="32">
        <f>'Accumulated Feed'!J43</f>
        <v>6.0584624998711529</v>
      </c>
      <c r="BH46" s="32">
        <f>SUM($BG$7:BG46)</f>
        <v>98.849024031265927</v>
      </c>
      <c r="BI46" s="96">
        <v>20</v>
      </c>
      <c r="BJ46" s="100">
        <f>(BG46*BI46)*(1/2.20462)*(1/1343)*(1/(PI()*1.5^2))*1000</f>
        <v>5.7896228453960621</v>
      </c>
      <c r="BK46" s="87">
        <f>SUM($BJ$7:BJ46)</f>
        <v>94.462673952127759</v>
      </c>
      <c r="BL46" s="175">
        <v>20</v>
      </c>
      <c r="BM46" s="100">
        <f t="shared" si="30"/>
        <v>5.7896228453960621</v>
      </c>
      <c r="BN46" s="87">
        <f>SUM($BM$7:BM46)</f>
        <v>77.486309397455344</v>
      </c>
      <c r="BO46" s="79">
        <f t="shared" si="35"/>
        <v>29.228208575697199</v>
      </c>
      <c r="BP46" s="101">
        <f t="shared" si="19"/>
        <v>6.8233993588652248E-3</v>
      </c>
      <c r="BQ46" s="101">
        <f t="shared" si="20"/>
        <v>8.4610152049928793</v>
      </c>
      <c r="BR46" s="87">
        <f>SUM($BQ$7:BQ46)</f>
        <v>138.04873684454344</v>
      </c>
      <c r="BT46" s="42">
        <f>'Accumulated Feed'!K43</f>
        <v>43045</v>
      </c>
      <c r="BU46" s="32">
        <f>'Accumulated Feed'!L43</f>
        <v>8.8096822692846768</v>
      </c>
      <c r="BV46" s="32">
        <f>SUM($BU$7:BU46)</f>
        <v>342.28356102788285</v>
      </c>
      <c r="BW46" s="96">
        <v>20</v>
      </c>
      <c r="BX46" s="100">
        <f>(BU46*BW46)*(1/2.20462)*(1/1343)*(1/(PI()*1.5^2))*1000</f>
        <v>8.4187593350649479</v>
      </c>
      <c r="BY46" s="87">
        <f>SUM($BX$7:BX46)</f>
        <v>327.09498896340335</v>
      </c>
      <c r="BZ46" s="175">
        <v>20</v>
      </c>
      <c r="CA46" s="100">
        <f t="shared" si="31"/>
        <v>8.4187593350649479</v>
      </c>
      <c r="CB46" s="87">
        <f>SUM($CA$7:CA46)</f>
        <v>273.85242705410838</v>
      </c>
      <c r="CC46" s="79">
        <f t="shared" si="32"/>
        <v>26.412018832085995</v>
      </c>
      <c r="CD46" s="101">
        <f t="shared" si="23"/>
        <v>5.3943820985088587E-3</v>
      </c>
      <c r="CE46" s="101">
        <f t="shared" si="24"/>
        <v>11.117821505026757</v>
      </c>
      <c r="CF46" s="87">
        <f>SUM($CE$7:CE46)</f>
        <v>431.96195041911835</v>
      </c>
    </row>
    <row r="47" spans="2:84" x14ac:dyDescent="0.25">
      <c r="B47" s="42">
        <v>42014</v>
      </c>
      <c r="C47" s="32">
        <f>'Accumulated Feed'!B44</f>
        <v>0</v>
      </c>
      <c r="D47" s="32">
        <f>SUM($C$7:C47)</f>
        <v>258.17251156065453</v>
      </c>
      <c r="E47" s="24">
        <v>20</v>
      </c>
      <c r="F47" s="4">
        <f t="shared" si="0"/>
        <v>0</v>
      </c>
      <c r="G47" s="87">
        <f>SUM($F$7:F47)</f>
        <v>246.71630319022904</v>
      </c>
      <c r="H47" s="80">
        <f t="shared" si="1"/>
        <v>20</v>
      </c>
      <c r="I47" s="4">
        <f t="shared" si="2"/>
        <v>0</v>
      </c>
      <c r="J47" s="87">
        <f>SUM($I$7:I47)</f>
        <v>246.71630319022904</v>
      </c>
      <c r="K47" s="79">
        <v>0</v>
      </c>
      <c r="L47" s="4">
        <f t="shared" si="3"/>
        <v>0</v>
      </c>
      <c r="M47" s="100">
        <f t="shared" si="4"/>
        <v>0</v>
      </c>
      <c r="N47" s="87">
        <f>SUM($M$7:M47)</f>
        <v>368.41397633915642</v>
      </c>
      <c r="P47" s="42">
        <f>'Accumulated Feed'!C44</f>
        <v>42319</v>
      </c>
      <c r="Q47" s="32">
        <f>'Accumulated Feed'!D44</f>
        <v>8.2416972121313226</v>
      </c>
      <c r="R47" s="32">
        <f>SUM($Q$7:Q47)</f>
        <v>230.23895962038691</v>
      </c>
      <c r="S47" s="24">
        <v>20</v>
      </c>
      <c r="T47" s="4">
        <f t="shared" ref="T47:T110" si="36">(Q47*S47)*(1/2.20462)*(1/1343)*(1/(PI()*1.5^2))*1000</f>
        <v>7.875978181792382</v>
      </c>
      <c r="U47" s="87">
        <f>SUM($T$7:T47)</f>
        <v>220.02228132084053</v>
      </c>
      <c r="V47" s="80">
        <f t="shared" ref="V47:V110" si="37">S47</f>
        <v>20</v>
      </c>
      <c r="W47" s="4">
        <f t="shared" si="27"/>
        <v>7.875978181792382</v>
      </c>
      <c r="X47" s="87">
        <f>SUM($W$7:W47)</f>
        <v>197.7327755833617</v>
      </c>
      <c r="Y47" s="79">
        <f t="shared" si="25"/>
        <v>19.147824645467242</v>
      </c>
      <c r="Z47" s="100">
        <f t="shared" si="8"/>
        <v>6.336464249432204E-3</v>
      </c>
      <c r="AA47" s="100">
        <f t="shared" si="9"/>
        <v>7.540392456824323</v>
      </c>
      <c r="AB47" s="87">
        <f>SUM($AA$7:AA47)</f>
        <v>210.64740304135583</v>
      </c>
      <c r="AD47" s="42">
        <f>'Accumulated Feed'!E44</f>
        <v>42502</v>
      </c>
      <c r="AE47" s="32">
        <f>'Accumulated Feed'!F44</f>
        <v>10.170777910473904</v>
      </c>
      <c r="AF47" s="32">
        <f>SUM($AE$7:AE47)</f>
        <v>185.37853085773358</v>
      </c>
      <c r="AG47" s="96">
        <v>20</v>
      </c>
      <c r="AH47" s="100">
        <f t="shared" ref="AH47:AH110" si="38">(AE47*AG47)*(1/2.20462)*(1/1343)*(1/(PI()*1.5^2))*1000</f>
        <v>9.7194573948723217</v>
      </c>
      <c r="AI47" s="87">
        <f>SUM($AH$7:AH47)</f>
        <v>177.15249988305095</v>
      </c>
      <c r="AJ47" s="175">
        <v>13.644900375334167</v>
      </c>
      <c r="AK47" s="100">
        <f t="shared" si="28"/>
        <v>6.6310513927668895</v>
      </c>
      <c r="AL47" s="87">
        <f>SUM($AK$7:AK47)</f>
        <v>147.99130421252875</v>
      </c>
      <c r="AM47" s="79">
        <f t="shared" si="34"/>
        <v>37.782675936662343</v>
      </c>
      <c r="AN47" s="101">
        <f t="shared" si="12"/>
        <v>9.4402855791942755E-3</v>
      </c>
      <c r="AO47" s="101">
        <f t="shared" si="13"/>
        <v>18.361355451532866</v>
      </c>
      <c r="AP47" s="87">
        <f>SUM($AO$7:AO47)</f>
        <v>334.66477472254638</v>
      </c>
      <c r="AR47" s="42">
        <f>'Accumulated Feed'!G44</f>
        <v>42662</v>
      </c>
      <c r="AS47" s="32">
        <f>'Accumulated Feed'!H44</f>
        <v>9.9806156430063204</v>
      </c>
      <c r="AT47" s="32">
        <f>SUM($AS$7:AS47)</f>
        <v>362.88046269378827</v>
      </c>
      <c r="AU47" s="96">
        <v>20</v>
      </c>
      <c r="AV47" s="100">
        <f t="shared" ref="AV47:AV110" si="39">(AS47*AU47)*(1/2.20462)*(1/1343)*(1/(PI()*1.5^2))*1000</f>
        <v>9.5377334330443766</v>
      </c>
      <c r="AW47" s="87">
        <f>SUM($AV$7:AV47)</f>
        <v>346.77791882091066</v>
      </c>
      <c r="AX47" s="175">
        <v>20</v>
      </c>
      <c r="AY47" s="100">
        <f t="shared" si="29"/>
        <v>9.5377334330443766</v>
      </c>
      <c r="AZ47" s="87">
        <f>SUM($AY$7:AY47)</f>
        <v>301.04583740877814</v>
      </c>
      <c r="BA47" s="79">
        <f t="shared" si="26"/>
        <v>30.164826912830151</v>
      </c>
      <c r="BB47" s="101">
        <f t="shared" si="15"/>
        <v>5.8787102196260089E-3</v>
      </c>
      <c r="BC47" s="101">
        <f t="shared" si="16"/>
        <v>14.385203907424843</v>
      </c>
      <c r="BD47" s="87">
        <f>SUM($BC$7:BC47)</f>
        <v>523.02479492121176</v>
      </c>
      <c r="BF47" s="42">
        <f>'Accumulated Feed'!I44</f>
        <v>42895</v>
      </c>
      <c r="BG47" s="32">
        <f>'Accumulated Feed'!J44</f>
        <v>6.0807019550697188</v>
      </c>
      <c r="BH47" s="32">
        <f>SUM($BG$7:BG47)</f>
        <v>104.92972598633564</v>
      </c>
      <c r="BI47" s="96">
        <v>20</v>
      </c>
      <c r="BJ47" s="100">
        <f t="shared" ref="BJ47:BJ110" si="40">(BG47*BI47)*(1/2.20462)*(1/1343)*(1/(PI()*1.5^2))*1000</f>
        <v>5.8108754417254973</v>
      </c>
      <c r="BK47" s="87">
        <f>SUM($BJ$7:BJ47)</f>
        <v>100.27354939385326</v>
      </c>
      <c r="BL47" s="175">
        <v>20</v>
      </c>
      <c r="BM47" s="100">
        <f t="shared" si="30"/>
        <v>5.8108754417254973</v>
      </c>
      <c r="BN47" s="87">
        <f>SUM($BM$7:BM47)</f>
        <v>83.297184839180844</v>
      </c>
      <c r="BO47" s="79">
        <f t="shared" si="35"/>
        <v>29.228208575697199</v>
      </c>
      <c r="BP47" s="101">
        <f t="shared" si="19"/>
        <v>6.8484467507318302E-3</v>
      </c>
      <c r="BQ47" s="101">
        <f t="shared" si="20"/>
        <v>8.4920739709074695</v>
      </c>
      <c r="BR47" s="87">
        <f>SUM($BQ$7:BQ47)</f>
        <v>146.54081081545093</v>
      </c>
      <c r="BT47" s="42">
        <f>'Accumulated Feed'!K44</f>
        <v>43046</v>
      </c>
      <c r="BU47" s="32">
        <f>'Accumulated Feed'!L44</f>
        <v>8.2088988503587821</v>
      </c>
      <c r="BV47" s="32">
        <f>SUM($BU$7:BU47)</f>
        <v>350.49245987824162</v>
      </c>
      <c r="BW47" s="96">
        <v>20</v>
      </c>
      <c r="BX47" s="100">
        <f t="shared" ref="BX47:BX110" si="41">(BU47*BW47)*(1/2.20462)*(1/1343)*(1/(PI()*1.5^2))*1000</f>
        <v>7.8446352223181091</v>
      </c>
      <c r="BY47" s="87">
        <f>SUM($BX$7:BX47)</f>
        <v>334.93962418572147</v>
      </c>
      <c r="BZ47" s="175">
        <v>1.9952232901336668</v>
      </c>
      <c r="CA47" s="100">
        <f t="shared" si="31"/>
        <v>0.78258994490859946</v>
      </c>
      <c r="CB47" s="87">
        <f>SUM($CA$7:CA47)</f>
        <v>274.63501699901695</v>
      </c>
      <c r="CC47" s="79">
        <f t="shared" si="32"/>
        <v>26.412018832085998</v>
      </c>
      <c r="CD47" s="101">
        <f t="shared" si="23"/>
        <v>5.0265078414049253E-3</v>
      </c>
      <c r="CE47" s="101">
        <f t="shared" si="24"/>
        <v>10.359632661135551</v>
      </c>
      <c r="CF47" s="87">
        <f>SUM($CE$7:CE47)</f>
        <v>442.3215830802539</v>
      </c>
    </row>
    <row r="48" spans="2:84" x14ac:dyDescent="0.25">
      <c r="B48" s="42">
        <v>42015</v>
      </c>
      <c r="C48" s="32">
        <f>'Accumulated Feed'!B45</f>
        <v>0</v>
      </c>
      <c r="D48" s="32">
        <f>SUM($C$7:C48)</f>
        <v>258.17251156065453</v>
      </c>
      <c r="E48" s="24">
        <v>20</v>
      </c>
      <c r="F48" s="4">
        <f t="shared" si="0"/>
        <v>0</v>
      </c>
      <c r="G48" s="87">
        <f>SUM($F$7:F48)</f>
        <v>246.71630319022904</v>
      </c>
      <c r="H48" s="80">
        <f t="shared" si="1"/>
        <v>20</v>
      </c>
      <c r="I48" s="4">
        <f t="shared" si="2"/>
        <v>0</v>
      </c>
      <c r="J48" s="87">
        <f>SUM($I$7:I48)</f>
        <v>246.71630319022904</v>
      </c>
      <c r="K48" s="79">
        <v>0</v>
      </c>
      <c r="L48" s="4">
        <f t="shared" si="3"/>
        <v>0</v>
      </c>
      <c r="M48" s="100">
        <f t="shared" si="4"/>
        <v>0</v>
      </c>
      <c r="N48" s="87">
        <f>SUM($M$7:M48)</f>
        <v>368.41397633915642</v>
      </c>
      <c r="P48" s="42">
        <f>'Accumulated Feed'!C45</f>
        <v>42320</v>
      </c>
      <c r="Q48" s="32">
        <f>'Accumulated Feed'!D45</f>
        <v>8.1445579001298878</v>
      </c>
      <c r="R48" s="32">
        <f>SUM($Q$7:Q48)</f>
        <v>238.38351752051679</v>
      </c>
      <c r="S48" s="24">
        <v>20</v>
      </c>
      <c r="T48" s="4">
        <f t="shared" si="36"/>
        <v>7.7831493527022442</v>
      </c>
      <c r="U48" s="87">
        <f>SUM($T$7:T48)</f>
        <v>227.80543067354279</v>
      </c>
      <c r="V48" s="80">
        <f t="shared" si="37"/>
        <v>20</v>
      </c>
      <c r="W48" s="4">
        <f t="shared" si="27"/>
        <v>7.7831493527022442</v>
      </c>
      <c r="X48" s="87">
        <f>SUM($W$7:W48)</f>
        <v>205.51592493606395</v>
      </c>
      <c r="Y48" s="79">
        <f t="shared" si="25"/>
        <v>19.147824645467242</v>
      </c>
      <c r="Z48" s="100">
        <f t="shared" si="8"/>
        <v>6.2617806300430427E-3</v>
      </c>
      <c r="AA48" s="100">
        <f t="shared" si="9"/>
        <v>7.4515189497512209</v>
      </c>
      <c r="AB48" s="87">
        <f>SUM($AA$7:AA48)</f>
        <v>218.09892199110706</v>
      </c>
      <c r="AD48" s="42">
        <f>'Accumulated Feed'!E45</f>
        <v>42503</v>
      </c>
      <c r="AE48" s="32">
        <f>'Accumulated Feed'!F45</f>
        <v>7.065148903706632</v>
      </c>
      <c r="AF48" s="32">
        <f>SUM($AE$7:AE48)</f>
        <v>192.44367976144022</v>
      </c>
      <c r="AG48" s="96">
        <v>20</v>
      </c>
      <c r="AH48" s="100">
        <f t="shared" si="38"/>
        <v>6.7516383075565445</v>
      </c>
      <c r="AI48" s="87">
        <f>SUM($AH$7:AH48)</f>
        <v>183.90413819060748</v>
      </c>
      <c r="AJ48" s="175">
        <v>20</v>
      </c>
      <c r="AK48" s="100">
        <f t="shared" si="28"/>
        <v>6.7516383075565445</v>
      </c>
      <c r="AL48" s="87">
        <f>SUM($AK$7:AK48)</f>
        <v>154.74294252008528</v>
      </c>
      <c r="AM48" s="79">
        <f t="shared" si="34"/>
        <v>37.782675936662343</v>
      </c>
      <c r="AN48" s="101">
        <f t="shared" si="12"/>
        <v>6.5577111109502385E-3</v>
      </c>
      <c r="AO48" s="101">
        <f t="shared" si="13"/>
        <v>12.754748110798214</v>
      </c>
      <c r="AP48" s="87">
        <f>SUM($AO$7:AO48)</f>
        <v>347.41952283334462</v>
      </c>
      <c r="AR48" s="42">
        <f>'Accumulated Feed'!G45</f>
        <v>42663</v>
      </c>
      <c r="AS48" s="32">
        <f>'Accumulated Feed'!H45</f>
        <v>9.3717880153573532</v>
      </c>
      <c r="AT48" s="32">
        <f>SUM($AS$7:AS48)</f>
        <v>372.25225070914564</v>
      </c>
      <c r="AU48" s="96">
        <v>20</v>
      </c>
      <c r="AV48" s="100">
        <f t="shared" si="39"/>
        <v>8.9559220672036677</v>
      </c>
      <c r="AW48" s="87">
        <f>SUM($AV$7:AV48)</f>
        <v>355.73384088811434</v>
      </c>
      <c r="AX48" s="175">
        <v>4.3258455904010011</v>
      </c>
      <c r="AY48" s="100">
        <f t="shared" si="29"/>
        <v>1.9370967991193999</v>
      </c>
      <c r="AZ48" s="87">
        <f>SUM($AY$7:AY48)</f>
        <v>302.98293420789753</v>
      </c>
      <c r="BA48" s="79">
        <f t="shared" si="26"/>
        <v>30.164826912830154</v>
      </c>
      <c r="BB48" s="101">
        <f t="shared" si="15"/>
        <v>5.5201029628523628E-3</v>
      </c>
      <c r="BC48" s="101">
        <f t="shared" si="16"/>
        <v>13.507691950099732</v>
      </c>
      <c r="BD48" s="87">
        <f>SUM($BC$7:BC48)</f>
        <v>536.53248687131145</v>
      </c>
      <c r="BF48" s="42">
        <f>'Accumulated Feed'!I45</f>
        <v>42896</v>
      </c>
      <c r="BG48" s="32">
        <f>'Accumulated Feed'!J45</f>
        <v>5.9694468873236906</v>
      </c>
      <c r="BH48" s="32">
        <f>SUM($BG$7:BG48)</f>
        <v>110.89917287365932</v>
      </c>
      <c r="BI48" s="96">
        <v>20</v>
      </c>
      <c r="BJ48" s="100">
        <f t="shared" si="40"/>
        <v>5.7045572327901128</v>
      </c>
      <c r="BK48" s="87">
        <f>SUM($BJ$7:BJ48)</f>
        <v>105.97810662664337</v>
      </c>
      <c r="BL48" s="175">
        <v>20</v>
      </c>
      <c r="BM48" s="100">
        <f t="shared" si="30"/>
        <v>5.7045572327901128</v>
      </c>
      <c r="BN48" s="87">
        <f>SUM($BM$7:BM48)</f>
        <v>89.001742071970952</v>
      </c>
      <c r="BO48" s="79">
        <f t="shared" si="35"/>
        <v>29.228208575697192</v>
      </c>
      <c r="BP48" s="101">
        <f t="shared" si="19"/>
        <v>6.7231447029028795E-3</v>
      </c>
      <c r="BQ48" s="101">
        <f t="shared" si="20"/>
        <v>8.3366994315995697</v>
      </c>
      <c r="BR48" s="87">
        <f>SUM($BQ$7:BQ48)</f>
        <v>154.87751024705051</v>
      </c>
      <c r="BT48" s="42">
        <f>'Accumulated Feed'!K45</f>
        <v>43047</v>
      </c>
      <c r="BU48" s="32">
        <f>'Accumulated Feed'!L45</f>
        <v>7.7421788923926078</v>
      </c>
      <c r="BV48" s="32">
        <f>SUM($BU$7:BU48)</f>
        <v>358.23463877063421</v>
      </c>
      <c r="BW48" s="96">
        <v>20</v>
      </c>
      <c r="BX48" s="100">
        <f t="shared" si="41"/>
        <v>7.398625606660552</v>
      </c>
      <c r="BY48" s="87">
        <f>SUM($BX$7:BX48)</f>
        <v>342.33824979238204</v>
      </c>
      <c r="BZ48" s="175">
        <v>20</v>
      </c>
      <c r="CA48" s="100">
        <f t="shared" si="31"/>
        <v>7.398625606660552</v>
      </c>
      <c r="CB48" s="87">
        <f>SUM($CA$7:CA48)</f>
        <v>282.03364260567753</v>
      </c>
      <c r="CC48" s="79">
        <f t="shared" si="32"/>
        <v>26.412018832085998</v>
      </c>
      <c r="CD48" s="101">
        <f t="shared" si="23"/>
        <v>4.740723892641247E-3</v>
      </c>
      <c r="CE48" s="101">
        <f t="shared" si="24"/>
        <v>9.7706319427336101</v>
      </c>
      <c r="CF48" s="87">
        <f>SUM($CE$7:CE48)</f>
        <v>452.09221502298749</v>
      </c>
    </row>
    <row r="49" spans="2:84" x14ac:dyDescent="0.25">
      <c r="B49" s="42">
        <v>42016</v>
      </c>
      <c r="C49" s="32">
        <f>'Accumulated Feed'!B46</f>
        <v>0</v>
      </c>
      <c r="D49" s="32">
        <f>SUM($C$7:C49)</f>
        <v>258.17251156065453</v>
      </c>
      <c r="E49" s="24">
        <v>20</v>
      </c>
      <c r="F49" s="4">
        <f t="shared" si="0"/>
        <v>0</v>
      </c>
      <c r="G49" s="87">
        <f>SUM($F$7:F49)</f>
        <v>246.71630319022904</v>
      </c>
      <c r="H49" s="80">
        <f t="shared" si="1"/>
        <v>20</v>
      </c>
      <c r="I49" s="4">
        <f t="shared" si="2"/>
        <v>0</v>
      </c>
      <c r="J49" s="87">
        <f>SUM($I$7:I49)</f>
        <v>246.71630319022904</v>
      </c>
      <c r="K49" s="79">
        <v>0</v>
      </c>
      <c r="L49" s="4">
        <f t="shared" si="3"/>
        <v>0</v>
      </c>
      <c r="M49" s="100">
        <f t="shared" si="4"/>
        <v>0</v>
      </c>
      <c r="N49" s="87">
        <f>SUM($M$7:M49)</f>
        <v>368.41397633915642</v>
      </c>
      <c r="P49" s="42">
        <f>'Accumulated Feed'!C46</f>
        <v>42321</v>
      </c>
      <c r="Q49" s="32">
        <f>'Accumulated Feed'!D46</f>
        <v>8.0890563024598343</v>
      </c>
      <c r="R49" s="32">
        <f>SUM($Q$7:Q49)</f>
        <v>246.47257382297661</v>
      </c>
      <c r="S49" s="24">
        <v>20</v>
      </c>
      <c r="T49" s="4">
        <f t="shared" si="36"/>
        <v>7.7301105961145202</v>
      </c>
      <c r="U49" s="87">
        <f>SUM($T$7:T49)</f>
        <v>235.5355412696573</v>
      </c>
      <c r="V49" s="80">
        <f t="shared" si="37"/>
        <v>20</v>
      </c>
      <c r="W49" s="4">
        <f t="shared" si="27"/>
        <v>7.7301105961145202</v>
      </c>
      <c r="X49" s="87">
        <f>SUM($W$7:W49)</f>
        <v>213.24603553217847</v>
      </c>
      <c r="Y49" s="79">
        <f t="shared" si="25"/>
        <v>19.147824645467242</v>
      </c>
      <c r="Z49" s="100">
        <f t="shared" si="8"/>
        <v>6.2191093354818927E-3</v>
      </c>
      <c r="AA49" s="100">
        <f t="shared" si="9"/>
        <v>7.4007401092234524</v>
      </c>
      <c r="AB49" s="87">
        <f>SUM($AA$7:AA49)</f>
        <v>225.49966210033051</v>
      </c>
      <c r="AD49" s="42">
        <f>'Accumulated Feed'!E46</f>
        <v>42504</v>
      </c>
      <c r="AE49" s="32">
        <f>'Accumulated Feed'!F46</f>
        <v>7.0783985170163728</v>
      </c>
      <c r="AF49" s="32">
        <f>SUM($AE$7:AE49)</f>
        <v>199.5220782784566</v>
      </c>
      <c r="AG49" s="96">
        <v>20</v>
      </c>
      <c r="AH49" s="100">
        <f t="shared" si="38"/>
        <v>6.764299979377137</v>
      </c>
      <c r="AI49" s="87">
        <f>SUM($AH$7:AH49)</f>
        <v>190.66843816998463</v>
      </c>
      <c r="AJ49" s="175">
        <v>20</v>
      </c>
      <c r="AK49" s="100">
        <f t="shared" si="28"/>
        <v>6.764299979377137</v>
      </c>
      <c r="AL49" s="87">
        <f>SUM($AK$7:AK49)</f>
        <v>161.50724249946242</v>
      </c>
      <c r="AM49" s="79">
        <f t="shared" si="34"/>
        <v>37.782675936662343</v>
      </c>
      <c r="AN49" s="101">
        <f t="shared" si="12"/>
        <v>6.5700091017783574E-3</v>
      </c>
      <c r="AO49" s="101">
        <f t="shared" si="13"/>
        <v>12.778667702958906</v>
      </c>
      <c r="AP49" s="87">
        <f>SUM($AO$7:AO49)</f>
        <v>360.19819053630351</v>
      </c>
      <c r="AR49" s="42">
        <f>'Accumulated Feed'!G46</f>
        <v>42664</v>
      </c>
      <c r="AS49" s="32">
        <f>'Accumulated Feed'!H46</f>
        <v>9.0426559036834124</v>
      </c>
      <c r="AT49" s="32">
        <f>SUM($AS$7:AS49)</f>
        <v>381.29490661282904</v>
      </c>
      <c r="AU49" s="96">
        <v>20</v>
      </c>
      <c r="AV49" s="100">
        <f t="shared" si="39"/>
        <v>8.6413949420557561</v>
      </c>
      <c r="AW49" s="87">
        <f>SUM($AV$7:AV49)</f>
        <v>364.37523583017008</v>
      </c>
      <c r="AX49" s="175">
        <v>20</v>
      </c>
      <c r="AY49" s="100">
        <f t="shared" si="29"/>
        <v>8.6413949420557561</v>
      </c>
      <c r="AZ49" s="87">
        <f>SUM($AY$7:AY49)</f>
        <v>311.62432914995327</v>
      </c>
      <c r="BA49" s="79">
        <f t="shared" si="26"/>
        <v>30.164826912830154</v>
      </c>
      <c r="BB49" s="101">
        <f t="shared" si="15"/>
        <v>5.3262399409995474E-3</v>
      </c>
      <c r="BC49" s="101">
        <f t="shared" si="16"/>
        <v>13.033309135625892</v>
      </c>
      <c r="BD49" s="87">
        <f>SUM($BC$7:BC49)</f>
        <v>549.56579600693738</v>
      </c>
      <c r="BF49" s="42">
        <f>'Accumulated Feed'!I46</f>
        <v>42897</v>
      </c>
      <c r="BG49" s="32">
        <f>'Accumulated Feed'!J46</f>
        <v>5.8457848086004507</v>
      </c>
      <c r="BH49" s="32">
        <f>SUM($BG$7:BG49)</f>
        <v>116.74495768225978</v>
      </c>
      <c r="BI49" s="96">
        <v>20</v>
      </c>
      <c r="BJ49" s="100">
        <f t="shared" si="40"/>
        <v>5.586382564530556</v>
      </c>
      <c r="BK49" s="87">
        <f>SUM($BJ$7:BJ49)</f>
        <v>111.56448919117392</v>
      </c>
      <c r="BL49" s="175">
        <v>20</v>
      </c>
      <c r="BM49" s="100">
        <f t="shared" si="30"/>
        <v>5.586382564530556</v>
      </c>
      <c r="BN49" s="87">
        <f>SUM($BM$7:BM49)</f>
        <v>94.588124636501504</v>
      </c>
      <c r="BO49" s="79">
        <f t="shared" si="35"/>
        <v>29.228208575697195</v>
      </c>
      <c r="BP49" s="101">
        <f t="shared" si="19"/>
        <v>6.5838691443442449E-3</v>
      </c>
      <c r="BQ49" s="101">
        <f t="shared" si="20"/>
        <v>8.163997738986863</v>
      </c>
      <c r="BR49" s="87">
        <f>SUM($BQ$7:BQ49)</f>
        <v>163.04150798603737</v>
      </c>
      <c r="BT49" s="42">
        <f>'Accumulated Feed'!K46</f>
        <v>43048</v>
      </c>
      <c r="BU49" s="32">
        <f>'Accumulated Feed'!L46</f>
        <v>7.0831320057523017</v>
      </c>
      <c r="BV49" s="32">
        <f>SUM($BU$7:BU49)</f>
        <v>365.31777077638651</v>
      </c>
      <c r="BW49" s="96">
        <v>20</v>
      </c>
      <c r="BX49" s="100">
        <f t="shared" si="41"/>
        <v>6.7688234231592084</v>
      </c>
      <c r="BY49" s="87">
        <f>SUM($BX$7:BX49)</f>
        <v>349.10707321554128</v>
      </c>
      <c r="BZ49" s="175">
        <v>17.352604335066832</v>
      </c>
      <c r="CA49" s="100">
        <f t="shared" si="31"/>
        <v>5.8728357338007209</v>
      </c>
      <c r="CB49" s="87">
        <f>SUM($CA$7:CA49)</f>
        <v>287.90647833947827</v>
      </c>
      <c r="CC49" s="79">
        <f t="shared" si="32"/>
        <v>26.412018832086002</v>
      </c>
      <c r="CD49" s="101">
        <f t="shared" si="23"/>
        <v>4.3371735012990255E-3</v>
      </c>
      <c r="CE49" s="101">
        <f t="shared" si="24"/>
        <v>8.9389145861772921</v>
      </c>
      <c r="CF49" s="87">
        <f>SUM($CE$7:CE49)</f>
        <v>461.03112960916479</v>
      </c>
    </row>
    <row r="50" spans="2:84" x14ac:dyDescent="0.25">
      <c r="B50" s="42">
        <v>42017</v>
      </c>
      <c r="C50" s="32">
        <f>'Accumulated Feed'!B47</f>
        <v>0</v>
      </c>
      <c r="D50" s="32">
        <f>SUM($C$7:C50)</f>
        <v>258.17251156065453</v>
      </c>
      <c r="E50" s="24">
        <v>20</v>
      </c>
      <c r="F50" s="4">
        <f t="shared" si="0"/>
        <v>0</v>
      </c>
      <c r="G50" s="87">
        <f>SUM($F$7:F50)</f>
        <v>246.71630319022904</v>
      </c>
      <c r="H50" s="80">
        <f t="shared" si="1"/>
        <v>20</v>
      </c>
      <c r="I50" s="4">
        <f t="shared" si="2"/>
        <v>0</v>
      </c>
      <c r="J50" s="87">
        <f>SUM($I$7:I50)</f>
        <v>246.71630319022904</v>
      </c>
      <c r="K50" s="79">
        <v>0</v>
      </c>
      <c r="L50" s="4">
        <f t="shared" si="3"/>
        <v>0</v>
      </c>
      <c r="M50" s="100">
        <f t="shared" si="4"/>
        <v>0</v>
      </c>
      <c r="N50" s="87">
        <f>SUM($M$7:M50)</f>
        <v>368.41397633915642</v>
      </c>
      <c r="P50" s="42">
        <f>'Accumulated Feed'!C47</f>
        <v>42322</v>
      </c>
      <c r="Q50" s="32">
        <f>'Accumulated Feed'!D47</f>
        <v>7.6646615505349436</v>
      </c>
      <c r="R50" s="32">
        <f>SUM($Q$7:Q50)</f>
        <v>254.13723537351154</v>
      </c>
      <c r="S50" s="24">
        <v>20</v>
      </c>
      <c r="T50" s="4">
        <f t="shared" si="36"/>
        <v>7.3245480377487944</v>
      </c>
      <c r="U50" s="87">
        <f>SUM($T$7:T50)</f>
        <v>242.8600893074061</v>
      </c>
      <c r="V50" s="80">
        <f t="shared" si="37"/>
        <v>20</v>
      </c>
      <c r="W50" s="4">
        <f t="shared" si="27"/>
        <v>7.3245480377487944</v>
      </c>
      <c r="X50" s="87">
        <f>SUM($W$7:W50)</f>
        <v>220.57058356992727</v>
      </c>
      <c r="Y50" s="79">
        <f t="shared" si="25"/>
        <v>19.147824645467242</v>
      </c>
      <c r="Z50" s="100">
        <f t="shared" si="8"/>
        <v>5.8928219089964323E-3</v>
      </c>
      <c r="AA50" s="100">
        <f t="shared" si="9"/>
        <v>7.0124580717057547</v>
      </c>
      <c r="AB50" s="87">
        <f>SUM($AA$7:AA50)</f>
        <v>232.51212017203628</v>
      </c>
      <c r="AD50" s="42">
        <f>'Accumulated Feed'!E47</f>
        <v>42505</v>
      </c>
      <c r="AE50" s="32">
        <f>'Accumulated Feed'!F47</f>
        <v>7.2054758252042168</v>
      </c>
      <c r="AF50" s="32">
        <f>SUM($AE$7:AE50)</f>
        <v>206.72755410366082</v>
      </c>
      <c r="AG50" s="96">
        <v>20</v>
      </c>
      <c r="AH50" s="100">
        <f t="shared" si="38"/>
        <v>6.8857383288975669</v>
      </c>
      <c r="AI50" s="87">
        <f>SUM($AH$7:AH50)</f>
        <v>197.55417649888219</v>
      </c>
      <c r="AJ50" s="175">
        <v>20</v>
      </c>
      <c r="AK50" s="100">
        <f t="shared" si="28"/>
        <v>6.8857383288975669</v>
      </c>
      <c r="AL50" s="87">
        <f>SUM($AK$7:AK50)</f>
        <v>168.39298082835998</v>
      </c>
      <c r="AM50" s="79">
        <f t="shared" si="34"/>
        <v>37.782675936662343</v>
      </c>
      <c r="AN50" s="101">
        <f t="shared" si="12"/>
        <v>6.6879593795730512E-3</v>
      </c>
      <c r="AO50" s="101">
        <f t="shared" si="13"/>
        <v>13.008080993269585</v>
      </c>
      <c r="AP50" s="87">
        <f>SUM($AO$7:AO50)</f>
        <v>373.20627152957309</v>
      </c>
      <c r="AR50" s="42">
        <f>'Accumulated Feed'!G47</f>
        <v>42665</v>
      </c>
      <c r="AS50" s="32">
        <f>'Accumulated Feed'!H47</f>
        <v>8.9779050821788555</v>
      </c>
      <c r="AT50" s="32">
        <f>SUM($AS$7:AS50)</f>
        <v>390.27281169500787</v>
      </c>
      <c r="AU50" s="96">
        <v>20</v>
      </c>
      <c r="AV50" s="100">
        <f t="shared" si="39"/>
        <v>8.5795173888895988</v>
      </c>
      <c r="AW50" s="87">
        <f>SUM($AV$7:AV50)</f>
        <v>372.95475321905968</v>
      </c>
      <c r="AX50" s="175">
        <v>20</v>
      </c>
      <c r="AY50" s="100">
        <f t="shared" si="29"/>
        <v>8.5795173888895988</v>
      </c>
      <c r="AZ50" s="87">
        <f>SUM($AY$7:AY50)</f>
        <v>320.20384653884287</v>
      </c>
      <c r="BA50" s="79">
        <f t="shared" si="26"/>
        <v>30.164826912830151</v>
      </c>
      <c r="BB50" s="101">
        <f t="shared" si="15"/>
        <v>5.2881008792699481E-3</v>
      </c>
      <c r="BC50" s="101">
        <f t="shared" si="16"/>
        <v>12.939982851573562</v>
      </c>
      <c r="BD50" s="87">
        <f>SUM($BC$7:BC50)</f>
        <v>562.50577885851089</v>
      </c>
      <c r="BF50" s="42">
        <f>'Accumulated Feed'!I47</f>
        <v>42898</v>
      </c>
      <c r="BG50" s="32">
        <f>'Accumulated Feed'!J47</f>
        <v>5.9198053459460187</v>
      </c>
      <c r="BH50" s="32">
        <f>SUM($BG$7:BG50)</f>
        <v>122.6647630282058</v>
      </c>
      <c r="BI50" s="96">
        <v>20</v>
      </c>
      <c r="BJ50" s="100">
        <f t="shared" si="40"/>
        <v>5.657118496964487</v>
      </c>
      <c r="BK50" s="87">
        <f>SUM($BJ$7:BJ50)</f>
        <v>117.22160768813841</v>
      </c>
      <c r="BL50" s="175">
        <v>20</v>
      </c>
      <c r="BM50" s="100">
        <f t="shared" si="30"/>
        <v>5.657118496964487</v>
      </c>
      <c r="BN50" s="87">
        <f>SUM($BM$7:BM50)</f>
        <v>100.24524313346599</v>
      </c>
      <c r="BO50" s="79">
        <f t="shared" si="35"/>
        <v>29.228208575697195</v>
      </c>
      <c r="BP50" s="101">
        <f t="shared" si="19"/>
        <v>6.667235458335188E-3</v>
      </c>
      <c r="BQ50" s="101">
        <f t="shared" si="20"/>
        <v>8.2673719683356328</v>
      </c>
      <c r="BR50" s="87">
        <f>SUM($BQ$7:BQ50)</f>
        <v>171.308879954373</v>
      </c>
      <c r="BT50" s="42">
        <f>'Accumulated Feed'!K47</f>
        <v>43049</v>
      </c>
      <c r="BU50" s="32">
        <f>'Accumulated Feed'!L47</f>
        <v>7.0322380750811835</v>
      </c>
      <c r="BV50" s="32">
        <f>SUM($BU$7:BU50)</f>
        <v>372.35000885146769</v>
      </c>
      <c r="BW50" s="96">
        <v>20</v>
      </c>
      <c r="BX50" s="100">
        <f t="shared" si="41"/>
        <v>6.7201878718602162</v>
      </c>
      <c r="BY50" s="87">
        <f>SUM($BX$7:BX50)</f>
        <v>355.8272610874015</v>
      </c>
      <c r="BZ50" s="175">
        <v>20</v>
      </c>
      <c r="CA50" s="100">
        <f t="shared" si="31"/>
        <v>6.7201878718602162</v>
      </c>
      <c r="CB50" s="87">
        <f>SUM($CA$7:CA50)</f>
        <v>294.62666621133849</v>
      </c>
      <c r="CC50" s="79">
        <f t="shared" si="32"/>
        <v>26.412018832085995</v>
      </c>
      <c r="CD50" s="101">
        <f t="shared" si="23"/>
        <v>4.3060099133121772E-3</v>
      </c>
      <c r="CE50" s="101">
        <f t="shared" si="24"/>
        <v>8.8746864313363965</v>
      </c>
      <c r="CF50" s="87">
        <f>SUM($CE$7:CE50)</f>
        <v>469.90581604050118</v>
      </c>
    </row>
    <row r="51" spans="2:84" x14ac:dyDescent="0.25">
      <c r="B51" s="42">
        <v>42018</v>
      </c>
      <c r="C51" s="32">
        <f>'Accumulated Feed'!B48</f>
        <v>0</v>
      </c>
      <c r="D51" s="32">
        <f>SUM($C$7:C51)</f>
        <v>258.17251156065453</v>
      </c>
      <c r="E51" s="24">
        <v>20</v>
      </c>
      <c r="F51" s="4">
        <f t="shared" si="0"/>
        <v>0</v>
      </c>
      <c r="G51" s="87">
        <f>SUM($F$7:F51)</f>
        <v>246.71630319022904</v>
      </c>
      <c r="H51" s="80">
        <f t="shared" si="1"/>
        <v>20</v>
      </c>
      <c r="I51" s="4">
        <f t="shared" si="2"/>
        <v>0</v>
      </c>
      <c r="J51" s="87">
        <f>SUM($I$7:I51)</f>
        <v>246.71630319022904</v>
      </c>
      <c r="K51" s="79">
        <v>0</v>
      </c>
      <c r="L51" s="4">
        <f t="shared" si="3"/>
        <v>0</v>
      </c>
      <c r="M51" s="100">
        <f t="shared" si="4"/>
        <v>0</v>
      </c>
      <c r="N51" s="87">
        <f>SUM($M$7:M51)</f>
        <v>368.41397633915642</v>
      </c>
      <c r="P51" s="42">
        <f>'Accumulated Feed'!C48</f>
        <v>42323</v>
      </c>
      <c r="Q51" s="32">
        <f>'Accumulated Feed'!D48</f>
        <v>7.4501893317143733</v>
      </c>
      <c r="R51" s="32">
        <f>SUM($Q$7:Q51)</f>
        <v>261.58742470522594</v>
      </c>
      <c r="S51" s="24">
        <v>20</v>
      </c>
      <c r="T51" s="4">
        <f t="shared" si="36"/>
        <v>7.1195928601253016</v>
      </c>
      <c r="U51" s="87">
        <f>SUM($T$7:T51)</f>
        <v>249.97968216753139</v>
      </c>
      <c r="V51" s="80">
        <f t="shared" si="37"/>
        <v>20</v>
      </c>
      <c r="W51" s="4">
        <f t="shared" si="27"/>
        <v>7.1195928601253016</v>
      </c>
      <c r="X51" s="87">
        <f>SUM($W$7:W51)</f>
        <v>227.69017643005256</v>
      </c>
      <c r="Y51" s="79">
        <f t="shared" si="25"/>
        <v>19.147824645467242</v>
      </c>
      <c r="Z51" s="100">
        <f t="shared" si="8"/>
        <v>5.7279292282689026E-3</v>
      </c>
      <c r="AA51" s="100">
        <f t="shared" si="9"/>
        <v>6.8162357816399943</v>
      </c>
      <c r="AB51" s="87">
        <f>SUM($AA$7:AA51)</f>
        <v>239.32835595367627</v>
      </c>
      <c r="AD51" s="42">
        <f>'Accumulated Feed'!E48</f>
        <v>42506</v>
      </c>
      <c r="AE51" s="32">
        <f>'Accumulated Feed'!F48</f>
        <v>7.4624094743975187</v>
      </c>
      <c r="AF51" s="32">
        <f>SUM($AE$7:AE51)</f>
        <v>214.18996357805835</v>
      </c>
      <c r="AG51" s="96">
        <v>20</v>
      </c>
      <c r="AH51" s="100">
        <f t="shared" si="38"/>
        <v>7.1312707432934923</v>
      </c>
      <c r="AI51" s="87">
        <f>SUM($AH$7:AH51)</f>
        <v>204.68544724217568</v>
      </c>
      <c r="AJ51" s="175">
        <v>20</v>
      </c>
      <c r="AK51" s="100">
        <f t="shared" si="28"/>
        <v>7.1312707432934923</v>
      </c>
      <c r="AL51" s="87">
        <f>SUM($AK$7:AK51)</f>
        <v>175.52425157165348</v>
      </c>
      <c r="AM51" s="79">
        <f t="shared" si="34"/>
        <v>37.782675936662343</v>
      </c>
      <c r="AN51" s="101">
        <f t="shared" si="12"/>
        <v>6.9264393704488204E-3</v>
      </c>
      <c r="AO51" s="101">
        <f t="shared" si="13"/>
        <v>13.471924575522955</v>
      </c>
      <c r="AP51" s="87">
        <f>SUM($AO$7:AO51)</f>
        <v>386.67819610509605</v>
      </c>
      <c r="AR51" s="42">
        <f>'Accumulated Feed'!G48</f>
        <v>42666</v>
      </c>
      <c r="AS51" s="32">
        <f>'Accumulated Feed'!H48</f>
        <v>8.9519784955654877</v>
      </c>
      <c r="AT51" s="32">
        <f>SUM($AS$7:AS51)</f>
        <v>399.22479019057334</v>
      </c>
      <c r="AU51" s="96">
        <v>20</v>
      </c>
      <c r="AV51" s="100">
        <f t="shared" si="39"/>
        <v>8.5547412747908336</v>
      </c>
      <c r="AW51" s="87">
        <f>SUM($AV$7:AV51)</f>
        <v>381.50949449385053</v>
      </c>
      <c r="AX51" s="175">
        <v>20</v>
      </c>
      <c r="AY51" s="100">
        <f t="shared" si="29"/>
        <v>8.5547412747908336</v>
      </c>
      <c r="AZ51" s="87">
        <f>SUM($AY$7:AY51)</f>
        <v>328.75858781363371</v>
      </c>
      <c r="BA51" s="79">
        <f t="shared" si="26"/>
        <v>30.164826912830151</v>
      </c>
      <c r="BB51" s="101">
        <f t="shared" si="15"/>
        <v>5.2728297882735902E-3</v>
      </c>
      <c r="BC51" s="101">
        <f t="shared" si="16"/>
        <v>12.902614491905474</v>
      </c>
      <c r="BD51" s="87">
        <f>SUM($BC$7:BC51)</f>
        <v>575.40839335041642</v>
      </c>
      <c r="BF51" s="42">
        <f>'Accumulated Feed'!I48</f>
        <v>42899</v>
      </c>
      <c r="BG51" s="32">
        <f>'Accumulated Feed'!J48</f>
        <v>5.7379687839692073</v>
      </c>
      <c r="BH51" s="32">
        <f>SUM($BG$7:BG51)</f>
        <v>128.40273181217501</v>
      </c>
      <c r="BI51" s="96">
        <v>20</v>
      </c>
      <c r="BJ51" s="100">
        <f t="shared" si="40"/>
        <v>5.4833507937936563</v>
      </c>
      <c r="BK51" s="87">
        <f>SUM($BJ$7:BJ51)</f>
        <v>122.70495848193207</v>
      </c>
      <c r="BL51" s="175">
        <v>2.0776422906683347</v>
      </c>
      <c r="BM51" s="100">
        <f t="shared" si="30"/>
        <v>0.56962207518777408</v>
      </c>
      <c r="BN51" s="87">
        <f>SUM($BM$7:BM51)</f>
        <v>100.81486520865377</v>
      </c>
      <c r="BO51" s="79">
        <f t="shared" si="35"/>
        <v>29.228208575697199</v>
      </c>
      <c r="BP51" s="101">
        <f t="shared" si="19"/>
        <v>6.4624403505933771E-3</v>
      </c>
      <c r="BQ51" s="101">
        <f t="shared" si="20"/>
        <v>8.0134260347357884</v>
      </c>
      <c r="BR51" s="87">
        <f>SUM($BQ$7:BQ51)</f>
        <v>179.3223059891088</v>
      </c>
      <c r="BT51" s="42">
        <f>'Accumulated Feed'!K48</f>
        <v>43050</v>
      </c>
      <c r="BU51" s="32">
        <f>'Accumulated Feed'!L48</f>
        <v>6.9725902472950345</v>
      </c>
      <c r="BV51" s="32">
        <f>SUM($BU$7:BU51)</f>
        <v>379.32259909876274</v>
      </c>
      <c r="BW51" s="96">
        <v>20</v>
      </c>
      <c r="BX51" s="100">
        <f t="shared" si="41"/>
        <v>6.6631868709567224</v>
      </c>
      <c r="BY51" s="87">
        <f>SUM($BX$7:BX51)</f>
        <v>362.49044795835823</v>
      </c>
      <c r="BZ51" s="175">
        <v>20</v>
      </c>
      <c r="CA51" s="100">
        <f t="shared" si="31"/>
        <v>6.6631868709567224</v>
      </c>
      <c r="CB51" s="87">
        <f>SUM($CA$7:CA51)</f>
        <v>301.28985308229522</v>
      </c>
      <c r="CC51" s="79">
        <f t="shared" si="32"/>
        <v>26.412018832085995</v>
      </c>
      <c r="CD51" s="101">
        <f t="shared" si="23"/>
        <v>4.269486101829624E-3</v>
      </c>
      <c r="CE51" s="101">
        <f t="shared" si="24"/>
        <v>8.799410855870855</v>
      </c>
      <c r="CF51" s="87">
        <f>SUM($CE$7:CE51)</f>
        <v>478.70522689637204</v>
      </c>
    </row>
    <row r="52" spans="2:84" x14ac:dyDescent="0.25">
      <c r="B52" s="42">
        <v>42019</v>
      </c>
      <c r="C52" s="32">
        <f>'Accumulated Feed'!B49</f>
        <v>0</v>
      </c>
      <c r="D52" s="32">
        <f>SUM($C$7:C52)</f>
        <v>258.17251156065453</v>
      </c>
      <c r="E52" s="24">
        <v>20</v>
      </c>
      <c r="F52" s="4">
        <f t="shared" si="0"/>
        <v>0</v>
      </c>
      <c r="G52" s="87">
        <f>SUM($F$7:F52)</f>
        <v>246.71630319022904</v>
      </c>
      <c r="H52" s="80">
        <f t="shared" si="1"/>
        <v>20</v>
      </c>
      <c r="I52" s="4">
        <f t="shared" si="2"/>
        <v>0</v>
      </c>
      <c r="J52" s="87">
        <f>SUM($I$7:I52)</f>
        <v>246.71630319022904</v>
      </c>
      <c r="K52" s="79">
        <v>0</v>
      </c>
      <c r="L52" s="4">
        <f t="shared" si="3"/>
        <v>0</v>
      </c>
      <c r="M52" s="100">
        <f t="shared" si="4"/>
        <v>0</v>
      </c>
      <c r="N52" s="87">
        <f>SUM($M$7:M52)</f>
        <v>368.41397633915642</v>
      </c>
      <c r="P52" s="42">
        <f>'Accumulated Feed'!C49</f>
        <v>42324</v>
      </c>
      <c r="Q52" s="32">
        <f>'Accumulated Feed'!D49</f>
        <v>7.3482601244773322</v>
      </c>
      <c r="R52" s="32">
        <f>SUM($Q$7:Q52)</f>
        <v>268.93568482970329</v>
      </c>
      <c r="S52" s="24">
        <v>20</v>
      </c>
      <c r="T52" s="4">
        <f t="shared" si="36"/>
        <v>7.0221866837488323</v>
      </c>
      <c r="U52" s="87">
        <f>SUM($T$7:T52)</f>
        <v>257.00186885128022</v>
      </c>
      <c r="V52" s="80">
        <f t="shared" si="37"/>
        <v>20</v>
      </c>
      <c r="W52" s="4">
        <f t="shared" si="27"/>
        <v>7.0221866837488323</v>
      </c>
      <c r="X52" s="87">
        <f>SUM($W$7:W52)</f>
        <v>234.71236311380139</v>
      </c>
      <c r="Y52" s="79">
        <f t="shared" si="25"/>
        <v>19.147824645467242</v>
      </c>
      <c r="Z52" s="100">
        <f t="shared" si="8"/>
        <v>5.6495629936200746E-3</v>
      </c>
      <c r="AA52" s="100">
        <f t="shared" si="9"/>
        <v>6.722979962407889</v>
      </c>
      <c r="AB52" s="87">
        <f>SUM($AA$7:AA52)</f>
        <v>246.05133591608416</v>
      </c>
      <c r="AD52" s="42">
        <f>'Accumulated Feed'!E49</f>
        <v>42507</v>
      </c>
      <c r="AE52" s="32">
        <f>'Accumulated Feed'!F49</f>
        <v>7.4742727900724457</v>
      </c>
      <c r="AF52" s="32">
        <f>SUM($AE$7:AE52)</f>
        <v>221.66423636813079</v>
      </c>
      <c r="AG52" s="96">
        <v>20</v>
      </c>
      <c r="AH52" s="100">
        <f t="shared" si="38"/>
        <v>7.1426076333799049</v>
      </c>
      <c r="AI52" s="87">
        <f>SUM($AH$7:AH52)</f>
        <v>211.82805487555558</v>
      </c>
      <c r="AJ52" s="175">
        <v>13.838927638529663</v>
      </c>
      <c r="AK52" s="100">
        <f t="shared" si="28"/>
        <v>4.942301509437705</v>
      </c>
      <c r="AL52" s="87">
        <f>SUM($AK$7:AK52)</f>
        <v>180.46655308109118</v>
      </c>
      <c r="AM52" s="79">
        <f t="shared" si="34"/>
        <v>37.782675936662343</v>
      </c>
      <c r="AN52" s="101">
        <f t="shared" si="12"/>
        <v>6.937450631226829E-3</v>
      </c>
      <c r="AO52" s="101">
        <f t="shared" si="13"/>
        <v>13.493341477736182</v>
      </c>
      <c r="AP52" s="87">
        <f>SUM($AO$7:AO52)</f>
        <v>400.17153758283223</v>
      </c>
      <c r="AR52" s="42">
        <f>'Accumulated Feed'!G49</f>
        <v>42667</v>
      </c>
      <c r="AS52" s="32">
        <f>'Accumulated Feed'!H49</f>
        <v>8.9260500382843286</v>
      </c>
      <c r="AT52" s="32">
        <f>SUM($AS$7:AS52)</f>
        <v>408.15084022885765</v>
      </c>
      <c r="AU52" s="96">
        <v>20</v>
      </c>
      <c r="AV52" s="100">
        <f t="shared" si="39"/>
        <v>8.5299633730337376</v>
      </c>
      <c r="AW52" s="87">
        <f>SUM($AV$7:AV52)</f>
        <v>390.03945786688428</v>
      </c>
      <c r="AX52" s="175">
        <v>20</v>
      </c>
      <c r="AY52" s="100">
        <f t="shared" si="29"/>
        <v>8.5299633730337376</v>
      </c>
      <c r="AZ52" s="87">
        <f>SUM($AY$7:AY52)</f>
        <v>337.28855118666746</v>
      </c>
      <c r="BA52" s="79">
        <f t="shared" si="26"/>
        <v>30.164826912830154</v>
      </c>
      <c r="BB52" s="101">
        <f t="shared" si="15"/>
        <v>5.2575575954299861E-3</v>
      </c>
      <c r="BC52" s="101">
        <f t="shared" si="16"/>
        <v>12.865243436017176</v>
      </c>
      <c r="BD52" s="87">
        <f>SUM($BC$7:BC52)</f>
        <v>588.2736367864336</v>
      </c>
      <c r="BF52" s="42">
        <f>'Accumulated Feed'!I49</f>
        <v>42900</v>
      </c>
      <c r="BG52" s="32">
        <f>'Accumulated Feed'!J49</f>
        <v>5.449189287335841</v>
      </c>
      <c r="BH52" s="32">
        <f>SUM($BG$7:BG52)</f>
        <v>133.85192109951083</v>
      </c>
      <c r="BI52" s="96">
        <v>20</v>
      </c>
      <c r="BJ52" s="100">
        <f t="shared" si="40"/>
        <v>5.2073856671586283</v>
      </c>
      <c r="BK52" s="87">
        <f>SUM($BJ$7:BJ52)</f>
        <v>127.9123441490907</v>
      </c>
      <c r="BL52" s="175">
        <v>20</v>
      </c>
      <c r="BM52" s="100">
        <f t="shared" si="30"/>
        <v>5.2073856671586283</v>
      </c>
      <c r="BN52" s="87">
        <f>SUM($BM$7:BM52)</f>
        <v>106.0222508758124</v>
      </c>
      <c r="BO52" s="79">
        <f t="shared" si="35"/>
        <v>29.228208575697195</v>
      </c>
      <c r="BP52" s="101">
        <f t="shared" si="19"/>
        <v>6.1371997747503406E-3</v>
      </c>
      <c r="BQ52" s="101">
        <f t="shared" si="20"/>
        <v>7.6101277206904223</v>
      </c>
      <c r="BR52" s="87">
        <f>SUM($BQ$7:BQ52)</f>
        <v>186.93243370979923</v>
      </c>
      <c r="BT52" s="42">
        <f>'Accumulated Feed'!K49</f>
        <v>43051</v>
      </c>
      <c r="BU52" s="32">
        <f>'Accumulated Feed'!L49</f>
        <v>6.9511365380257573</v>
      </c>
      <c r="BV52" s="32">
        <f>SUM($BU$7:BU52)</f>
        <v>386.2737356367885</v>
      </c>
      <c r="BW52" s="96">
        <v>20</v>
      </c>
      <c r="BX52" s="100">
        <f t="shared" si="41"/>
        <v>6.6426851536800147</v>
      </c>
      <c r="BY52" s="87">
        <f>SUM($BX$7:BX52)</f>
        <v>369.13313311203825</v>
      </c>
      <c r="BZ52" s="175">
        <v>20</v>
      </c>
      <c r="CA52" s="100">
        <f t="shared" si="31"/>
        <v>6.6426851536800147</v>
      </c>
      <c r="CB52" s="87">
        <f>SUM($CA$7:CA52)</f>
        <v>307.93253823597524</v>
      </c>
      <c r="CC52" s="79">
        <f t="shared" si="32"/>
        <v>26.412018832085995</v>
      </c>
      <c r="CD52" s="101">
        <f t="shared" si="23"/>
        <v>4.2563494753666813E-3</v>
      </c>
      <c r="CE52" s="101">
        <f t="shared" si="24"/>
        <v>8.7723362687307294</v>
      </c>
      <c r="CF52" s="87">
        <f>SUM($CE$7:CE52)</f>
        <v>487.47756316510277</v>
      </c>
    </row>
    <row r="53" spans="2:84" x14ac:dyDescent="0.25">
      <c r="B53" s="42">
        <v>42020</v>
      </c>
      <c r="C53" s="32">
        <f>'Accumulated Feed'!B50</f>
        <v>0</v>
      </c>
      <c r="D53" s="32">
        <f>SUM($C$7:C53)</f>
        <v>258.17251156065453</v>
      </c>
      <c r="E53" s="24">
        <v>20</v>
      </c>
      <c r="F53" s="4">
        <f t="shared" si="0"/>
        <v>0</v>
      </c>
      <c r="G53" s="87">
        <f>SUM($F$7:F53)</f>
        <v>246.71630319022904</v>
      </c>
      <c r="H53" s="80">
        <f t="shared" si="1"/>
        <v>20</v>
      </c>
      <c r="I53" s="4">
        <f t="shared" si="2"/>
        <v>0</v>
      </c>
      <c r="J53" s="87">
        <f>SUM($I$7:I53)</f>
        <v>246.71630319022904</v>
      </c>
      <c r="K53" s="79">
        <v>0</v>
      </c>
      <c r="L53" s="4">
        <f t="shared" si="3"/>
        <v>0</v>
      </c>
      <c r="M53" s="100">
        <f t="shared" si="4"/>
        <v>0</v>
      </c>
      <c r="N53" s="87">
        <f>SUM($M$7:M53)</f>
        <v>368.41397633915642</v>
      </c>
      <c r="P53" s="42">
        <f>'Accumulated Feed'!C50</f>
        <v>42325</v>
      </c>
      <c r="Q53" s="32">
        <f>'Accumulated Feed'!D50</f>
        <v>7.3220808400722577</v>
      </c>
      <c r="R53" s="32">
        <f>SUM($Q$7:Q53)</f>
        <v>276.25776566977555</v>
      </c>
      <c r="S53" s="24">
        <v>20</v>
      </c>
      <c r="T53" s="4">
        <f t="shared" si="36"/>
        <v>6.9971690851302117</v>
      </c>
      <c r="U53" s="87">
        <f>SUM($T$7:T53)</f>
        <v>263.99903793641045</v>
      </c>
      <c r="V53" s="82">
        <v>1.8252343547999998</v>
      </c>
      <c r="W53" s="4">
        <f t="shared" si="27"/>
        <v>0.63857367002620724</v>
      </c>
      <c r="X53" s="87">
        <f>SUM($W$7:W53)</f>
        <v>235.35093678382759</v>
      </c>
      <c r="Y53" s="79">
        <f t="shared" si="25"/>
        <v>19.147824645467242</v>
      </c>
      <c r="Z53" s="100">
        <f t="shared" si="8"/>
        <v>5.6294355738133505E-3</v>
      </c>
      <c r="AA53" s="100">
        <f t="shared" si="9"/>
        <v>6.6990283328378872</v>
      </c>
      <c r="AB53" s="87">
        <f>SUM($AA$7:AA53)</f>
        <v>252.75036424892204</v>
      </c>
      <c r="AD53" s="42">
        <f>'Accumulated Feed'!E50</f>
        <v>42508</v>
      </c>
      <c r="AE53" s="32">
        <f>'Accumulated Feed'!F50</f>
        <v>7.4219620730001061</v>
      </c>
      <c r="AF53" s="32">
        <f>SUM($AE$7:AE53)</f>
        <v>229.0861984411309</v>
      </c>
      <c r="AG53" s="96">
        <v>20</v>
      </c>
      <c r="AH53" s="100">
        <f t="shared" si="38"/>
        <v>7.0926181644960886</v>
      </c>
      <c r="AI53" s="87">
        <f>SUM($AH$7:AH53)</f>
        <v>218.92067304005167</v>
      </c>
      <c r="AJ53" s="175">
        <v>20</v>
      </c>
      <c r="AK53" s="100">
        <f t="shared" si="28"/>
        <v>7.0926181644960886</v>
      </c>
      <c r="AL53" s="87">
        <f>SUM($AK$7:AK53)</f>
        <v>187.55917124558727</v>
      </c>
      <c r="AM53" s="79">
        <f t="shared" si="34"/>
        <v>37.782675936662343</v>
      </c>
      <c r="AN53" s="101">
        <f t="shared" si="12"/>
        <v>6.8888970090396047E-3</v>
      </c>
      <c r="AO53" s="101">
        <f t="shared" si="13"/>
        <v>13.398904682582032</v>
      </c>
      <c r="AP53" s="87">
        <f>SUM($AO$7:AO53)</f>
        <v>413.57044226541427</v>
      </c>
      <c r="AR53" s="42">
        <f>'Accumulated Feed'!G50</f>
        <v>42668</v>
      </c>
      <c r="AS53" s="32">
        <f>'Accumulated Feed'!H50</f>
        <v>8.8900388329482443</v>
      </c>
      <c r="AT53" s="32">
        <f>SUM($AS$7:AS53)</f>
        <v>417.04087906180587</v>
      </c>
      <c r="AU53" s="96">
        <v>20</v>
      </c>
      <c r="AV53" s="100">
        <f t="shared" si="39"/>
        <v>8.4955501374795883</v>
      </c>
      <c r="AW53" s="87">
        <f>SUM($AV$7:AV53)</f>
        <v>398.53500800436387</v>
      </c>
      <c r="AX53" s="175">
        <v>3.9251983504010006</v>
      </c>
      <c r="AY53" s="100">
        <f t="shared" si="29"/>
        <v>1.6673359692691936</v>
      </c>
      <c r="AZ53" s="87">
        <f>SUM($AY$7:AY53)</f>
        <v>338.95588715593664</v>
      </c>
      <c r="BA53" s="79">
        <f t="shared" si="26"/>
        <v>30.164826912830158</v>
      </c>
      <c r="BB53" s="101">
        <f t="shared" si="15"/>
        <v>5.2363465350703346E-3</v>
      </c>
      <c r="BC53" s="101">
        <f t="shared" si="16"/>
        <v>12.813339971317109</v>
      </c>
      <c r="BD53" s="87">
        <f>SUM($BC$7:BC53)</f>
        <v>601.08697675775068</v>
      </c>
      <c r="BF53" s="42">
        <f>'Accumulated Feed'!I50</f>
        <v>42901</v>
      </c>
      <c r="BG53" s="32">
        <f>'Accumulated Feed'!J50</f>
        <v>6.1930611380974403</v>
      </c>
      <c r="BH53" s="32">
        <f>SUM($BG$7:BG53)</f>
        <v>140.04498223760828</v>
      </c>
      <c r="BI53" s="96">
        <v>20</v>
      </c>
      <c r="BJ53" s="100">
        <f t="shared" si="40"/>
        <v>5.9182487716687238</v>
      </c>
      <c r="BK53" s="87">
        <f>SUM($BJ$7:BJ53)</f>
        <v>133.83059292075941</v>
      </c>
      <c r="BL53" s="175">
        <v>0.93636987013366701</v>
      </c>
      <c r="BM53" s="100">
        <f t="shared" si="30"/>
        <v>0.27708349168730889</v>
      </c>
      <c r="BN53" s="87">
        <f>SUM($BM$7:BM53)</f>
        <v>106.29933436749971</v>
      </c>
      <c r="BO53" s="79">
        <f t="shared" si="35"/>
        <v>29.228208575697195</v>
      </c>
      <c r="BP53" s="101">
        <f t="shared" si="19"/>
        <v>6.9749923185966605E-3</v>
      </c>
      <c r="BQ53" s="101">
        <f t="shared" si="20"/>
        <v>8.6489904750598594</v>
      </c>
      <c r="BR53" s="87">
        <f>SUM($BQ$7:BQ53)</f>
        <v>195.58142418485909</v>
      </c>
      <c r="BT53" s="42">
        <f>'Accumulated Feed'!K50</f>
        <v>43052</v>
      </c>
      <c r="BU53" s="32">
        <f>'Accumulated Feed'!L50</f>
        <v>6.9043434437965034</v>
      </c>
      <c r="BV53" s="32">
        <f>SUM($BU$7:BU53)</f>
        <v>393.17807908058501</v>
      </c>
      <c r="BW53" s="96">
        <v>20</v>
      </c>
      <c r="BX53" s="100">
        <f t="shared" si="41"/>
        <v>6.5979684673322456</v>
      </c>
      <c r="BY53" s="87">
        <f>SUM($BX$7:BX53)</f>
        <v>375.73110157937049</v>
      </c>
      <c r="BZ53" s="175">
        <v>20</v>
      </c>
      <c r="CA53" s="100">
        <f t="shared" si="31"/>
        <v>6.5979684673322456</v>
      </c>
      <c r="CB53" s="87">
        <f>SUM($CA$7:CA53)</f>
        <v>314.53050670330748</v>
      </c>
      <c r="CC53" s="79">
        <f t="shared" si="32"/>
        <v>26.412018832085998</v>
      </c>
      <c r="CD53" s="101">
        <f t="shared" si="23"/>
        <v>4.2276969289832328E-3</v>
      </c>
      <c r="CE53" s="101">
        <f t="shared" si="24"/>
        <v>8.7132833706344428</v>
      </c>
      <c r="CF53" s="87">
        <f>SUM($CE$7:CE53)</f>
        <v>496.19084653573719</v>
      </c>
    </row>
    <row r="54" spans="2:84" x14ac:dyDescent="0.25">
      <c r="B54" s="42">
        <v>42021</v>
      </c>
      <c r="C54" s="32">
        <f>'Accumulated Feed'!B51</f>
        <v>0</v>
      </c>
      <c r="D54" s="32">
        <f>SUM($C$7:C54)</f>
        <v>258.17251156065453</v>
      </c>
      <c r="E54" s="24">
        <v>20</v>
      </c>
      <c r="F54" s="4">
        <f t="shared" si="0"/>
        <v>0</v>
      </c>
      <c r="G54" s="87">
        <f>SUM($F$7:F54)</f>
        <v>246.71630319022904</v>
      </c>
      <c r="H54" s="80">
        <f t="shared" si="1"/>
        <v>20</v>
      </c>
      <c r="I54" s="4">
        <f t="shared" si="2"/>
        <v>0</v>
      </c>
      <c r="J54" s="87">
        <f>SUM($I$7:I54)</f>
        <v>246.71630319022904</v>
      </c>
      <c r="K54" s="79">
        <v>0</v>
      </c>
      <c r="L54" s="4">
        <f t="shared" si="3"/>
        <v>0</v>
      </c>
      <c r="M54" s="100">
        <f t="shared" si="4"/>
        <v>0</v>
      </c>
      <c r="N54" s="87">
        <f>SUM($M$7:M54)</f>
        <v>368.41397633915642</v>
      </c>
      <c r="P54" s="42">
        <f>'Accumulated Feed'!C51</f>
        <v>42326</v>
      </c>
      <c r="Q54" s="32">
        <f>'Accumulated Feed'!D51</f>
        <v>7.2638826608661811</v>
      </c>
      <c r="R54" s="32">
        <f>SUM($Q$7:Q54)</f>
        <v>283.52164833064171</v>
      </c>
      <c r="S54" s="24">
        <v>20</v>
      </c>
      <c r="T54" s="4">
        <f t="shared" si="36"/>
        <v>6.9415534057562587</v>
      </c>
      <c r="U54" s="87">
        <f>SUM($T$7:T54)</f>
        <v>270.94059134216673</v>
      </c>
      <c r="V54" s="80">
        <f t="shared" si="37"/>
        <v>20</v>
      </c>
      <c r="W54" s="4">
        <f t="shared" si="27"/>
        <v>6.9415534057562587</v>
      </c>
      <c r="X54" s="87">
        <f>SUM($W$7:W54)</f>
        <v>242.29249018958384</v>
      </c>
      <c r="Y54" s="79">
        <f t="shared" si="25"/>
        <v>19.147824645467242</v>
      </c>
      <c r="Z54" s="100">
        <f t="shared" si="8"/>
        <v>5.5846910664103678E-3</v>
      </c>
      <c r="AA54" s="100">
        <f t="shared" si="9"/>
        <v>6.6457823690283373</v>
      </c>
      <c r="AB54" s="87">
        <f>SUM($AA$7:AA54)</f>
        <v>259.39614661795036</v>
      </c>
      <c r="AD54" s="42">
        <f>'Accumulated Feed'!E51</f>
        <v>42509</v>
      </c>
      <c r="AE54" s="32">
        <f>'Accumulated Feed'!F51</f>
        <v>7.4192205044165256</v>
      </c>
      <c r="AF54" s="32">
        <f>SUM($AE$7:AE54)</f>
        <v>236.50541894554743</v>
      </c>
      <c r="AG54" s="96">
        <v>20</v>
      </c>
      <c r="AH54" s="100">
        <f t="shared" si="38"/>
        <v>7.0899982509282413</v>
      </c>
      <c r="AI54" s="87">
        <f>SUM($AH$7:AH54)</f>
        <v>226.0106712909799</v>
      </c>
      <c r="AJ54" s="175">
        <v>20</v>
      </c>
      <c r="AK54" s="100">
        <f t="shared" si="28"/>
        <v>7.0899982509282413</v>
      </c>
      <c r="AL54" s="87">
        <f>SUM($AK$7:AK54)</f>
        <v>194.6491694965155</v>
      </c>
      <c r="AM54" s="79">
        <f t="shared" si="34"/>
        <v>37.782675936662343</v>
      </c>
      <c r="AN54" s="101">
        <f t="shared" si="12"/>
        <v>6.8863523472062855E-3</v>
      </c>
      <c r="AO54" s="101">
        <f t="shared" si="13"/>
        <v>13.393955315316225</v>
      </c>
      <c r="AP54" s="87">
        <f>SUM($AO$7:AO54)</f>
        <v>426.96439758073052</v>
      </c>
      <c r="AR54" s="42">
        <f>'Accumulated Feed'!G51</f>
        <v>42669</v>
      </c>
      <c r="AS54" s="32">
        <f>'Accumulated Feed'!H51</f>
        <v>8.1247189986405903</v>
      </c>
      <c r="AT54" s="32">
        <f>SUM($AS$7:AS54)</f>
        <v>425.16559806044648</v>
      </c>
      <c r="AU54" s="96">
        <v>20</v>
      </c>
      <c r="AV54" s="100">
        <f t="shared" si="39"/>
        <v>7.7641907873414038</v>
      </c>
      <c r="AW54" s="87">
        <f>SUM($AV$7:AV54)</f>
        <v>406.29919879170529</v>
      </c>
      <c r="AX54" s="175">
        <v>20</v>
      </c>
      <c r="AY54" s="100">
        <f t="shared" si="29"/>
        <v>7.7641907873414038</v>
      </c>
      <c r="AZ54" s="87">
        <f>SUM($AY$7:AY54)</f>
        <v>346.72007794327806</v>
      </c>
      <c r="BA54" s="79">
        <f t="shared" si="26"/>
        <v>30.164826912830151</v>
      </c>
      <c r="BB54" s="101">
        <f t="shared" si="15"/>
        <v>4.7855633677634634E-3</v>
      </c>
      <c r="BC54" s="101">
        <f t="shared" si="16"/>
        <v>11.710273560917194</v>
      </c>
      <c r="BD54" s="87">
        <f>SUM($BC$7:BC54)</f>
        <v>612.79725031866792</v>
      </c>
      <c r="BF54" s="42">
        <f>'Accumulated Feed'!I51</f>
        <v>42902</v>
      </c>
      <c r="BG54" s="32">
        <f>'Accumulated Feed'!J51</f>
        <v>6.4135401396294736</v>
      </c>
      <c r="BH54" s="32">
        <f>SUM($BG$7:BG54)</f>
        <v>146.45852237723776</v>
      </c>
      <c r="BI54" s="96">
        <v>20</v>
      </c>
      <c r="BJ54" s="100">
        <f t="shared" si="40"/>
        <v>6.1289441856004139</v>
      </c>
      <c r="BK54" s="87">
        <f>SUM($BJ$7:BJ54)</f>
        <v>139.95953710635982</v>
      </c>
      <c r="BL54" s="175">
        <v>20</v>
      </c>
      <c r="BM54" s="100">
        <f t="shared" si="30"/>
        <v>6.1289441856004139</v>
      </c>
      <c r="BN54" s="87">
        <f>SUM($BM$7:BM54)</f>
        <v>112.42827855310013</v>
      </c>
      <c r="BO54" s="79">
        <f t="shared" si="35"/>
        <v>29.228208575697199</v>
      </c>
      <c r="BP54" s="101">
        <f t="shared" si="19"/>
        <v>7.2233088308683658E-3</v>
      </c>
      <c r="BQ54" s="101">
        <f t="shared" si="20"/>
        <v>8.9569029502767741</v>
      </c>
      <c r="BR54" s="87">
        <f>SUM($BQ$7:BQ54)</f>
        <v>204.53832713513586</v>
      </c>
      <c r="BT54" s="42">
        <f>'Accumulated Feed'!K51</f>
        <v>43053</v>
      </c>
      <c r="BU54" s="32">
        <f>'Accumulated Feed'!L51</f>
        <v>6.8684280724552362</v>
      </c>
      <c r="BV54" s="32">
        <f>SUM($BU$7:BU54)</f>
        <v>400.04650715304024</v>
      </c>
      <c r="BW54" s="96">
        <v>20</v>
      </c>
      <c r="BX54" s="100">
        <f t="shared" si="41"/>
        <v>6.5636468132124577</v>
      </c>
      <c r="BY54" s="87">
        <f>SUM($BX$7:BX54)</f>
        <v>382.29474839258296</v>
      </c>
      <c r="BZ54" s="175">
        <v>20</v>
      </c>
      <c r="CA54" s="100">
        <f t="shared" si="31"/>
        <v>6.5636468132124577</v>
      </c>
      <c r="CB54" s="87">
        <f>SUM($CA$7:CA54)</f>
        <v>321.09415351651995</v>
      </c>
      <c r="CC54" s="79">
        <f t="shared" si="32"/>
        <v>26.412018832085998</v>
      </c>
      <c r="CD54" s="101">
        <f t="shared" si="23"/>
        <v>4.2057050761215107E-3</v>
      </c>
      <c r="CE54" s="101">
        <f t="shared" si="24"/>
        <v>8.6679581618864336</v>
      </c>
      <c r="CF54" s="87">
        <f>SUM($CE$7:CE54)</f>
        <v>504.85880469762361</v>
      </c>
    </row>
    <row r="55" spans="2:84" x14ac:dyDescent="0.25">
      <c r="B55" s="42">
        <v>42022</v>
      </c>
      <c r="C55" s="32">
        <f>'Accumulated Feed'!B52</f>
        <v>0</v>
      </c>
      <c r="D55" s="32">
        <f>SUM($C$7:C55)</f>
        <v>258.17251156065453</v>
      </c>
      <c r="E55" s="24">
        <v>20</v>
      </c>
      <c r="F55" s="4">
        <f t="shared" si="0"/>
        <v>0</v>
      </c>
      <c r="G55" s="87">
        <f>SUM($F$7:F55)</f>
        <v>246.71630319022904</v>
      </c>
      <c r="H55" s="80">
        <f t="shared" si="1"/>
        <v>20</v>
      </c>
      <c r="I55" s="4">
        <f t="shared" si="2"/>
        <v>0</v>
      </c>
      <c r="J55" s="87">
        <f>SUM($I$7:I55)</f>
        <v>246.71630319022904</v>
      </c>
      <c r="K55" s="79">
        <v>0</v>
      </c>
      <c r="L55" s="4">
        <f t="shared" si="3"/>
        <v>0</v>
      </c>
      <c r="M55" s="100">
        <f t="shared" si="4"/>
        <v>0</v>
      </c>
      <c r="N55" s="87">
        <f>SUM($M$7:M55)</f>
        <v>368.41397633915642</v>
      </c>
      <c r="P55" s="42">
        <f>'Accumulated Feed'!C52</f>
        <v>42327</v>
      </c>
      <c r="Q55" s="32">
        <f>'Accumulated Feed'!D52</f>
        <v>7.1874809581347066</v>
      </c>
      <c r="R55" s="32">
        <f>SUM($Q$7:Q55)</f>
        <v>290.70912928877641</v>
      </c>
      <c r="S55" s="24">
        <v>20</v>
      </c>
      <c r="T55" s="4">
        <f t="shared" si="36"/>
        <v>6.8685419703350261</v>
      </c>
      <c r="U55" s="87">
        <f>SUM($T$7:T55)</f>
        <v>277.80913331250173</v>
      </c>
      <c r="V55" s="82">
        <v>2.0032361999999999</v>
      </c>
      <c r="W55" s="4">
        <f t="shared" si="27"/>
        <v>0.6879655958097225</v>
      </c>
      <c r="X55" s="87">
        <f>SUM($W$7:W55)</f>
        <v>242.98045578539356</v>
      </c>
      <c r="Y55" s="79">
        <f t="shared" si="25"/>
        <v>19.147824645467242</v>
      </c>
      <c r="Z55" s="100">
        <f t="shared" si="8"/>
        <v>5.5259511436137445E-3</v>
      </c>
      <c r="AA55" s="100">
        <f t="shared" si="9"/>
        <v>6.5758818609003562</v>
      </c>
      <c r="AB55" s="87">
        <f>SUM($AA$7:AA55)</f>
        <v>265.97202847885075</v>
      </c>
      <c r="AD55" s="42">
        <f>'Accumulated Feed'!E52</f>
        <v>42510</v>
      </c>
      <c r="AE55" s="32">
        <f>'Accumulated Feed'!F52</f>
        <v>7.4595214306399278</v>
      </c>
      <c r="AF55" s="32">
        <f>SUM($AE$7:AE55)</f>
        <v>243.96494037618737</v>
      </c>
      <c r="AG55" s="96">
        <v>20</v>
      </c>
      <c r="AH55" s="100">
        <f t="shared" si="38"/>
        <v>7.1285108542758042</v>
      </c>
      <c r="AI55" s="87">
        <f>SUM($AH$7:AH55)</f>
        <v>233.13918214525572</v>
      </c>
      <c r="AJ55" s="175">
        <v>20</v>
      </c>
      <c r="AK55" s="100">
        <f t="shared" si="28"/>
        <v>7.1285108542758042</v>
      </c>
      <c r="AL55" s="87">
        <f>SUM($AK$7:AK55)</f>
        <v>201.77768035079131</v>
      </c>
      <c r="AM55" s="79">
        <f t="shared" si="34"/>
        <v>37.782675936662343</v>
      </c>
      <c r="AN55" s="101">
        <f t="shared" si="12"/>
        <v>6.92375875367822E-3</v>
      </c>
      <c r="AO55" s="101">
        <f t="shared" si="13"/>
        <v>13.466710775904138</v>
      </c>
      <c r="AP55" s="87">
        <f>SUM($AO$7:AO55)</f>
        <v>440.43110835663464</v>
      </c>
      <c r="AR55" s="42">
        <f>'Accumulated Feed'!G52</f>
        <v>42670</v>
      </c>
      <c r="AS55" s="32">
        <f>'Accumulated Feed'!H52</f>
        <v>7.3160091335285991</v>
      </c>
      <c r="AT55" s="32">
        <f>SUM($AS$7:AS55)</f>
        <v>432.48160719397509</v>
      </c>
      <c r="AU55" s="96">
        <v>20</v>
      </c>
      <c r="AV55" s="100">
        <f t="shared" si="39"/>
        <v>6.9913668059353746</v>
      </c>
      <c r="AW55" s="87">
        <f>SUM($AV$7:AV55)</f>
        <v>413.29056559764069</v>
      </c>
      <c r="AX55" s="175">
        <v>20</v>
      </c>
      <c r="AY55" s="100">
        <f t="shared" si="29"/>
        <v>6.9913668059353746</v>
      </c>
      <c r="AZ55" s="87">
        <f>SUM($AY$7:AY55)</f>
        <v>353.71144474921346</v>
      </c>
      <c r="BA55" s="79">
        <f t="shared" si="26"/>
        <v>30.164826912830147</v>
      </c>
      <c r="BB55" s="101">
        <f t="shared" si="15"/>
        <v>4.3092229175551028E-3</v>
      </c>
      <c r="BC55" s="101">
        <f t="shared" si="16"/>
        <v>10.544668479257336</v>
      </c>
      <c r="BD55" s="87">
        <f>SUM($BC$7:BC55)</f>
        <v>623.34191879792525</v>
      </c>
      <c r="BF55" s="42">
        <f>'Accumulated Feed'!I52</f>
        <v>42903</v>
      </c>
      <c r="BG55" s="32">
        <f>'Accumulated Feed'!J52</f>
        <v>6.5932013291675799</v>
      </c>
      <c r="BH55" s="32">
        <f>SUM($BG$7:BG55)</f>
        <v>153.05172370640534</v>
      </c>
      <c r="BI55" s="96">
        <v>20</v>
      </c>
      <c r="BJ55" s="100">
        <f t="shared" si="40"/>
        <v>6.3006330468260092</v>
      </c>
      <c r="BK55" s="87">
        <f>SUM($BJ$7:BJ55)</f>
        <v>146.26017015318584</v>
      </c>
      <c r="BL55" s="175">
        <v>20</v>
      </c>
      <c r="BM55" s="100">
        <f t="shared" si="30"/>
        <v>6.3006330468260092</v>
      </c>
      <c r="BN55" s="87">
        <f>SUM($BM$7:BM55)</f>
        <v>118.72891159992614</v>
      </c>
      <c r="BO55" s="79">
        <f t="shared" si="35"/>
        <v>29.228208575697199</v>
      </c>
      <c r="BP55" s="101">
        <f t="shared" si="19"/>
        <v>7.4256539053048831E-3</v>
      </c>
      <c r="BQ55" s="101">
        <f t="shared" si="20"/>
        <v>9.2078108425780556</v>
      </c>
      <c r="BR55" s="87">
        <f>SUM($BQ$7:BQ55)</f>
        <v>213.74613797771391</v>
      </c>
      <c r="BT55" s="42">
        <f>'Accumulated Feed'!K52</f>
        <v>43054</v>
      </c>
      <c r="BU55" s="32">
        <f>'Accumulated Feed'!L52</f>
        <v>6.4579925354365333</v>
      </c>
      <c r="BV55" s="32">
        <f>SUM($BU$7:BU55)</f>
        <v>406.50449968847676</v>
      </c>
      <c r="BW55" s="96">
        <v>20</v>
      </c>
      <c r="BX55" s="100">
        <f t="shared" si="41"/>
        <v>6.1714240402339309</v>
      </c>
      <c r="BY55" s="87">
        <f>SUM($BX$7:BX55)</f>
        <v>388.4661724328169</v>
      </c>
      <c r="BZ55" s="175">
        <v>20</v>
      </c>
      <c r="CA55" s="100">
        <f t="shared" si="31"/>
        <v>6.1714240402339309</v>
      </c>
      <c r="CB55" s="87">
        <f>SUM($CA$7:CA55)</f>
        <v>327.2655775567539</v>
      </c>
      <c r="CC55" s="79">
        <f t="shared" si="32"/>
        <v>26.412018832085998</v>
      </c>
      <c r="CD55" s="101">
        <f t="shared" si="23"/>
        <v>3.954385443266541E-3</v>
      </c>
      <c r="CE55" s="101">
        <f t="shared" si="24"/>
        <v>8.1499883985723418</v>
      </c>
      <c r="CF55" s="87">
        <f>SUM($CE$7:CE55)</f>
        <v>513.00879309619597</v>
      </c>
    </row>
    <row r="56" spans="2:84" x14ac:dyDescent="0.25">
      <c r="B56" s="42">
        <v>42023</v>
      </c>
      <c r="C56" s="32">
        <f>'Accumulated Feed'!B53</f>
        <v>0</v>
      </c>
      <c r="D56" s="32">
        <f>SUM($C$7:C56)</f>
        <v>258.17251156065453</v>
      </c>
      <c r="E56" s="24">
        <v>20</v>
      </c>
      <c r="F56" s="4">
        <f t="shared" si="0"/>
        <v>0</v>
      </c>
      <c r="G56" s="87">
        <f>SUM($F$7:F56)</f>
        <v>246.71630319022904</v>
      </c>
      <c r="H56" s="80">
        <f t="shared" si="1"/>
        <v>20</v>
      </c>
      <c r="I56" s="4">
        <f t="shared" si="2"/>
        <v>0</v>
      </c>
      <c r="J56" s="87">
        <f>SUM($I$7:I56)</f>
        <v>246.71630319022904</v>
      </c>
      <c r="K56" s="79">
        <v>0</v>
      </c>
      <c r="L56" s="4">
        <f t="shared" si="3"/>
        <v>0</v>
      </c>
      <c r="M56" s="100">
        <f t="shared" si="4"/>
        <v>0</v>
      </c>
      <c r="N56" s="87">
        <f>SUM($M$7:M56)</f>
        <v>368.41397633915642</v>
      </c>
      <c r="P56" s="42">
        <f>'Accumulated Feed'!C53</f>
        <v>42328</v>
      </c>
      <c r="Q56" s="32">
        <f>'Accumulated Feed'!D53</f>
        <v>6.873473020022927</v>
      </c>
      <c r="R56" s="32">
        <f>SUM($Q$7:Q56)</f>
        <v>297.58260230879932</v>
      </c>
      <c r="S56" s="24">
        <v>20</v>
      </c>
      <c r="T56" s="4">
        <f t="shared" si="36"/>
        <v>6.5684678950780873</v>
      </c>
      <c r="U56" s="87">
        <f>SUM($T$7:T56)</f>
        <v>284.3776012075798</v>
      </c>
      <c r="V56" s="80">
        <f t="shared" si="37"/>
        <v>20</v>
      </c>
      <c r="W56" s="4">
        <f t="shared" si="27"/>
        <v>6.5684678950780873</v>
      </c>
      <c r="X56" s="87">
        <f>SUM($W$7:W56)</f>
        <v>249.54892368047166</v>
      </c>
      <c r="Y56" s="79">
        <f t="shared" si="25"/>
        <v>19.147824645467242</v>
      </c>
      <c r="Z56" s="100">
        <f t="shared" si="8"/>
        <v>5.2845324136275859E-3</v>
      </c>
      <c r="AA56" s="100">
        <f t="shared" si="9"/>
        <v>6.2885935722168274</v>
      </c>
      <c r="AB56" s="87">
        <f>SUM($AA$7:AA56)</f>
        <v>272.26062205106757</v>
      </c>
      <c r="AD56" s="42">
        <f>'Accumulated Feed'!E53</f>
        <v>42511</v>
      </c>
      <c r="AE56" s="32">
        <f>'Accumulated Feed'!F53</f>
        <v>7.4642077972602632</v>
      </c>
      <c r="AF56" s="32">
        <f>SUM($AE$7:AE56)</f>
        <v>251.42914817344763</v>
      </c>
      <c r="AG56" s="96">
        <v>20</v>
      </c>
      <c r="AH56" s="100">
        <f t="shared" si="38"/>
        <v>7.1329892669502373</v>
      </c>
      <c r="AI56" s="87">
        <f>SUM($AH$7:AH56)</f>
        <v>240.27217141220595</v>
      </c>
      <c r="AJ56" s="175">
        <v>20</v>
      </c>
      <c r="AK56" s="100">
        <f t="shared" si="28"/>
        <v>7.1329892669502373</v>
      </c>
      <c r="AL56" s="87">
        <f>SUM($AK$7:AK56)</f>
        <v>208.91066961774155</v>
      </c>
      <c r="AM56" s="79">
        <f t="shared" si="34"/>
        <v>37.782675936662336</v>
      </c>
      <c r="AN56" s="101">
        <f t="shared" si="12"/>
        <v>6.9281085329787008E-3</v>
      </c>
      <c r="AO56" s="101">
        <f t="shared" si="13"/>
        <v>13.475171096643573</v>
      </c>
      <c r="AP56" s="87">
        <f>SUM($AO$7:AO56)</f>
        <v>453.90627945327822</v>
      </c>
      <c r="AR56" s="42">
        <f>'Accumulated Feed'!G53</f>
        <v>42671</v>
      </c>
      <c r="AS56" s="32">
        <f>'Accumulated Feed'!H53</f>
        <v>7.0531997579046903</v>
      </c>
      <c r="AT56" s="32">
        <f>SUM($AS$7:AS56)</f>
        <v>439.53480695187977</v>
      </c>
      <c r="AU56" s="96">
        <v>20</v>
      </c>
      <c r="AV56" s="100">
        <f t="shared" si="39"/>
        <v>6.7402193959895644</v>
      </c>
      <c r="AW56" s="87">
        <f>SUM($AV$7:AV56)</f>
        <v>420.03078499363028</v>
      </c>
      <c r="AX56" s="175">
        <v>20</v>
      </c>
      <c r="AY56" s="100">
        <f t="shared" si="29"/>
        <v>6.7402193959895644</v>
      </c>
      <c r="AZ56" s="87">
        <f>SUM($AY$7:AY56)</f>
        <v>360.45166414520304</v>
      </c>
      <c r="BA56" s="79">
        <f t="shared" si="26"/>
        <v>30.164826912830151</v>
      </c>
      <c r="BB56" s="101">
        <f t="shared" si="15"/>
        <v>4.1544248351966856E-3</v>
      </c>
      <c r="BC56" s="101">
        <f t="shared" si="16"/>
        <v>10.165877571726289</v>
      </c>
      <c r="BD56" s="87">
        <f>SUM($BC$7:BC56)</f>
        <v>633.50779636965149</v>
      </c>
      <c r="BF56" s="42">
        <f>'Accumulated Feed'!I53</f>
        <v>42904</v>
      </c>
      <c r="BG56" s="32">
        <f>'Accumulated Feed'!J53</f>
        <v>6.5752865300819092</v>
      </c>
      <c r="BH56" s="32">
        <f>SUM($BG$7:BG56)</f>
        <v>159.62701023648725</v>
      </c>
      <c r="BI56" s="96">
        <v>20</v>
      </c>
      <c r="BJ56" s="100">
        <f t="shared" si="40"/>
        <v>6.2835132032915668</v>
      </c>
      <c r="BK56" s="87">
        <f>SUM($BJ$7:BJ56)</f>
        <v>152.5436833564774</v>
      </c>
      <c r="BL56" s="175">
        <v>20</v>
      </c>
      <c r="BM56" s="100">
        <f t="shared" si="30"/>
        <v>6.2835132032915668</v>
      </c>
      <c r="BN56" s="87">
        <f>SUM($BM$7:BM56)</f>
        <v>125.0124248032177</v>
      </c>
      <c r="BO56" s="79">
        <f t="shared" si="35"/>
        <v>29.228208575697199</v>
      </c>
      <c r="BP56" s="101">
        <f t="shared" si="19"/>
        <v>7.4054771973368193E-3</v>
      </c>
      <c r="BQ56" s="101">
        <f t="shared" si="20"/>
        <v>9.1827917246976565</v>
      </c>
      <c r="BR56" s="87">
        <f>SUM($BQ$7:BQ56)</f>
        <v>222.92892970241158</v>
      </c>
      <c r="BT56" s="42">
        <f>'Accumulated Feed'!K53</f>
        <v>43055</v>
      </c>
      <c r="BU56" s="32">
        <f>'Accumulated Feed'!L53</f>
        <v>6.8695801531581129</v>
      </c>
      <c r="BV56" s="32">
        <f>SUM($BU$7:BU56)</f>
        <v>413.37407984163485</v>
      </c>
      <c r="BW56" s="96">
        <v>20</v>
      </c>
      <c r="BX56" s="100">
        <f t="shared" si="41"/>
        <v>6.5647477712124882</v>
      </c>
      <c r="BY56" s="87">
        <f>SUM($BX$7:BX56)</f>
        <v>395.03092020402937</v>
      </c>
      <c r="BZ56" s="175">
        <v>0.81846525066833486</v>
      </c>
      <c r="CA56" s="100">
        <f t="shared" si="31"/>
        <v>0.26865089650699109</v>
      </c>
      <c r="CB56" s="87">
        <f>SUM($CA$7:CA56)</f>
        <v>327.53422845326088</v>
      </c>
      <c r="CC56" s="79">
        <f t="shared" si="32"/>
        <v>26.412018832085995</v>
      </c>
      <c r="CD56" s="101">
        <f t="shared" si="23"/>
        <v>4.2064105230751768E-3</v>
      </c>
      <c r="CE56" s="101">
        <f t="shared" si="24"/>
        <v>8.6694120880579391</v>
      </c>
      <c r="CF56" s="87">
        <f>SUM($CE$7:CE56)</f>
        <v>521.6782051842539</v>
      </c>
    </row>
    <row r="57" spans="2:84" x14ac:dyDescent="0.25">
      <c r="B57" s="42">
        <v>42024</v>
      </c>
      <c r="C57" s="32">
        <f>'Accumulated Feed'!B54</f>
        <v>0</v>
      </c>
      <c r="D57" s="32">
        <f>SUM($C$7:C57)</f>
        <v>258.17251156065453</v>
      </c>
      <c r="E57" s="24">
        <v>20</v>
      </c>
      <c r="F57" s="4">
        <f t="shared" si="0"/>
        <v>0</v>
      </c>
      <c r="G57" s="87">
        <f>SUM($F$7:F57)</f>
        <v>246.71630319022904</v>
      </c>
      <c r="H57" s="80">
        <f t="shared" si="1"/>
        <v>20</v>
      </c>
      <c r="I57" s="4">
        <f t="shared" si="2"/>
        <v>0</v>
      </c>
      <c r="J57" s="87">
        <f>SUM($I$7:I57)</f>
        <v>246.71630319022904</v>
      </c>
      <c r="K57" s="79">
        <v>0</v>
      </c>
      <c r="L57" s="4">
        <f t="shared" si="3"/>
        <v>0</v>
      </c>
      <c r="M57" s="100">
        <f t="shared" si="4"/>
        <v>0</v>
      </c>
      <c r="N57" s="87">
        <f>SUM($M$7:M57)</f>
        <v>368.41397633915642</v>
      </c>
      <c r="P57" s="42">
        <f>'Accumulated Feed'!C54</f>
        <v>42329</v>
      </c>
      <c r="Q57" s="32">
        <f>'Accumulated Feed'!D54</f>
        <v>6.6285617128431689</v>
      </c>
      <c r="R57" s="32">
        <f>SUM($Q$7:Q57)</f>
        <v>304.2111640216425</v>
      </c>
      <c r="S57" s="24">
        <v>20</v>
      </c>
      <c r="T57" s="4">
        <f t="shared" si="36"/>
        <v>6.3344243404346612</v>
      </c>
      <c r="U57" s="87">
        <f>SUM($T$7:T57)</f>
        <v>290.71202554801448</v>
      </c>
      <c r="V57" s="80">
        <f t="shared" si="37"/>
        <v>20</v>
      </c>
      <c r="W57" s="4">
        <f t="shared" si="27"/>
        <v>6.3344243404346612</v>
      </c>
      <c r="X57" s="87">
        <f>SUM($W$7:W57)</f>
        <v>255.88334802090631</v>
      </c>
      <c r="Y57" s="79">
        <f t="shared" si="25"/>
        <v>19.147824645467242</v>
      </c>
      <c r="Z57" s="100">
        <f t="shared" si="8"/>
        <v>5.0962372479253105E-3</v>
      </c>
      <c r="AA57" s="100">
        <f t="shared" si="9"/>
        <v>6.0645223250311195</v>
      </c>
      <c r="AB57" s="87">
        <f>SUM($AA$7:AA57)</f>
        <v>278.32514437609871</v>
      </c>
      <c r="AD57" s="42">
        <f>'Accumulated Feed'!E54</f>
        <v>42512</v>
      </c>
      <c r="AE57" s="32">
        <f>'Accumulated Feed'!F54</f>
        <v>7.1380958515895632</v>
      </c>
      <c r="AF57" s="32">
        <f>SUM($AE$7:AE57)</f>
        <v>258.56724402503721</v>
      </c>
      <c r="AG57" s="96">
        <v>20</v>
      </c>
      <c r="AH57" s="100">
        <f t="shared" si="38"/>
        <v>6.8213482902417413</v>
      </c>
      <c r="AI57" s="87">
        <f>SUM($AH$7:AH57)</f>
        <v>247.09351970244768</v>
      </c>
      <c r="AJ57" s="175">
        <v>20</v>
      </c>
      <c r="AK57" s="100">
        <f t="shared" si="28"/>
        <v>6.8213482902417413</v>
      </c>
      <c r="AL57" s="87">
        <f>SUM($AK$7:AK57)</f>
        <v>215.73201790798328</v>
      </c>
      <c r="AM57" s="79">
        <f t="shared" si="34"/>
        <v>37.782675936662336</v>
      </c>
      <c r="AN57" s="101">
        <f t="shared" si="12"/>
        <v>6.6254188149436864E-3</v>
      </c>
      <c r="AO57" s="101">
        <f t="shared" si="13"/>
        <v>12.88643959506547</v>
      </c>
      <c r="AP57" s="87">
        <f>SUM($AO$7:AO57)</f>
        <v>466.79271904834371</v>
      </c>
      <c r="AR57" s="42">
        <f>'Accumulated Feed'!G54</f>
        <v>42672</v>
      </c>
      <c r="AS57" s="32">
        <f>'Accumulated Feed'!H54</f>
        <v>7.3844671998454805</v>
      </c>
      <c r="AT57" s="32">
        <f>SUM($AS$7:AS57)</f>
        <v>446.91927415172523</v>
      </c>
      <c r="AU57" s="96">
        <v>20</v>
      </c>
      <c r="AV57" s="100">
        <f t="shared" si="39"/>
        <v>7.0567870977517035</v>
      </c>
      <c r="AW57" s="87">
        <f>SUM($AV$7:AV57)</f>
        <v>427.08757209138196</v>
      </c>
      <c r="AX57" s="175">
        <v>20</v>
      </c>
      <c r="AY57" s="100">
        <f t="shared" si="29"/>
        <v>7.0567870977517035</v>
      </c>
      <c r="AZ57" s="87">
        <f>SUM($AY$7:AY57)</f>
        <v>367.50845124295472</v>
      </c>
      <c r="BA57" s="79">
        <f t="shared" si="26"/>
        <v>30.164826912830161</v>
      </c>
      <c r="BB57" s="101">
        <f t="shared" si="15"/>
        <v>4.3495455938776699E-3</v>
      </c>
      <c r="BC57" s="101">
        <f t="shared" si="16"/>
        <v>10.643338068218659</v>
      </c>
      <c r="BD57" s="87">
        <f>SUM($BC$7:BC57)</f>
        <v>644.15113443787016</v>
      </c>
      <c r="BF57" s="42">
        <f>'Accumulated Feed'!I54</f>
        <v>42905</v>
      </c>
      <c r="BG57" s="32">
        <f>'Accumulated Feed'!J54</f>
        <v>6.4520385160410827</v>
      </c>
      <c r="BH57" s="32">
        <f>SUM($BG$7:BG57)</f>
        <v>166.07904875252834</v>
      </c>
      <c r="BI57" s="96">
        <v>20</v>
      </c>
      <c r="BJ57" s="100">
        <f t="shared" si="40"/>
        <v>6.1657342259098229</v>
      </c>
      <c r="BK57" s="87">
        <f>SUM($BJ$7:BJ57)</f>
        <v>158.70941758238723</v>
      </c>
      <c r="BL57" s="175">
        <v>20</v>
      </c>
      <c r="BM57" s="100">
        <f t="shared" si="30"/>
        <v>6.1657342259098229</v>
      </c>
      <c r="BN57" s="87">
        <f>SUM($BM$7:BM57)</f>
        <v>131.17815902912753</v>
      </c>
      <c r="BO57" s="79">
        <f t="shared" si="35"/>
        <v>29.228208575697199</v>
      </c>
      <c r="BP57" s="101">
        <f t="shared" si="19"/>
        <v>7.266667982951904E-3</v>
      </c>
      <c r="BQ57" s="101">
        <f t="shared" si="20"/>
        <v>9.0106682988603612</v>
      </c>
      <c r="BR57" s="87">
        <f>SUM($BQ$7:BQ57)</f>
        <v>231.93959800127195</v>
      </c>
      <c r="BT57" s="42">
        <f>'Accumulated Feed'!K54</f>
        <v>43056</v>
      </c>
      <c r="BU57" s="32">
        <f>'Accumulated Feed'!L54</f>
        <v>7.477356533257832</v>
      </c>
      <c r="BV57" s="32">
        <f>SUM($BU$7:BU57)</f>
        <v>420.85143637489267</v>
      </c>
      <c r="BW57" s="96">
        <v>20</v>
      </c>
      <c r="BX57" s="100">
        <f t="shared" si="41"/>
        <v>7.145554537812477</v>
      </c>
      <c r="BY57" s="87">
        <f>SUM($BX$7:BX57)</f>
        <v>402.17647474184184</v>
      </c>
      <c r="BZ57" s="175">
        <v>20</v>
      </c>
      <c r="CA57" s="100">
        <f t="shared" si="31"/>
        <v>7.145554537812477</v>
      </c>
      <c r="CB57" s="87">
        <f>SUM($CA$7:CA57)</f>
        <v>334.67978299107335</v>
      </c>
      <c r="CC57" s="79">
        <f t="shared" si="32"/>
        <v>26.412018832085998</v>
      </c>
      <c r="CD57" s="101">
        <f t="shared" si="23"/>
        <v>4.5785667398932726E-3</v>
      </c>
      <c r="CE57" s="101">
        <f t="shared" si="24"/>
        <v>9.4364260509200353</v>
      </c>
      <c r="CF57" s="87">
        <f>SUM($CE$7:CE57)</f>
        <v>531.11463123517399</v>
      </c>
    </row>
    <row r="58" spans="2:84" x14ac:dyDescent="0.25">
      <c r="B58" s="42">
        <v>42025</v>
      </c>
      <c r="C58" s="32">
        <f>'Accumulated Feed'!B55</f>
        <v>0</v>
      </c>
      <c r="D58" s="32">
        <f>SUM($C$7:C58)</f>
        <v>258.17251156065453</v>
      </c>
      <c r="E58" s="24">
        <v>20</v>
      </c>
      <c r="F58" s="4">
        <f t="shared" si="0"/>
        <v>0</v>
      </c>
      <c r="G58" s="87">
        <f>SUM($F$7:F58)</f>
        <v>246.71630319022904</v>
      </c>
      <c r="H58" s="80">
        <f t="shared" si="1"/>
        <v>20</v>
      </c>
      <c r="I58" s="4">
        <f t="shared" si="2"/>
        <v>0</v>
      </c>
      <c r="J58" s="87">
        <f>SUM($I$7:I58)</f>
        <v>246.71630319022904</v>
      </c>
      <c r="K58" s="79">
        <v>0</v>
      </c>
      <c r="L58" s="4">
        <f t="shared" si="3"/>
        <v>0</v>
      </c>
      <c r="M58" s="100">
        <f t="shared" si="4"/>
        <v>0</v>
      </c>
      <c r="N58" s="87">
        <f>SUM($M$7:M58)</f>
        <v>368.41397633915642</v>
      </c>
      <c r="P58" s="42">
        <f>'Accumulated Feed'!C55</f>
        <v>42330</v>
      </c>
      <c r="Q58" s="32">
        <f>'Accumulated Feed'!D55</f>
        <v>6.7457317280808429</v>
      </c>
      <c r="R58" s="32">
        <f>SUM($Q$7:Q58)</f>
        <v>310.95689574972334</v>
      </c>
      <c r="S58" s="24">
        <v>20</v>
      </c>
      <c r="T58" s="4">
        <f t="shared" si="36"/>
        <v>6.4463950255762921</v>
      </c>
      <c r="U58" s="87">
        <f>SUM($T$7:T58)</f>
        <v>297.15842057359077</v>
      </c>
      <c r="V58" s="80">
        <f t="shared" si="37"/>
        <v>20</v>
      </c>
      <c r="W58" s="4">
        <f t="shared" si="27"/>
        <v>6.4463950255762921</v>
      </c>
      <c r="X58" s="87">
        <f>SUM($W$7:W58)</f>
        <v>262.32974304648258</v>
      </c>
      <c r="Y58" s="79">
        <f t="shared" si="25"/>
        <v>19.147824645467242</v>
      </c>
      <c r="Z58" s="100">
        <f t="shared" si="8"/>
        <v>5.1863210733255104E-3</v>
      </c>
      <c r="AA58" s="100">
        <f t="shared" si="9"/>
        <v>6.1717220772573578</v>
      </c>
      <c r="AB58" s="87">
        <f>SUM($AA$7:AA58)</f>
        <v>284.49686645335606</v>
      </c>
      <c r="AD58" s="42">
        <f>'Accumulated Feed'!E55</f>
        <v>42513</v>
      </c>
      <c r="AE58" s="32">
        <f>'Accumulated Feed'!F55</f>
        <v>6.8856847010935622</v>
      </c>
      <c r="AF58" s="32">
        <f>SUM($AE$7:AE58)</f>
        <v>265.45292872613078</v>
      </c>
      <c r="AG58" s="96">
        <v>20</v>
      </c>
      <c r="AH58" s="100">
        <f t="shared" si="38"/>
        <v>6.5801376921113688</v>
      </c>
      <c r="AI58" s="87">
        <f>SUM($AH$7:AH58)</f>
        <v>253.67365739455906</v>
      </c>
      <c r="AJ58" s="175">
        <v>20</v>
      </c>
      <c r="AK58" s="100">
        <f t="shared" si="28"/>
        <v>6.5801376921113688</v>
      </c>
      <c r="AL58" s="87">
        <f>SUM($AK$7:AK58)</f>
        <v>222.31215560009466</v>
      </c>
      <c r="AM58" s="79">
        <f t="shared" si="34"/>
        <v>37.782675936662343</v>
      </c>
      <c r="AN58" s="101">
        <f t="shared" si="12"/>
        <v>6.3911365048756061E-3</v>
      </c>
      <c r="AO58" s="101">
        <f t="shared" si="13"/>
        <v>12.430760501983054</v>
      </c>
      <c r="AP58" s="87">
        <f>SUM($AO$7:AO58)</f>
        <v>479.22347955032677</v>
      </c>
      <c r="AR58" s="42">
        <f>'Accumulated Feed'!G55</f>
        <v>42673</v>
      </c>
      <c r="AS58" s="32">
        <f>'Accumulated Feed'!H55</f>
        <v>8.0890479745286452</v>
      </c>
      <c r="AT58" s="32">
        <f>SUM($AS$7:AS58)</f>
        <v>455.00832212625386</v>
      </c>
      <c r="AU58" s="96">
        <v>20</v>
      </c>
      <c r="AV58" s="100">
        <f t="shared" si="39"/>
        <v>7.7301026377289279</v>
      </c>
      <c r="AW58" s="87">
        <f>SUM($AV$7:AV58)</f>
        <v>434.81767472911088</v>
      </c>
      <c r="AX58" s="175">
        <v>20</v>
      </c>
      <c r="AY58" s="100">
        <f t="shared" si="29"/>
        <v>7.7301026377289279</v>
      </c>
      <c r="AZ58" s="87">
        <f>SUM($AY$7:AY58)</f>
        <v>375.23855388068364</v>
      </c>
      <c r="BA58" s="79">
        <f t="shared" si="26"/>
        <v>30.164826912830154</v>
      </c>
      <c r="BB58" s="101">
        <f t="shared" si="15"/>
        <v>4.7645526784941741E-3</v>
      </c>
      <c r="BC58" s="101">
        <f t="shared" si="16"/>
        <v>11.658860404275243</v>
      </c>
      <c r="BD58" s="87">
        <f>SUM($BC$7:BC58)</f>
        <v>655.80999484214544</v>
      </c>
      <c r="BF58" s="42">
        <f>'Accumulated Feed'!I55</f>
        <v>42906</v>
      </c>
      <c r="BG58" s="32">
        <f>'Accumulated Feed'!J55</f>
        <v>6.4588074847926489</v>
      </c>
      <c r="BH58" s="32">
        <f>SUM($BG$7:BG58)</f>
        <v>172.53785623732099</v>
      </c>
      <c r="BI58" s="96">
        <v>20</v>
      </c>
      <c r="BJ58" s="100">
        <f t="shared" si="40"/>
        <v>6.1722028268336837</v>
      </c>
      <c r="BK58" s="87">
        <f>SUM($BJ$7:BJ58)</f>
        <v>164.88162040922091</v>
      </c>
      <c r="BL58" s="175">
        <v>3.1845731698663329</v>
      </c>
      <c r="BM58" s="100">
        <f t="shared" si="30"/>
        <v>0.98279157606538425</v>
      </c>
      <c r="BN58" s="87">
        <f>SUM($BM$7:BM58)</f>
        <v>132.16095060519291</v>
      </c>
      <c r="BO58" s="79">
        <f t="shared" si="35"/>
        <v>29.228208575697195</v>
      </c>
      <c r="BP58" s="101">
        <f t="shared" si="19"/>
        <v>7.2742915965404329E-3</v>
      </c>
      <c r="BQ58" s="101">
        <f t="shared" si="20"/>
        <v>9.0201215797101373</v>
      </c>
      <c r="BR58" s="87">
        <f>SUM($BQ$7:BQ58)</f>
        <v>240.9597195809821</v>
      </c>
      <c r="BT58" s="42">
        <f>'Accumulated Feed'!K55</f>
        <v>43057</v>
      </c>
      <c r="BU58" s="32">
        <f>'Accumulated Feed'!L55</f>
        <v>8.1007731897472919</v>
      </c>
      <c r="BV58" s="32">
        <f>SUM($BU$7:BU58)</f>
        <v>428.95220956463999</v>
      </c>
      <c r="BW58" s="96">
        <v>20</v>
      </c>
      <c r="BX58" s="100">
        <f t="shared" si="41"/>
        <v>7.7413075554615212</v>
      </c>
      <c r="BY58" s="87">
        <f>SUM($BX$7:BX58)</f>
        <v>409.91778229730335</v>
      </c>
      <c r="BZ58" s="175">
        <v>20</v>
      </c>
      <c r="CA58" s="100">
        <f t="shared" si="31"/>
        <v>7.7413075554615212</v>
      </c>
      <c r="CB58" s="87">
        <f>SUM($CA$7:CA58)</f>
        <v>342.42109054653486</v>
      </c>
      <c r="CC58" s="79">
        <f t="shared" si="32"/>
        <v>26.412018832085998</v>
      </c>
      <c r="CD58" s="101">
        <f t="shared" si="23"/>
        <v>4.960299877239672E-3</v>
      </c>
      <c r="CE58" s="101">
        <f t="shared" si="24"/>
        <v>10.223178046990965</v>
      </c>
      <c r="CF58" s="87">
        <f>SUM($CE$7:CE58)</f>
        <v>541.33780928216493</v>
      </c>
    </row>
    <row r="59" spans="2:84" x14ac:dyDescent="0.25">
      <c r="B59" s="42">
        <v>42026</v>
      </c>
      <c r="C59" s="32">
        <f>'Accumulated Feed'!B56</f>
        <v>0</v>
      </c>
      <c r="D59" s="32">
        <f>SUM($C$7:C59)</f>
        <v>258.17251156065453</v>
      </c>
      <c r="E59" s="24">
        <v>20</v>
      </c>
      <c r="F59" s="4">
        <f t="shared" si="0"/>
        <v>0</v>
      </c>
      <c r="G59" s="87">
        <f>SUM($F$7:F59)</f>
        <v>246.71630319022904</v>
      </c>
      <c r="H59" s="80">
        <f t="shared" si="1"/>
        <v>20</v>
      </c>
      <c r="I59" s="4">
        <f t="shared" si="2"/>
        <v>0</v>
      </c>
      <c r="J59" s="87">
        <f>SUM($I$7:I59)</f>
        <v>246.71630319022904</v>
      </c>
      <c r="K59" s="79">
        <v>0</v>
      </c>
      <c r="L59" s="4">
        <f t="shared" si="3"/>
        <v>0</v>
      </c>
      <c r="M59" s="100">
        <f t="shared" si="4"/>
        <v>0</v>
      </c>
      <c r="N59" s="87">
        <f>SUM($M$7:M59)</f>
        <v>368.41397633915642</v>
      </c>
      <c r="P59" s="42">
        <f>'Accumulated Feed'!C56</f>
        <v>42331</v>
      </c>
      <c r="Q59" s="32">
        <f>'Accumulated Feed'!D56</f>
        <v>6.7105634772652198</v>
      </c>
      <c r="R59" s="32">
        <f>SUM($Q$7:Q59)</f>
        <v>317.66745922698857</v>
      </c>
      <c r="S59" s="24">
        <v>20</v>
      </c>
      <c r="T59" s="4">
        <f t="shared" si="36"/>
        <v>6.4127873390784247</v>
      </c>
      <c r="U59" s="87">
        <f>SUM($T$7:T59)</f>
        <v>303.57120791266919</v>
      </c>
      <c r="V59" s="82">
        <v>1.20194172</v>
      </c>
      <c r="W59" s="4">
        <f t="shared" si="27"/>
        <v>0.38538983221630718</v>
      </c>
      <c r="X59" s="87">
        <f>SUM($W$7:W59)</f>
        <v>262.71513287869891</v>
      </c>
      <c r="Y59" s="79">
        <f t="shared" si="25"/>
        <v>19.147824645467242</v>
      </c>
      <c r="Z59" s="100">
        <f t="shared" si="8"/>
        <v>5.1592826662750484E-3</v>
      </c>
      <c r="AA59" s="100">
        <f t="shared" si="9"/>
        <v>6.1395463728673079</v>
      </c>
      <c r="AB59" s="87">
        <f>SUM($AA$7:AA59)</f>
        <v>290.63641282622336</v>
      </c>
      <c r="AD59" s="42">
        <f>'Accumulated Feed'!E56</f>
        <v>42514</v>
      </c>
      <c r="AE59" s="32">
        <f>'Accumulated Feed'!F56</f>
        <v>7.1002368264326652</v>
      </c>
      <c r="AF59" s="32">
        <f>SUM($AE$7:AE59)</f>
        <v>272.55316555256343</v>
      </c>
      <c r="AG59" s="96">
        <v>20</v>
      </c>
      <c r="AH59" s="100">
        <f t="shared" si="38"/>
        <v>6.7851692304625537</v>
      </c>
      <c r="AI59" s="87">
        <f>SUM($AH$7:AH59)</f>
        <v>260.45882662502163</v>
      </c>
      <c r="AJ59" s="175">
        <v>20</v>
      </c>
      <c r="AK59" s="100">
        <f t="shared" si="28"/>
        <v>6.7851692304625537</v>
      </c>
      <c r="AL59" s="87">
        <f>SUM($AK$7:AK59)</f>
        <v>229.0973248305572</v>
      </c>
      <c r="AM59" s="79">
        <f t="shared" si="34"/>
        <v>37.782675936662343</v>
      </c>
      <c r="AN59" s="101">
        <f t="shared" si="12"/>
        <v>6.590278925706408E-3</v>
      </c>
      <c r="AO59" s="101">
        <f t="shared" si="13"/>
        <v>12.818092510498964</v>
      </c>
      <c r="AP59" s="87">
        <f>SUM($AO$7:AO59)</f>
        <v>492.04157206082573</v>
      </c>
      <c r="AR59" s="42">
        <f>'Accumulated Feed'!G56</f>
        <v>42674</v>
      </c>
      <c r="AS59" s="32">
        <f>'Accumulated Feed'!H56</f>
        <v>8.2724599622938229</v>
      </c>
      <c r="AT59" s="32">
        <f>SUM($AS$7:AS59)</f>
        <v>463.28078208854765</v>
      </c>
      <c r="AU59" s="96">
        <v>20</v>
      </c>
      <c r="AV59" s="100">
        <f t="shared" si="39"/>
        <v>7.9053758583698661</v>
      </c>
      <c r="AW59" s="87">
        <f>SUM($AV$7:AV59)</f>
        <v>442.72305058748077</v>
      </c>
      <c r="AX59" s="175">
        <v>20</v>
      </c>
      <c r="AY59" s="100">
        <f t="shared" si="29"/>
        <v>7.9053758583698661</v>
      </c>
      <c r="AZ59" s="87">
        <f>SUM($AY$7:AY59)</f>
        <v>383.14392973905353</v>
      </c>
      <c r="BA59" s="79">
        <f t="shared" si="26"/>
        <v>30.164826912830151</v>
      </c>
      <c r="BB59" s="101">
        <f t="shared" si="15"/>
        <v>4.872584684278568E-3</v>
      </c>
      <c r="BC59" s="101">
        <f t="shared" si="16"/>
        <v>11.923214722429655</v>
      </c>
      <c r="BD59" s="87">
        <f>SUM($BC$7:BC59)</f>
        <v>667.73320956457508</v>
      </c>
      <c r="BF59" s="42">
        <f>'Accumulated Feed'!I56</f>
        <v>42907</v>
      </c>
      <c r="BG59" s="32">
        <f>'Accumulated Feed'!J56</f>
        <v>6.2411352028675893</v>
      </c>
      <c r="BH59" s="32">
        <f>SUM($BG$7:BG59)</f>
        <v>178.77899144018858</v>
      </c>
      <c r="BI59" s="96">
        <v>20</v>
      </c>
      <c r="BJ59" s="100">
        <f t="shared" si="40"/>
        <v>5.9641895864662438</v>
      </c>
      <c r="BK59" s="87">
        <f>SUM($BJ$7:BJ59)</f>
        <v>170.84580999568715</v>
      </c>
      <c r="BL59" s="175">
        <v>20</v>
      </c>
      <c r="BM59" s="100">
        <f t="shared" si="30"/>
        <v>5.9641895864662438</v>
      </c>
      <c r="BN59" s="87">
        <f>SUM($BM$7:BM59)</f>
        <v>138.12514019165914</v>
      </c>
      <c r="BO59" s="79">
        <f t="shared" si="35"/>
        <v>29.228208575697199</v>
      </c>
      <c r="BP59" s="101">
        <f t="shared" si="19"/>
        <v>7.0291361781547011E-3</v>
      </c>
      <c r="BQ59" s="101">
        <f t="shared" si="20"/>
        <v>8.7161288609118301</v>
      </c>
      <c r="BR59" s="87">
        <f>SUM($BQ$7:BQ59)</f>
        <v>249.67584844189392</v>
      </c>
      <c r="BT59" s="42">
        <f>'Accumulated Feed'!K56</f>
        <v>43058</v>
      </c>
      <c r="BU59" s="32">
        <f>'Accumulated Feed'!L56</f>
        <v>8.5420511450289016</v>
      </c>
      <c r="BV59" s="32">
        <f>SUM($BU$7:BU59)</f>
        <v>437.49426070966888</v>
      </c>
      <c r="BW59" s="96">
        <v>20</v>
      </c>
      <c r="BX59" s="100">
        <f t="shared" si="41"/>
        <v>8.1630041379067197</v>
      </c>
      <c r="BY59" s="87">
        <f>SUM($BX$7:BX59)</f>
        <v>418.08078643521009</v>
      </c>
      <c r="BZ59" s="175">
        <v>20</v>
      </c>
      <c r="CA59" s="100">
        <f t="shared" si="31"/>
        <v>8.1630041379067197</v>
      </c>
      <c r="CB59" s="87">
        <f>SUM($CA$7:CA59)</f>
        <v>350.5840946844416</v>
      </c>
      <c r="CC59" s="79">
        <f t="shared" si="32"/>
        <v>26.412018832085995</v>
      </c>
      <c r="CD59" s="101">
        <f t="shared" si="23"/>
        <v>5.2305050707614808E-3</v>
      </c>
      <c r="CE59" s="101">
        <f t="shared" si="24"/>
        <v>10.780070950839411</v>
      </c>
      <c r="CF59" s="87">
        <f>SUM($CE$7:CE59)</f>
        <v>552.11788023300437</v>
      </c>
    </row>
    <row r="60" spans="2:84" x14ac:dyDescent="0.25">
      <c r="B60" s="42">
        <v>42027</v>
      </c>
      <c r="C60" s="32">
        <f>'Accumulated Feed'!B57</f>
        <v>0</v>
      </c>
      <c r="D60" s="32">
        <f>SUM($C$7:C60)</f>
        <v>258.17251156065453</v>
      </c>
      <c r="E60" s="24">
        <v>20</v>
      </c>
      <c r="F60" s="4">
        <f t="shared" si="0"/>
        <v>0</v>
      </c>
      <c r="G60" s="87">
        <f>SUM($F$7:F60)</f>
        <v>246.71630319022904</v>
      </c>
      <c r="H60" s="80">
        <f t="shared" si="1"/>
        <v>20</v>
      </c>
      <c r="I60" s="4">
        <f t="shared" si="2"/>
        <v>0</v>
      </c>
      <c r="J60" s="87">
        <f>SUM($I$7:I60)</f>
        <v>246.71630319022904</v>
      </c>
      <c r="K60" s="79">
        <v>0</v>
      </c>
      <c r="L60" s="4">
        <f t="shared" si="3"/>
        <v>0</v>
      </c>
      <c r="M60" s="100">
        <f t="shared" si="4"/>
        <v>0</v>
      </c>
      <c r="N60" s="87">
        <f>SUM($M$7:M60)</f>
        <v>368.41397633915642</v>
      </c>
      <c r="P60" s="42">
        <f>'Accumulated Feed'!C57</f>
        <v>42332</v>
      </c>
      <c r="Q60" s="32">
        <f>'Accumulated Feed'!D57</f>
        <v>6.9825503022052962</v>
      </c>
      <c r="R60" s="32">
        <f>SUM($Q$7:Q60)</f>
        <v>324.65000952919388</v>
      </c>
      <c r="S60" s="24">
        <v>20</v>
      </c>
      <c r="T60" s="4">
        <f t="shared" si="36"/>
        <v>6.6727049560238614</v>
      </c>
      <c r="U60" s="87">
        <f>SUM($T$7:T60)</f>
        <v>310.24391286869303</v>
      </c>
      <c r="V60" s="82">
        <v>2.7352759428</v>
      </c>
      <c r="W60" s="4">
        <f t="shared" si="27"/>
        <v>0.91258446698072015</v>
      </c>
      <c r="X60" s="87">
        <f>SUM($W$7:W60)</f>
        <v>263.62771734567963</v>
      </c>
      <c r="Y60" s="79">
        <f t="shared" si="25"/>
        <v>19.147824645467242</v>
      </c>
      <c r="Z60" s="100">
        <f t="shared" si="8"/>
        <v>5.3683943028943323E-3</v>
      </c>
      <c r="AA60" s="100">
        <f t="shared" si="9"/>
        <v>6.3883892204442558</v>
      </c>
      <c r="AB60" s="87">
        <f>SUM($AA$7:AA60)</f>
        <v>297.02480204666762</v>
      </c>
      <c r="AD60" s="42">
        <f>'Accumulated Feed'!E57</f>
        <v>42515</v>
      </c>
      <c r="AE60" s="32">
        <f>'Accumulated Feed'!F57</f>
        <v>7.1130018719081605</v>
      </c>
      <c r="AF60" s="32">
        <f>SUM($AE$7:AE60)</f>
        <v>279.66616742447161</v>
      </c>
      <c r="AG60" s="96">
        <v>20</v>
      </c>
      <c r="AH60" s="100">
        <f t="shared" si="38"/>
        <v>6.7973678367771129</v>
      </c>
      <c r="AI60" s="87">
        <f>SUM($AH$7:AH60)</f>
        <v>267.25619446179871</v>
      </c>
      <c r="AJ60" s="175">
        <v>20</v>
      </c>
      <c r="AK60" s="100">
        <f t="shared" si="28"/>
        <v>6.7973678367771129</v>
      </c>
      <c r="AL60" s="87">
        <f>SUM($AK$7:AK60)</f>
        <v>235.89469266733431</v>
      </c>
      <c r="AM60" s="79">
        <f t="shared" si="34"/>
        <v>37.782675936662343</v>
      </c>
      <c r="AN60" s="101">
        <f t="shared" si="12"/>
        <v>6.6021271516514442E-3</v>
      </c>
      <c r="AO60" s="101">
        <f t="shared" si="13"/>
        <v>12.841137309962059</v>
      </c>
      <c r="AP60" s="87">
        <f>SUM($AO$7:AO60)</f>
        <v>504.88270937078778</v>
      </c>
      <c r="AR60" s="42">
        <f>'Accumulated Feed'!G57</f>
        <v>42675</v>
      </c>
      <c r="AS60" s="32">
        <f>'Accumulated Feed'!H57</f>
        <v>8.6946875718769991</v>
      </c>
      <c r="AT60" s="32">
        <f>SUM($AS$7:AS60)</f>
        <v>471.97546966042466</v>
      </c>
      <c r="AU60" s="96">
        <v>20</v>
      </c>
      <c r="AV60" s="100">
        <f t="shared" si="39"/>
        <v>8.3088674396830644</v>
      </c>
      <c r="AW60" s="87">
        <f>SUM($AV$7:AV60)</f>
        <v>451.03191802716384</v>
      </c>
      <c r="AX60" s="175">
        <v>6.9535189045321646</v>
      </c>
      <c r="AY60" s="100">
        <f t="shared" si="29"/>
        <v>2.8887933408543978</v>
      </c>
      <c r="AZ60" s="87">
        <f>SUM($AY$7:AY60)</f>
        <v>386.03272307990795</v>
      </c>
      <c r="BA60" s="79">
        <f t="shared" si="26"/>
        <v>30.164826912830154</v>
      </c>
      <c r="BB60" s="101">
        <f t="shared" si="15"/>
        <v>5.1212821446606025E-3</v>
      </c>
      <c r="BC60" s="101">
        <f t="shared" si="16"/>
        <v>12.531777407984494</v>
      </c>
      <c r="BD60" s="87">
        <f>SUM($BC$7:BC60)</f>
        <v>680.26498697255954</v>
      </c>
      <c r="BF60" s="42">
        <f>'Accumulated Feed'!I57</f>
        <v>42908</v>
      </c>
      <c r="BG60" s="32">
        <f>'Accumulated Feed'!J57</f>
        <v>6.3703764090349804</v>
      </c>
      <c r="BH60" s="32">
        <f>SUM($BG$7:BG60)</f>
        <v>185.14936784922355</v>
      </c>
      <c r="BI60" s="96">
        <v>20</v>
      </c>
      <c r="BJ60" s="100">
        <f t="shared" si="40"/>
        <v>6.0876958126431315</v>
      </c>
      <c r="BK60" s="87">
        <f>SUM($BJ$7:BJ60)</f>
        <v>176.93350580833027</v>
      </c>
      <c r="BL60" s="175">
        <v>4.6143112189306636</v>
      </c>
      <c r="BM60" s="100">
        <f t="shared" si="30"/>
        <v>1.4045261542858209</v>
      </c>
      <c r="BN60" s="87">
        <f>SUM($BM$7:BM60)</f>
        <v>139.52966634594497</v>
      </c>
      <c r="BO60" s="79">
        <f t="shared" si="35"/>
        <v>29.228208575697195</v>
      </c>
      <c r="BP60" s="101">
        <f t="shared" si="19"/>
        <v>7.1746952805375741E-3</v>
      </c>
      <c r="BQ60" s="101">
        <f t="shared" si="20"/>
        <v>8.8966221478665926</v>
      </c>
      <c r="BR60" s="87">
        <f>SUM($BQ$7:BQ60)</f>
        <v>258.57247058976048</v>
      </c>
      <c r="BT60" s="42">
        <f>'Accumulated Feed'!K57</f>
        <v>43059</v>
      </c>
      <c r="BU60" s="32">
        <f>'Accumulated Feed'!L57</f>
        <v>8.6824337348415899</v>
      </c>
      <c r="BV60" s="32">
        <f>SUM($BU$7:BU60)</f>
        <v>446.17669444451047</v>
      </c>
      <c r="BW60" s="96">
        <v>20</v>
      </c>
      <c r="BX60" s="100">
        <f t="shared" si="41"/>
        <v>8.2971573573238064</v>
      </c>
      <c r="BY60" s="87">
        <f>SUM($BX$7:BX60)</f>
        <v>426.37794379253387</v>
      </c>
      <c r="BZ60" s="175">
        <v>20</v>
      </c>
      <c r="CA60" s="100">
        <f t="shared" si="31"/>
        <v>8.2971573573238064</v>
      </c>
      <c r="CB60" s="87">
        <f>SUM($CA$7:CA60)</f>
        <v>358.88125204176538</v>
      </c>
      <c r="CC60" s="79">
        <f t="shared" si="32"/>
        <v>26.412018832085998</v>
      </c>
      <c r="CD60" s="101">
        <f t="shared" si="23"/>
        <v>5.3164647349446207E-3</v>
      </c>
      <c r="CE60" s="101">
        <f t="shared" si="24"/>
        <v>10.957233818720864</v>
      </c>
      <c r="CF60" s="87">
        <f>SUM($CE$7:CE60)</f>
        <v>563.07511405172522</v>
      </c>
    </row>
    <row r="61" spans="2:84" x14ac:dyDescent="0.25">
      <c r="B61" s="42">
        <v>42028</v>
      </c>
      <c r="C61" s="32">
        <f>'Accumulated Feed'!B58</f>
        <v>0</v>
      </c>
      <c r="D61" s="32">
        <f>SUM($C$7:C61)</f>
        <v>258.17251156065453</v>
      </c>
      <c r="E61" s="24">
        <v>20</v>
      </c>
      <c r="F61" s="4">
        <f t="shared" si="0"/>
        <v>0</v>
      </c>
      <c r="G61" s="87">
        <f>SUM($F$7:F61)</f>
        <v>246.71630319022904</v>
      </c>
      <c r="H61" s="80">
        <f t="shared" si="1"/>
        <v>20</v>
      </c>
      <c r="I61" s="4">
        <f t="shared" si="2"/>
        <v>0</v>
      </c>
      <c r="J61" s="87">
        <f>SUM($I$7:I61)</f>
        <v>246.71630319022904</v>
      </c>
      <c r="K61" s="79">
        <v>0</v>
      </c>
      <c r="L61" s="4">
        <f t="shared" si="3"/>
        <v>0</v>
      </c>
      <c r="M61" s="100">
        <f t="shared" si="4"/>
        <v>0</v>
      </c>
      <c r="N61" s="87">
        <f>SUM($M$7:M61)</f>
        <v>368.41397633915642</v>
      </c>
      <c r="P61" s="42">
        <f>'Accumulated Feed'!C58</f>
        <v>42333</v>
      </c>
      <c r="Q61" s="32">
        <f>'Accumulated Feed'!D58</f>
        <v>7.0128017617375091</v>
      </c>
      <c r="R61" s="32">
        <f>SUM($Q$7:Q61)</f>
        <v>331.66281129093142</v>
      </c>
      <c r="S61" s="24">
        <v>20</v>
      </c>
      <c r="T61" s="4">
        <f t="shared" si="36"/>
        <v>6.7016140301029701</v>
      </c>
      <c r="U61" s="87">
        <f>SUM($T$7:T61)</f>
        <v>316.945526898796</v>
      </c>
      <c r="V61" s="80">
        <f t="shared" si="37"/>
        <v>20</v>
      </c>
      <c r="W61" s="4">
        <f t="shared" si="27"/>
        <v>6.7016140301029701</v>
      </c>
      <c r="X61" s="87">
        <f>SUM($W$7:W61)</f>
        <v>270.3293313757826</v>
      </c>
      <c r="Y61" s="79">
        <f t="shared" si="25"/>
        <v>19.147824645467239</v>
      </c>
      <c r="Z61" s="100">
        <f t="shared" si="8"/>
        <v>5.3916525331938947E-3</v>
      </c>
      <c r="AA61" s="100">
        <f t="shared" si="9"/>
        <v>6.4160665145007343</v>
      </c>
      <c r="AB61" s="87">
        <f>SUM($AA$7:AA61)</f>
        <v>303.44086856116837</v>
      </c>
      <c r="AD61" s="42">
        <f>'Accumulated Feed'!E58</f>
        <v>42516</v>
      </c>
      <c r="AE61" s="32">
        <f>'Accumulated Feed'!F58</f>
        <v>6.8850005808958228</v>
      </c>
      <c r="AF61" s="32">
        <f>SUM($AE$7:AE61)</f>
        <v>286.55116800536746</v>
      </c>
      <c r="AG61" s="96">
        <v>20</v>
      </c>
      <c r="AH61" s="100">
        <f t="shared" si="38"/>
        <v>6.5794839292258329</v>
      </c>
      <c r="AI61" s="87">
        <f>SUM($AH$7:AH61)</f>
        <v>273.83567839102454</v>
      </c>
      <c r="AJ61" s="175">
        <v>7.3804943393316647</v>
      </c>
      <c r="AK61" s="100">
        <f t="shared" si="28"/>
        <v>2.4279921947687457</v>
      </c>
      <c r="AL61" s="87">
        <f>SUM($AK$7:AK61)</f>
        <v>238.32268486210305</v>
      </c>
      <c r="AM61" s="79">
        <f t="shared" si="34"/>
        <v>37.782675936662343</v>
      </c>
      <c r="AN61" s="101">
        <f t="shared" si="12"/>
        <v>6.3905015200107313E-3</v>
      </c>
      <c r="AO61" s="101">
        <f t="shared" si="13"/>
        <v>12.429525456420873</v>
      </c>
      <c r="AP61" s="87">
        <f>SUM($AO$7:AO61)</f>
        <v>517.31223482720861</v>
      </c>
      <c r="AR61" s="42">
        <f>'Accumulated Feed'!G58</f>
        <v>42676</v>
      </c>
      <c r="AS61" s="32">
        <f>'Accumulated Feed'!H58</f>
        <v>8.9564776156231041</v>
      </c>
      <c r="AT61" s="32">
        <f>SUM($AS$7:AS61)</f>
        <v>480.93194727604777</v>
      </c>
      <c r="AU61" s="96">
        <v>20</v>
      </c>
      <c r="AV61" s="100">
        <f t="shared" si="39"/>
        <v>8.5590407498260106</v>
      </c>
      <c r="AW61" s="87">
        <f>SUM($AV$7:AV61)</f>
        <v>459.59095877698985</v>
      </c>
      <c r="AX61" s="175">
        <v>20</v>
      </c>
      <c r="AY61" s="100">
        <f t="shared" si="29"/>
        <v>8.5590407498260106</v>
      </c>
      <c r="AZ61" s="87">
        <f>SUM($AY$7:AY61)</f>
        <v>394.59176382973396</v>
      </c>
      <c r="BA61" s="79">
        <f t="shared" si="26"/>
        <v>30.164826912830154</v>
      </c>
      <c r="BB61" s="101">
        <f t="shared" si="15"/>
        <v>5.2754798275104547E-3</v>
      </c>
      <c r="BC61" s="101">
        <f t="shared" si="16"/>
        <v>12.909099137918083</v>
      </c>
      <c r="BD61" s="87">
        <f>SUM($BC$7:BC61)</f>
        <v>693.17408611047767</v>
      </c>
      <c r="BF61" s="42">
        <f>'Accumulated Feed'!I58</f>
        <v>42909</v>
      </c>
      <c r="BG61" s="32">
        <f>'Accumulated Feed'!J58</f>
        <v>6.9778706506496668</v>
      </c>
      <c r="BH61" s="32">
        <f>SUM($BG$7:BG61)</f>
        <v>192.12723849987322</v>
      </c>
      <c r="BI61" s="96">
        <v>20</v>
      </c>
      <c r="BJ61" s="100">
        <f t="shared" si="40"/>
        <v>6.6682329604382593</v>
      </c>
      <c r="BK61" s="87">
        <f>SUM($BJ$7:BJ61)</f>
        <v>183.60173876876851</v>
      </c>
      <c r="BL61" s="175">
        <v>20</v>
      </c>
      <c r="BM61" s="100">
        <f t="shared" si="30"/>
        <v>6.6682329604382593</v>
      </c>
      <c r="BN61" s="87">
        <f>SUM($BM$7:BM61)</f>
        <v>146.19789930638322</v>
      </c>
      <c r="BO61" s="79">
        <f t="shared" si="35"/>
        <v>29.228208575697199</v>
      </c>
      <c r="BP61" s="101">
        <f t="shared" si="19"/>
        <v>7.85889128221888E-3</v>
      </c>
      <c r="BQ61" s="101">
        <f t="shared" si="20"/>
        <v>9.7450251899514111</v>
      </c>
      <c r="BR61" s="87">
        <f>SUM($BQ$7:BQ61)</f>
        <v>268.31749577971192</v>
      </c>
      <c r="BT61" s="42">
        <f>'Accumulated Feed'!K58</f>
        <v>43060</v>
      </c>
      <c r="BU61" s="32">
        <f>'Accumulated Feed'!L58</f>
        <v>8.4919498120214136</v>
      </c>
      <c r="BV61" s="32">
        <f>SUM($BU$7:BU61)</f>
        <v>454.66864425653188</v>
      </c>
      <c r="BW61" s="96">
        <v>20</v>
      </c>
      <c r="BX61" s="100">
        <f t="shared" si="41"/>
        <v>8.1151260133543115</v>
      </c>
      <c r="BY61" s="87">
        <f>SUM($BX$7:BX61)</f>
        <v>434.49306980588818</v>
      </c>
      <c r="BZ61" s="175">
        <v>3.5125317456015015</v>
      </c>
      <c r="CA61" s="100">
        <f t="shared" si="31"/>
        <v>1.4252318870731784</v>
      </c>
      <c r="CB61" s="87">
        <f>SUM($CA$7:CA61)</f>
        <v>360.30648392883853</v>
      </c>
      <c r="CC61" s="79">
        <f t="shared" si="32"/>
        <v>26.412018832085995</v>
      </c>
      <c r="CD61" s="101">
        <f t="shared" si="23"/>
        <v>5.1998268095454865E-3</v>
      </c>
      <c r="CE61" s="101">
        <f t="shared" si="24"/>
        <v>10.716843054473248</v>
      </c>
      <c r="CF61" s="87">
        <f>SUM($CE$7:CE61)</f>
        <v>573.79195710619842</v>
      </c>
    </row>
    <row r="62" spans="2:84" x14ac:dyDescent="0.25">
      <c r="B62" s="42">
        <v>42029</v>
      </c>
      <c r="C62" s="32">
        <f>'Accumulated Feed'!B59</f>
        <v>0</v>
      </c>
      <c r="D62" s="32">
        <f>SUM($C$7:C62)</f>
        <v>258.17251156065453</v>
      </c>
      <c r="E62" s="24">
        <v>20</v>
      </c>
      <c r="F62" s="4">
        <f t="shared" si="0"/>
        <v>0</v>
      </c>
      <c r="G62" s="87">
        <f>SUM($F$7:F62)</f>
        <v>246.71630319022904</v>
      </c>
      <c r="H62" s="80">
        <f t="shared" si="1"/>
        <v>20</v>
      </c>
      <c r="I62" s="4">
        <f t="shared" si="2"/>
        <v>0</v>
      </c>
      <c r="J62" s="87">
        <f>SUM($I$7:I62)</f>
        <v>246.71630319022904</v>
      </c>
      <c r="K62" s="79">
        <v>0</v>
      </c>
      <c r="L62" s="4">
        <f t="shared" si="3"/>
        <v>0</v>
      </c>
      <c r="M62" s="100">
        <f t="shared" si="4"/>
        <v>0</v>
      </c>
      <c r="N62" s="87">
        <f>SUM($M$7:M62)</f>
        <v>368.41397633915642</v>
      </c>
      <c r="P62" s="42">
        <f>'Accumulated Feed'!C59</f>
        <v>42334</v>
      </c>
      <c r="Q62" s="32">
        <f>'Accumulated Feed'!D59</f>
        <v>6.7961826121177351</v>
      </c>
      <c r="R62" s="32">
        <f>SUM($Q$7:Q62)</f>
        <v>338.45899390304913</v>
      </c>
      <c r="S62" s="24">
        <v>20</v>
      </c>
      <c r="T62" s="4">
        <f t="shared" si="36"/>
        <v>6.4946071900976747</v>
      </c>
      <c r="U62" s="87">
        <f>SUM($T$7:T62)</f>
        <v>323.44013408889367</v>
      </c>
      <c r="V62" s="82">
        <v>3.1261931784000003</v>
      </c>
      <c r="W62" s="4">
        <f t="shared" si="27"/>
        <v>1.0151698347035472</v>
      </c>
      <c r="X62" s="87">
        <f>SUM($W$7:W62)</f>
        <v>271.34450121048616</v>
      </c>
      <c r="Y62" s="79">
        <f t="shared" si="25"/>
        <v>19.147824645467242</v>
      </c>
      <c r="Z62" s="100">
        <f t="shared" si="8"/>
        <v>5.225109227612647E-3</v>
      </c>
      <c r="AA62" s="100">
        <f t="shared" si="9"/>
        <v>6.2178799808590499</v>
      </c>
      <c r="AB62" s="87">
        <f>SUM($AA$7:AA62)</f>
        <v>309.65874854202741</v>
      </c>
      <c r="AD62" s="42">
        <f>'Accumulated Feed'!E59</f>
        <v>42517</v>
      </c>
      <c r="AE62" s="32">
        <f>'Accumulated Feed'!F59</f>
        <v>6.9184398222061354</v>
      </c>
      <c r="AF62" s="32">
        <f>SUM($AE$7:AE62)</f>
        <v>293.46960782757361</v>
      </c>
      <c r="AG62" s="96">
        <v>20</v>
      </c>
      <c r="AH62" s="100">
        <f t="shared" si="38"/>
        <v>6.6114393296969958</v>
      </c>
      <c r="AI62" s="87">
        <f>SUM($AH$7:AH62)</f>
        <v>280.44711772072156</v>
      </c>
      <c r="AJ62" s="175">
        <v>20</v>
      </c>
      <c r="AK62" s="100">
        <f t="shared" si="28"/>
        <v>6.6114393296969958</v>
      </c>
      <c r="AL62" s="87">
        <f>SUM($AK$7:AK62)</f>
        <v>244.93412419180004</v>
      </c>
      <c r="AM62" s="79">
        <f t="shared" si="34"/>
        <v>37.782675936662336</v>
      </c>
      <c r="AN62" s="101">
        <f t="shared" si="12"/>
        <v>6.4215390660371623E-3</v>
      </c>
      <c r="AO62" s="101">
        <f t="shared" si="13"/>
        <v>12.48989348344228</v>
      </c>
      <c r="AP62" s="87">
        <f>SUM($AO$7:AO62)</f>
        <v>529.80212831065091</v>
      </c>
      <c r="AR62" s="42">
        <f>'Accumulated Feed'!G59</f>
        <v>42677</v>
      </c>
      <c r="AS62" s="32">
        <f>'Accumulated Feed'!H59</f>
        <v>9.2969803518145611</v>
      </c>
      <c r="AT62" s="32">
        <f>SUM($AS$7:AS62)</f>
        <v>490.22892762786233</v>
      </c>
      <c r="AU62" s="96">
        <v>20</v>
      </c>
      <c r="AV62" s="100">
        <f t="shared" si="39"/>
        <v>8.8844339366974108</v>
      </c>
      <c r="AW62" s="87">
        <f>SUM($AV$7:AV62)</f>
        <v>468.47539271368726</v>
      </c>
      <c r="AX62" s="175">
        <v>7.5956992647994985</v>
      </c>
      <c r="AY62" s="100">
        <f t="shared" si="29"/>
        <v>3.3741744160566114</v>
      </c>
      <c r="AZ62" s="87">
        <f>SUM($AY$7:AY62)</f>
        <v>397.9659382457906</v>
      </c>
      <c r="BA62" s="79">
        <f t="shared" si="26"/>
        <v>30.164826912830154</v>
      </c>
      <c r="BB62" s="101">
        <f t="shared" si="15"/>
        <v>5.476040292581765E-3</v>
      </c>
      <c r="BC62" s="101">
        <f t="shared" si="16"/>
        <v>13.399870595947579</v>
      </c>
      <c r="BD62" s="87">
        <f>SUM($BC$7:BC62)</f>
        <v>706.57395670642529</v>
      </c>
      <c r="BF62" s="42">
        <f>'Accumulated Feed'!I59</f>
        <v>42910</v>
      </c>
      <c r="BG62" s="32">
        <f>'Accumulated Feed'!J59</f>
        <v>6.8074145468732272</v>
      </c>
      <c r="BH62" s="32">
        <f>SUM($BG$7:BG62)</f>
        <v>198.93465304674643</v>
      </c>
      <c r="BI62" s="96">
        <v>20</v>
      </c>
      <c r="BJ62" s="100">
        <f t="shared" si="40"/>
        <v>6.5053407163115908</v>
      </c>
      <c r="BK62" s="87">
        <f>SUM($BJ$7:BJ62)</f>
        <v>190.10707948508011</v>
      </c>
      <c r="BL62" s="175">
        <v>20</v>
      </c>
      <c r="BM62" s="100">
        <f t="shared" si="30"/>
        <v>6.5053407163115908</v>
      </c>
      <c r="BN62" s="87">
        <f>SUM($BM$7:BM62)</f>
        <v>152.70324002269481</v>
      </c>
      <c r="BO62" s="79">
        <f t="shared" si="35"/>
        <v>29.228208575697192</v>
      </c>
      <c r="BP62" s="101">
        <f t="shared" si="19"/>
        <v>7.6669135206584903E-3</v>
      </c>
      <c r="BQ62" s="101">
        <f t="shared" si="20"/>
        <v>9.5069727656165277</v>
      </c>
      <c r="BR62" s="87">
        <f>SUM($BQ$7:BQ62)</f>
        <v>277.82446854532844</v>
      </c>
      <c r="BT62" s="42">
        <f>'Accumulated Feed'!K59</f>
        <v>43061</v>
      </c>
      <c r="BU62" s="32">
        <f>'Accumulated Feed'!L59</f>
        <v>8.4334966764368229</v>
      </c>
      <c r="BV62" s="32">
        <f>SUM($BU$7:BU62)</f>
        <v>463.10214093296872</v>
      </c>
      <c r="BW62" s="96">
        <v>20</v>
      </c>
      <c r="BX62" s="100">
        <f t="shared" si="41"/>
        <v>8.0592666910967612</v>
      </c>
      <c r="BY62" s="87">
        <f>SUM($BX$7:BX62)</f>
        <v>442.55233649698494</v>
      </c>
      <c r="BZ62" s="175">
        <v>20</v>
      </c>
      <c r="CA62" s="100">
        <f t="shared" si="31"/>
        <v>8.0592666910967612</v>
      </c>
      <c r="CB62" s="87">
        <f>SUM($CA$7:CA62)</f>
        <v>368.36575061993528</v>
      </c>
      <c r="CC62" s="79">
        <f t="shared" si="32"/>
        <v>26.412018832085995</v>
      </c>
      <c r="CD62" s="101">
        <f t="shared" si="23"/>
        <v>5.1640345370706211E-3</v>
      </c>
      <c r="CE62" s="101">
        <f t="shared" si="24"/>
        <v>10.643075180902549</v>
      </c>
      <c r="CF62" s="87">
        <f>SUM($CE$7:CE62)</f>
        <v>584.43503228710097</v>
      </c>
    </row>
    <row r="63" spans="2:84" x14ac:dyDescent="0.25">
      <c r="B63" s="42">
        <v>42030</v>
      </c>
      <c r="C63" s="32">
        <f>'Accumulated Feed'!B60</f>
        <v>0</v>
      </c>
      <c r="D63" s="32">
        <f>SUM($C$7:C63)</f>
        <v>258.17251156065453</v>
      </c>
      <c r="E63" s="24">
        <v>20</v>
      </c>
      <c r="F63" s="4">
        <f t="shared" si="0"/>
        <v>0</v>
      </c>
      <c r="G63" s="87">
        <f>SUM($F$7:F63)</f>
        <v>246.71630319022904</v>
      </c>
      <c r="H63" s="80">
        <f t="shared" si="1"/>
        <v>20</v>
      </c>
      <c r="I63" s="4">
        <f t="shared" si="2"/>
        <v>0</v>
      </c>
      <c r="J63" s="87">
        <f>SUM($I$7:I63)</f>
        <v>246.71630319022904</v>
      </c>
      <c r="K63" s="79">
        <v>0</v>
      </c>
      <c r="L63" s="4">
        <f t="shared" si="3"/>
        <v>0</v>
      </c>
      <c r="M63" s="100">
        <f t="shared" si="4"/>
        <v>0</v>
      </c>
      <c r="N63" s="87">
        <f>SUM($M$7:M63)</f>
        <v>368.41397633915642</v>
      </c>
      <c r="P63" s="42">
        <f>'Accumulated Feed'!C60</f>
        <v>42335</v>
      </c>
      <c r="Q63" s="32">
        <f>'Accumulated Feed'!D60</f>
        <v>6.7453173413911269</v>
      </c>
      <c r="R63" s="32">
        <f>SUM($Q$7:Q63)</f>
        <v>345.20431124444025</v>
      </c>
      <c r="S63" s="24">
        <v>20</v>
      </c>
      <c r="T63" s="4">
        <f t="shared" si="36"/>
        <v>6.4459990269800045</v>
      </c>
      <c r="U63" s="87">
        <f>SUM($T$7:T63)</f>
        <v>329.88613311587369</v>
      </c>
      <c r="V63" s="80">
        <f t="shared" si="37"/>
        <v>20</v>
      </c>
      <c r="W63" s="4">
        <f t="shared" si="27"/>
        <v>6.4459990269800045</v>
      </c>
      <c r="X63" s="87">
        <f>SUM($W$7:W63)</f>
        <v>277.79050023746618</v>
      </c>
      <c r="Y63" s="79">
        <f t="shared" si="25"/>
        <v>19.147824645467242</v>
      </c>
      <c r="Z63" s="100">
        <f t="shared" si="8"/>
        <v>5.1860024803977132E-3</v>
      </c>
      <c r="AA63" s="100">
        <f t="shared" si="9"/>
        <v>6.171342951673279</v>
      </c>
      <c r="AB63" s="87">
        <f>SUM($AA$7:AA63)</f>
        <v>315.83009149370071</v>
      </c>
      <c r="AD63" s="42">
        <f>'Accumulated Feed'!E60</f>
        <v>42518</v>
      </c>
      <c r="AE63" s="32">
        <f>'Accumulated Feed'!F60</f>
        <v>6.9937735534497705</v>
      </c>
      <c r="AF63" s="32">
        <f>SUM($AE$7:AE63)</f>
        <v>300.4633813810234</v>
      </c>
      <c r="AG63" s="96">
        <v>20</v>
      </c>
      <c r="AH63" s="100">
        <f t="shared" si="38"/>
        <v>6.6834301840509411</v>
      </c>
      <c r="AI63" s="87">
        <f>SUM($AH$7:AH63)</f>
        <v>287.13054790477253</v>
      </c>
      <c r="AJ63" s="175">
        <v>20</v>
      </c>
      <c r="AK63" s="100">
        <f t="shared" si="28"/>
        <v>6.6834301840509411</v>
      </c>
      <c r="AL63" s="87">
        <f>SUM($AK$7:AK63)</f>
        <v>251.61755437585097</v>
      </c>
      <c r="AM63" s="79">
        <f t="shared" si="34"/>
        <v>37.782675936662343</v>
      </c>
      <c r="AN63" s="101">
        <f t="shared" si="12"/>
        <v>6.49146212825975E-3</v>
      </c>
      <c r="AO63" s="101">
        <f t="shared" si="13"/>
        <v>12.625893839465213</v>
      </c>
      <c r="AP63" s="87">
        <f>SUM($AO$7:AO63)</f>
        <v>542.42802215011613</v>
      </c>
      <c r="AR63" s="42">
        <f>'Accumulated Feed'!G60</f>
        <v>42678</v>
      </c>
      <c r="AS63" s="32">
        <f>'Accumulated Feed'!H60</f>
        <v>9.3274114851841734</v>
      </c>
      <c r="AT63" s="32">
        <f>SUM($AS$7:AS63)</f>
        <v>499.55633911304653</v>
      </c>
      <c r="AU63" s="96">
        <v>20</v>
      </c>
      <c r="AV63" s="100">
        <f t="shared" si="39"/>
        <v>8.9135147117243658</v>
      </c>
      <c r="AW63" s="87">
        <f>SUM($AV$7:AV63)</f>
        <v>477.38890742541162</v>
      </c>
      <c r="AX63" s="175">
        <v>20</v>
      </c>
      <c r="AY63" s="100">
        <f t="shared" si="29"/>
        <v>8.9135147117243658</v>
      </c>
      <c r="AZ63" s="87">
        <f>SUM($AY$7:AY63)</f>
        <v>406.87945295751496</v>
      </c>
      <c r="BA63" s="79">
        <f t="shared" si="26"/>
        <v>30.164826912830154</v>
      </c>
      <c r="BB63" s="101">
        <f t="shared" si="15"/>
        <v>5.4939646192098618E-3</v>
      </c>
      <c r="BC63" s="101">
        <f t="shared" si="16"/>
        <v>13.443731423206533</v>
      </c>
      <c r="BD63" s="87">
        <f>SUM($BC$7:BC63)</f>
        <v>720.01768812963178</v>
      </c>
      <c r="BF63" s="42">
        <f>'Accumulated Feed'!I60</f>
        <v>42911</v>
      </c>
      <c r="BG63" s="32">
        <f>'Accumulated Feed'!J60</f>
        <v>6.6110106282296028</v>
      </c>
      <c r="BH63" s="32">
        <f>SUM($BG$7:BG63)</f>
        <v>205.54566367497603</v>
      </c>
      <c r="BI63" s="96">
        <v>20</v>
      </c>
      <c r="BJ63" s="100">
        <f t="shared" si="40"/>
        <v>6.3176520718199205</v>
      </c>
      <c r="BK63" s="87">
        <f>SUM($BJ$7:BJ63)</f>
        <v>196.42473155690001</v>
      </c>
      <c r="BL63" s="175">
        <v>20</v>
      </c>
      <c r="BM63" s="100">
        <f t="shared" si="30"/>
        <v>6.3176520718199205</v>
      </c>
      <c r="BN63" s="87">
        <f>SUM($BM$7:BM63)</f>
        <v>159.02089209451472</v>
      </c>
      <c r="BO63" s="79">
        <f t="shared" si="35"/>
        <v>29.228208575697195</v>
      </c>
      <c r="BP63" s="101">
        <f t="shared" si="19"/>
        <v>7.4457117928966986E-3</v>
      </c>
      <c r="BQ63" s="101">
        <f t="shared" si="20"/>
        <v>9.2326826231919057</v>
      </c>
      <c r="BR63" s="87">
        <f>SUM($BQ$7:BQ63)</f>
        <v>287.05715116852036</v>
      </c>
      <c r="BT63" s="42">
        <f>'Accumulated Feed'!K60</f>
        <v>43062</v>
      </c>
      <c r="BU63" s="32">
        <f>'Accumulated Feed'!L60</f>
        <v>8.3906086079011626</v>
      </c>
      <c r="BV63" s="32">
        <f>SUM($BU$7:BU63)</f>
        <v>471.49274954086991</v>
      </c>
      <c r="BW63" s="96">
        <v>20</v>
      </c>
      <c r="BX63" s="100">
        <f t="shared" si="41"/>
        <v>8.0182817479046129</v>
      </c>
      <c r="BY63" s="87">
        <f>SUM($BX$7:BX63)</f>
        <v>450.57061824488954</v>
      </c>
      <c r="BZ63" s="175">
        <v>1.5796947446658325</v>
      </c>
      <c r="CA63" s="100">
        <f t="shared" si="31"/>
        <v>0.63332187692074404</v>
      </c>
      <c r="CB63" s="87">
        <f>SUM($CA$7:CA63)</f>
        <v>368.999072496856</v>
      </c>
      <c r="CC63" s="79">
        <f t="shared" si="32"/>
        <v>26.412018832085998</v>
      </c>
      <c r="CD63" s="101">
        <f t="shared" si="23"/>
        <v>5.1377731326207677E-3</v>
      </c>
      <c r="CE63" s="101">
        <f t="shared" si="24"/>
        <v>10.588950426331403</v>
      </c>
      <c r="CF63" s="87">
        <f>SUM($CE$7:CE63)</f>
        <v>595.02398271343236</v>
      </c>
    </row>
    <row r="64" spans="2:84" x14ac:dyDescent="0.25">
      <c r="B64" s="42">
        <v>42031</v>
      </c>
      <c r="C64" s="32">
        <f>'Accumulated Feed'!B61</f>
        <v>0</v>
      </c>
      <c r="D64" s="32">
        <f>SUM($C$7:C64)</f>
        <v>258.17251156065453</v>
      </c>
      <c r="E64" s="24">
        <v>20</v>
      </c>
      <c r="F64" s="4">
        <f t="shared" si="0"/>
        <v>0</v>
      </c>
      <c r="G64" s="87">
        <f>SUM($F$7:F64)</f>
        <v>246.71630319022904</v>
      </c>
      <c r="H64" s="80">
        <f t="shared" si="1"/>
        <v>20</v>
      </c>
      <c r="I64" s="4">
        <f t="shared" si="2"/>
        <v>0</v>
      </c>
      <c r="J64" s="87">
        <f>SUM($I$7:I64)</f>
        <v>246.71630319022904</v>
      </c>
      <c r="K64" s="79">
        <v>0</v>
      </c>
      <c r="L64" s="4">
        <f t="shared" si="3"/>
        <v>0</v>
      </c>
      <c r="M64" s="100">
        <f t="shared" si="4"/>
        <v>0</v>
      </c>
      <c r="N64" s="87">
        <f>SUM($M$7:M64)</f>
        <v>368.41397633915642</v>
      </c>
      <c r="P64" s="42">
        <f>'Accumulated Feed'!C61</f>
        <v>42336</v>
      </c>
      <c r="Q64" s="32">
        <f>'Accumulated Feed'!D61</f>
        <v>6.8073426933447871</v>
      </c>
      <c r="R64" s="32">
        <f>SUM($Q$7:Q64)</f>
        <v>352.01165393778501</v>
      </c>
      <c r="S64" s="24">
        <v>20</v>
      </c>
      <c r="T64" s="4">
        <f t="shared" si="36"/>
        <v>6.5052720512286948</v>
      </c>
      <c r="U64" s="87">
        <f>SUM($T$7:T64)</f>
        <v>336.39140516710239</v>
      </c>
      <c r="V64" s="80">
        <f t="shared" si="37"/>
        <v>20</v>
      </c>
      <c r="W64" s="4">
        <f t="shared" si="27"/>
        <v>6.5052720512286948</v>
      </c>
      <c r="X64" s="87">
        <f>SUM($W$7:W64)</f>
        <v>284.29577228869488</v>
      </c>
      <c r="Y64" s="79">
        <f t="shared" si="25"/>
        <v>19.147824645467239</v>
      </c>
      <c r="Z64" s="100">
        <f t="shared" si="8"/>
        <v>5.2336894331086563E-3</v>
      </c>
      <c r="AA64" s="100">
        <f t="shared" si="9"/>
        <v>6.2280904253993006</v>
      </c>
      <c r="AB64" s="87">
        <f>SUM($AA$7:AA64)</f>
        <v>322.05818191909998</v>
      </c>
      <c r="AD64" s="42">
        <f>'Accumulated Feed'!E61</f>
        <v>42519</v>
      </c>
      <c r="AE64" s="32">
        <f>'Accumulated Feed'!F61</f>
        <v>6.8030093045085538</v>
      </c>
      <c r="AF64" s="32">
        <f>SUM($AE$7:AE64)</f>
        <v>307.26639068553197</v>
      </c>
      <c r="AG64" s="96">
        <v>20</v>
      </c>
      <c r="AH64" s="100">
        <f t="shared" si="38"/>
        <v>6.5011309532183041</v>
      </c>
      <c r="AI64" s="87">
        <f>SUM($AH$7:AH64)</f>
        <v>293.63167885799083</v>
      </c>
      <c r="AJ64" s="175">
        <v>20</v>
      </c>
      <c r="AK64" s="100">
        <f t="shared" si="28"/>
        <v>6.5011309532183041</v>
      </c>
      <c r="AL64" s="87">
        <f>SUM($AK$7:AK64)</f>
        <v>258.11868532906925</v>
      </c>
      <c r="AM64" s="79">
        <f t="shared" si="34"/>
        <v>37.782675936662343</v>
      </c>
      <c r="AN64" s="101">
        <f t="shared" si="12"/>
        <v>6.314399075250692E-3</v>
      </c>
      <c r="AO64" s="101">
        <f t="shared" si="13"/>
        <v>12.281506201362596</v>
      </c>
      <c r="AP64" s="87">
        <f>SUM($AO$7:AO64)</f>
        <v>554.70952835147875</v>
      </c>
      <c r="AR64" s="42">
        <f>'Accumulated Feed'!G61</f>
        <v>42679</v>
      </c>
      <c r="AS64" s="32">
        <f>'Accumulated Feed'!H61</f>
        <v>9.481178997800086</v>
      </c>
      <c r="AT64" s="32">
        <f>SUM($AS$7:AS64)</f>
        <v>509.03751811084663</v>
      </c>
      <c r="AU64" s="96">
        <v>20</v>
      </c>
      <c r="AV64" s="100">
        <f t="shared" si="39"/>
        <v>9.0604589081999158</v>
      </c>
      <c r="AW64" s="87">
        <f>SUM($AV$7:AV64)</f>
        <v>486.44936633361152</v>
      </c>
      <c r="AX64" s="175">
        <v>20</v>
      </c>
      <c r="AY64" s="100">
        <f t="shared" si="29"/>
        <v>9.0604589081999158</v>
      </c>
      <c r="AZ64" s="87">
        <f>SUM($AY$7:AY64)</f>
        <v>415.93991186571486</v>
      </c>
      <c r="BA64" s="79">
        <f t="shared" si="26"/>
        <v>30.164826912830151</v>
      </c>
      <c r="BB64" s="101">
        <f t="shared" si="15"/>
        <v>5.5845356501156617E-3</v>
      </c>
      <c r="BC64" s="101">
        <f t="shared" si="16"/>
        <v>13.665358735833024</v>
      </c>
      <c r="BD64" s="87">
        <f>SUM($BC$7:BC64)</f>
        <v>733.6830468654648</v>
      </c>
      <c r="BF64" s="42">
        <f>'Accumulated Feed'!I61</f>
        <v>42912</v>
      </c>
      <c r="BG64" s="32">
        <f>'Accumulated Feed'!J61</f>
        <v>6.8628611605482481</v>
      </c>
      <c r="BH64" s="32">
        <f>SUM($BG$7:BG64)</f>
        <v>212.40852483552428</v>
      </c>
      <c r="BI64" s="96">
        <v>20</v>
      </c>
      <c r="BJ64" s="100">
        <f t="shared" si="40"/>
        <v>6.5583269287771415</v>
      </c>
      <c r="BK64" s="87">
        <f>SUM($BJ$7:BJ64)</f>
        <v>202.98305848567716</v>
      </c>
      <c r="BL64" s="175">
        <v>20</v>
      </c>
      <c r="BM64" s="100">
        <f t="shared" si="30"/>
        <v>6.5583269287771415</v>
      </c>
      <c r="BN64" s="87">
        <f>SUM($BM$7:BM64)</f>
        <v>165.57921902329187</v>
      </c>
      <c r="BO64" s="79">
        <f t="shared" si="35"/>
        <v>29.228208575697199</v>
      </c>
      <c r="BP64" s="101">
        <f t="shared" si="19"/>
        <v>7.7293607815286259E-3</v>
      </c>
      <c r="BQ64" s="101">
        <f t="shared" si="20"/>
        <v>9.5844073690954961</v>
      </c>
      <c r="BR64" s="87">
        <f>SUM($BQ$7:BQ64)</f>
        <v>296.64155853761588</v>
      </c>
      <c r="BT64" s="42">
        <f>'Accumulated Feed'!K61</f>
        <v>43063</v>
      </c>
      <c r="BU64" s="32">
        <f>'Accumulated Feed'!L61</f>
        <v>8.5868253660546134</v>
      </c>
      <c r="BV64" s="32">
        <f>SUM($BU$7:BU64)</f>
        <v>480.07957490692451</v>
      </c>
      <c r="BW64" s="96">
        <v>20</v>
      </c>
      <c r="BX64" s="100">
        <f t="shared" si="41"/>
        <v>8.2057915370101711</v>
      </c>
      <c r="BY64" s="87">
        <f>SUM($BX$7:BX64)</f>
        <v>458.7764097818997</v>
      </c>
      <c r="BZ64" s="175">
        <v>20</v>
      </c>
      <c r="CA64" s="100">
        <f t="shared" si="31"/>
        <v>8.2057915370101711</v>
      </c>
      <c r="CB64" s="87">
        <f>SUM($CA$7:CA64)</f>
        <v>377.20486403386616</v>
      </c>
      <c r="CC64" s="79">
        <f t="shared" si="32"/>
        <v>26.412018832085998</v>
      </c>
      <c r="CD64" s="101">
        <f t="shared" si="23"/>
        <v>5.257921412122381E-3</v>
      </c>
      <c r="CE64" s="101">
        <f t="shared" si="24"/>
        <v>10.836576030384228</v>
      </c>
      <c r="CF64" s="87">
        <f>SUM($CE$7:CE64)</f>
        <v>605.86055874381657</v>
      </c>
    </row>
    <row r="65" spans="2:84" x14ac:dyDescent="0.25">
      <c r="B65" s="42">
        <v>42032</v>
      </c>
      <c r="C65" s="32">
        <f>'Accumulated Feed'!B62</f>
        <v>0</v>
      </c>
      <c r="D65" s="32">
        <f>SUM($C$7:C65)</f>
        <v>258.17251156065453</v>
      </c>
      <c r="E65" s="24">
        <v>20</v>
      </c>
      <c r="F65" s="4">
        <f t="shared" si="0"/>
        <v>0</v>
      </c>
      <c r="G65" s="87">
        <f>SUM($F$7:F65)</f>
        <v>246.71630319022904</v>
      </c>
      <c r="H65" s="80">
        <f t="shared" si="1"/>
        <v>20</v>
      </c>
      <c r="I65" s="4">
        <f t="shared" si="2"/>
        <v>0</v>
      </c>
      <c r="J65" s="87">
        <f>SUM($I$7:I65)</f>
        <v>246.71630319022904</v>
      </c>
      <c r="K65" s="79">
        <v>0</v>
      </c>
      <c r="L65" s="4">
        <f t="shared" si="3"/>
        <v>0</v>
      </c>
      <c r="M65" s="100">
        <f t="shared" si="4"/>
        <v>0</v>
      </c>
      <c r="N65" s="87">
        <f>SUM($M$7:M65)</f>
        <v>368.41397633915642</v>
      </c>
      <c r="P65" s="42">
        <f>'Accumulated Feed'!C62</f>
        <v>42337</v>
      </c>
      <c r="Q65" s="32">
        <f>'Accumulated Feed'!D62</f>
        <v>6.7980145647014298</v>
      </c>
      <c r="R65" s="32">
        <f>SUM($Q$7:Q65)</f>
        <v>358.80966850248643</v>
      </c>
      <c r="S65" s="24">
        <v>20</v>
      </c>
      <c r="T65" s="4">
        <f t="shared" si="36"/>
        <v>6.4963578511821432</v>
      </c>
      <c r="U65" s="87">
        <f>SUM($T$7:T65)</f>
        <v>342.88776301828455</v>
      </c>
      <c r="V65" s="80">
        <f t="shared" si="37"/>
        <v>20</v>
      </c>
      <c r="W65" s="4">
        <f t="shared" si="27"/>
        <v>6.4963578511821432</v>
      </c>
      <c r="X65" s="87">
        <f>SUM($W$7:W65)</f>
        <v>290.79213013987703</v>
      </c>
      <c r="Y65" s="79">
        <f t="shared" si="25"/>
        <v>19.147824645467242</v>
      </c>
      <c r="Z65" s="100">
        <f t="shared" si="8"/>
        <v>5.2265176877579859E-3</v>
      </c>
      <c r="AA65" s="100">
        <f t="shared" si="9"/>
        <v>6.2195560484320032</v>
      </c>
      <c r="AB65" s="87">
        <f>SUM($AA$7:AA65)</f>
        <v>328.277737967532</v>
      </c>
      <c r="AD65" s="42">
        <f>'Accumulated Feed'!E62</f>
        <v>42520</v>
      </c>
      <c r="AE65" s="32">
        <f>'Accumulated Feed'!F62</f>
        <v>6.6231794124902432</v>
      </c>
      <c r="AF65" s="32">
        <f>SUM($AE$7:AE65)</f>
        <v>313.8895700980222</v>
      </c>
      <c r="AG65" s="96">
        <v>20</v>
      </c>
      <c r="AH65" s="100">
        <f t="shared" si="38"/>
        <v>6.3292808755564458</v>
      </c>
      <c r="AI65" s="87">
        <f>SUM($AH$7:AH65)</f>
        <v>299.96095973354727</v>
      </c>
      <c r="AJ65" s="175">
        <v>20</v>
      </c>
      <c r="AK65" s="100">
        <f t="shared" si="28"/>
        <v>6.3292808755564458</v>
      </c>
      <c r="AL65" s="87">
        <f>SUM($AK$7:AK65)</f>
        <v>264.44796620462569</v>
      </c>
      <c r="AM65" s="79">
        <f t="shared" si="34"/>
        <v>37.782675936662343</v>
      </c>
      <c r="AN65" s="101">
        <f t="shared" si="12"/>
        <v>6.1474850445569062E-3</v>
      </c>
      <c r="AO65" s="101">
        <f t="shared" si="13"/>
        <v>11.956858411663182</v>
      </c>
      <c r="AP65" s="87">
        <f>SUM($AO$7:AO65)</f>
        <v>566.66638676314199</v>
      </c>
      <c r="AR65" s="42">
        <f>'Accumulated Feed'!G62</f>
        <v>42680</v>
      </c>
      <c r="AS65" s="32">
        <f>'Accumulated Feed'!H62</f>
        <v>9.8860868307933227</v>
      </c>
      <c r="AT65" s="32">
        <f>SUM($AS$7:AS65)</f>
        <v>518.92360494163995</v>
      </c>
      <c r="AU65" s="96">
        <v>20</v>
      </c>
      <c r="AV65" s="100">
        <f t="shared" si="39"/>
        <v>9.4473992648047975</v>
      </c>
      <c r="AW65" s="87">
        <f>SUM($AV$7:AV65)</f>
        <v>495.89676559841632</v>
      </c>
      <c r="AX65" s="175">
        <v>20</v>
      </c>
      <c r="AY65" s="100">
        <f t="shared" si="29"/>
        <v>9.4473992648047975</v>
      </c>
      <c r="AZ65" s="87">
        <f>SUM($AY$7:AY65)</f>
        <v>425.38731113051966</v>
      </c>
      <c r="BA65" s="79">
        <f t="shared" si="26"/>
        <v>30.164826912830154</v>
      </c>
      <c r="BB65" s="101">
        <f t="shared" si="15"/>
        <v>5.8230315406464159E-3</v>
      </c>
      <c r="BC65" s="101">
        <f t="shared" si="16"/>
        <v>14.248958179961779</v>
      </c>
      <c r="BD65" s="87">
        <f>SUM($BC$7:BC65)</f>
        <v>747.93200504542654</v>
      </c>
      <c r="BF65" s="42">
        <f>'Accumulated Feed'!I62</f>
        <v>42913</v>
      </c>
      <c r="BG65" s="32">
        <f>'Accumulated Feed'!J62</f>
        <v>7.256230659974432</v>
      </c>
      <c r="BH65" s="32">
        <f>SUM($BG$7:BG65)</f>
        <v>219.6647554954987</v>
      </c>
      <c r="BI65" s="96">
        <v>20</v>
      </c>
      <c r="BJ65" s="100">
        <f t="shared" si="40"/>
        <v>6.934240956570215</v>
      </c>
      <c r="BK65" s="87">
        <f>SUM($BJ$7:BJ65)</f>
        <v>209.91729944224738</v>
      </c>
      <c r="BL65" s="175">
        <v>9.1742490585296625</v>
      </c>
      <c r="BM65" s="100">
        <f t="shared" si="30"/>
        <v>3.1808226783716056</v>
      </c>
      <c r="BN65" s="87">
        <f>SUM($BM$7:BM65)</f>
        <v>168.76004170166348</v>
      </c>
      <c r="BO65" s="79">
        <f t="shared" si="35"/>
        <v>29.228208575697199</v>
      </c>
      <c r="BP65" s="101">
        <f t="shared" si="19"/>
        <v>8.1723968142248492E-3</v>
      </c>
      <c r="BQ65" s="101">
        <f t="shared" si="20"/>
        <v>10.133772049638813</v>
      </c>
      <c r="BR65" s="87">
        <f>SUM($BQ$7:BQ65)</f>
        <v>306.7753305872547</v>
      </c>
      <c r="BT65" s="42">
        <f>'Accumulated Feed'!K62</f>
        <v>43064</v>
      </c>
      <c r="BU65" s="32">
        <f>'Accumulated Feed'!L62</f>
        <v>8.0677109067035779</v>
      </c>
      <c r="BV65" s="32">
        <f>SUM($BU$7:BU65)</f>
        <v>488.14728581362806</v>
      </c>
      <c r="BW65" s="96">
        <v>20</v>
      </c>
      <c r="BX65" s="100">
        <f t="shared" si="41"/>
        <v>7.7097123860212706</v>
      </c>
      <c r="BY65" s="87">
        <f>SUM($BX$7:BX65)</f>
        <v>466.486122167921</v>
      </c>
      <c r="BZ65" s="175">
        <v>20</v>
      </c>
      <c r="CA65" s="100">
        <f t="shared" si="31"/>
        <v>7.7097123860212706</v>
      </c>
      <c r="CB65" s="87">
        <f>SUM($CA$7:CA65)</f>
        <v>384.91457641988745</v>
      </c>
      <c r="CC65" s="79">
        <f t="shared" si="32"/>
        <v>26.412018832085998</v>
      </c>
      <c r="CD65" s="101">
        <f t="shared" si="23"/>
        <v>4.940055039533247E-3</v>
      </c>
      <c r="CE65" s="101">
        <f t="shared" si="24"/>
        <v>10.181453436478021</v>
      </c>
      <c r="CF65" s="87">
        <f>SUM($CE$7:CE65)</f>
        <v>616.04201218029459</v>
      </c>
    </row>
    <row r="66" spans="2:84" x14ac:dyDescent="0.25">
      <c r="B66" s="42">
        <v>42033</v>
      </c>
      <c r="C66" s="32">
        <f>'Accumulated Feed'!B63</f>
        <v>0</v>
      </c>
      <c r="D66" s="32">
        <f>SUM($C$7:C66)</f>
        <v>258.17251156065453</v>
      </c>
      <c r="E66" s="24">
        <v>20</v>
      </c>
      <c r="F66" s="4">
        <f t="shared" si="0"/>
        <v>0</v>
      </c>
      <c r="G66" s="87">
        <f>SUM($F$7:F66)</f>
        <v>246.71630319022904</v>
      </c>
      <c r="H66" s="80">
        <f t="shared" si="1"/>
        <v>20</v>
      </c>
      <c r="I66" s="4">
        <f t="shared" si="2"/>
        <v>0</v>
      </c>
      <c r="J66" s="87">
        <f>SUM($I$7:I66)</f>
        <v>246.71630319022904</v>
      </c>
      <c r="K66" s="79">
        <v>0</v>
      </c>
      <c r="L66" s="4">
        <f t="shared" si="3"/>
        <v>0</v>
      </c>
      <c r="M66" s="100">
        <f t="shared" si="4"/>
        <v>0</v>
      </c>
      <c r="N66" s="87">
        <f>SUM($M$7:M66)</f>
        <v>368.41397633915642</v>
      </c>
      <c r="P66" s="42">
        <f>'Accumulated Feed'!C63</f>
        <v>42338</v>
      </c>
      <c r="Q66" s="32">
        <f>'Accumulated Feed'!D63</f>
        <v>7.1831382354722386</v>
      </c>
      <c r="R66" s="32">
        <f>SUM($Q$7:Q66)</f>
        <v>365.99280673795869</v>
      </c>
      <c r="S66" s="24">
        <v>20</v>
      </c>
      <c r="T66" s="4">
        <f t="shared" si="36"/>
        <v>6.8643919526798252</v>
      </c>
      <c r="U66" s="87">
        <f>SUM($T$7:T66)</f>
        <v>349.7521549709644</v>
      </c>
      <c r="V66" s="80">
        <f t="shared" si="37"/>
        <v>20</v>
      </c>
      <c r="W66" s="4">
        <f t="shared" si="27"/>
        <v>6.8643919526798252</v>
      </c>
      <c r="X66" s="87">
        <f>SUM($W$7:W66)</f>
        <v>297.65652209255688</v>
      </c>
      <c r="Y66" s="79">
        <f t="shared" si="25"/>
        <v>19.147824645467242</v>
      </c>
      <c r="Z66" s="100">
        <f t="shared" si="8"/>
        <v>5.5226123280533498E-3</v>
      </c>
      <c r="AA66" s="100">
        <f t="shared" si="9"/>
        <v>6.5719086703834861</v>
      </c>
      <c r="AB66" s="87">
        <f>SUM($AA$7:AA66)</f>
        <v>334.8496466379155</v>
      </c>
      <c r="AD66" s="42">
        <f>'Accumulated Feed'!E63</f>
        <v>42521</v>
      </c>
      <c r="AE66" s="32">
        <f>'Accumulated Feed'!F63</f>
        <v>6.8530256161899707</v>
      </c>
      <c r="AF66" s="32">
        <f>SUM($AE$7:AE66)</f>
        <v>320.7425957142122</v>
      </c>
      <c r="AG66" s="96">
        <v>20</v>
      </c>
      <c r="AH66" s="100">
        <f t="shared" si="38"/>
        <v>6.5489278292011681</v>
      </c>
      <c r="AI66" s="87">
        <f>SUM($AH$7:AH66)</f>
        <v>306.50988756274842</v>
      </c>
      <c r="AJ66" s="175">
        <v>7.4468875201336671</v>
      </c>
      <c r="AK66" s="100">
        <f t="shared" si="28"/>
        <v>2.4384564460767129</v>
      </c>
      <c r="AL66" s="87">
        <f>SUM($AK$7:AK66)</f>
        <v>266.8864226507024</v>
      </c>
      <c r="AM66" s="79">
        <f t="shared" si="34"/>
        <v>37.782675936662343</v>
      </c>
      <c r="AN66" s="101">
        <f t="shared" si="12"/>
        <v>6.3608230823469754E-3</v>
      </c>
      <c r="AO66" s="101">
        <f t="shared" si="13"/>
        <v>12.371800895164867</v>
      </c>
      <c r="AP66" s="87">
        <f>SUM($AO$7:AO66)</f>
        <v>579.03818765830681</v>
      </c>
      <c r="AR66" s="42">
        <f>'Accumulated Feed'!G63</f>
        <v>42681</v>
      </c>
      <c r="AS66" s="32">
        <f>'Accumulated Feed'!H63</f>
        <v>10.027696249613891</v>
      </c>
      <c r="AT66" s="32">
        <f>SUM($AS$7:AS66)</f>
        <v>528.95130119125383</v>
      </c>
      <c r="AU66" s="96">
        <v>20</v>
      </c>
      <c r="AV66" s="100">
        <f t="shared" si="39"/>
        <v>9.5827248736278712</v>
      </c>
      <c r="AW66" s="87">
        <f>SUM($AV$7:AV66)</f>
        <v>505.47949047204418</v>
      </c>
      <c r="AX66" s="175">
        <v>20</v>
      </c>
      <c r="AY66" s="100">
        <f t="shared" si="29"/>
        <v>9.5827248736278712</v>
      </c>
      <c r="AZ66" s="87">
        <f>SUM($AY$7:AY66)</f>
        <v>434.97003600414752</v>
      </c>
      <c r="BA66" s="79">
        <f t="shared" si="26"/>
        <v>30.164826912830151</v>
      </c>
      <c r="BB66" s="101">
        <f t="shared" si="15"/>
        <v>5.9064412988609916E-3</v>
      </c>
      <c r="BC66" s="101">
        <f t="shared" si="16"/>
        <v>14.453061858312847</v>
      </c>
      <c r="BD66" s="87">
        <f>SUM($BC$7:BC66)</f>
        <v>762.38506690373936</v>
      </c>
      <c r="BF66" s="42">
        <f>'Accumulated Feed'!I63</f>
        <v>42914</v>
      </c>
      <c r="BG66" s="32">
        <f>'Accumulated Feed'!J63</f>
        <v>7.233986850301954</v>
      </c>
      <c r="BH66" s="32">
        <f>SUM($BG$7:BG66)</f>
        <v>226.89874234580066</v>
      </c>
      <c r="BI66" s="96">
        <v>20</v>
      </c>
      <c r="BJ66" s="100">
        <f t="shared" si="40"/>
        <v>6.9129841989933274</v>
      </c>
      <c r="BK66" s="87">
        <f>SUM($BJ$7:BJ66)</f>
        <v>216.8302836412407</v>
      </c>
      <c r="BL66" s="175">
        <v>20</v>
      </c>
      <c r="BM66" s="100">
        <f t="shared" si="30"/>
        <v>6.9129841989933274</v>
      </c>
      <c r="BN66" s="87">
        <f>SUM($BM$7:BM66)</f>
        <v>175.6730259006568</v>
      </c>
      <c r="BO66" s="79">
        <f t="shared" si="35"/>
        <v>29.228208575697195</v>
      </c>
      <c r="BP66" s="101">
        <f t="shared" si="19"/>
        <v>8.1473445180917734E-3</v>
      </c>
      <c r="BQ66" s="101">
        <f t="shared" si="20"/>
        <v>10.102707202433798</v>
      </c>
      <c r="BR66" s="87">
        <f>SUM($BQ$7:BQ66)</f>
        <v>316.87803778968851</v>
      </c>
      <c r="BT66" s="42">
        <f>'Accumulated Feed'!K63</f>
        <v>43065</v>
      </c>
      <c r="BU66" s="32">
        <f>'Accumulated Feed'!L63</f>
        <v>7.6687351230678962</v>
      </c>
      <c r="BV66" s="32">
        <f>SUM($BU$7:BU66)</f>
        <v>495.81602093669596</v>
      </c>
      <c r="BW66" s="96">
        <v>20</v>
      </c>
      <c r="BX66" s="100">
        <f t="shared" si="41"/>
        <v>7.3284408486062791</v>
      </c>
      <c r="BY66" s="87">
        <f>SUM($BX$7:BX66)</f>
        <v>473.8145630165273</v>
      </c>
      <c r="BZ66" s="175">
        <v>20</v>
      </c>
      <c r="CA66" s="100">
        <f t="shared" si="31"/>
        <v>7.3284408486062791</v>
      </c>
      <c r="CB66" s="87">
        <f>SUM($CA$7:CA66)</f>
        <v>392.24301726849376</v>
      </c>
      <c r="CC66" s="79">
        <f t="shared" si="32"/>
        <v>26.412018832085998</v>
      </c>
      <c r="CD66" s="101">
        <f t="shared" si="23"/>
        <v>4.695752491587029E-3</v>
      </c>
      <c r="CE66" s="101">
        <f t="shared" si="24"/>
        <v>9.6779458851608666</v>
      </c>
      <c r="CF66" s="87">
        <f>SUM($CE$7:CE66)</f>
        <v>625.71995806545544</v>
      </c>
    </row>
    <row r="67" spans="2:84" x14ac:dyDescent="0.25">
      <c r="B67" s="42">
        <v>42034</v>
      </c>
      <c r="C67" s="32">
        <f>'Accumulated Feed'!B64</f>
        <v>4.3301137883573126</v>
      </c>
      <c r="D67" s="32">
        <f>SUM($C$7:C67)</f>
        <v>262.50262534901185</v>
      </c>
      <c r="E67" s="24">
        <v>20</v>
      </c>
      <c r="F67" s="4">
        <f t="shared" si="0"/>
        <v>4.1379682902669037</v>
      </c>
      <c r="G67" s="87">
        <f>SUM($F$7:F67)</f>
        <v>250.85427148049595</v>
      </c>
      <c r="H67" s="80">
        <f t="shared" si="1"/>
        <v>20</v>
      </c>
      <c r="I67" s="4">
        <f t="shared" si="2"/>
        <v>4.1379682902669037</v>
      </c>
      <c r="J67" s="87">
        <f>SUM($I$7:I67)</f>
        <v>250.85427148049595</v>
      </c>
      <c r="K67" s="79">
        <f t="shared" si="33"/>
        <v>29.865393699182757</v>
      </c>
      <c r="L67" s="4">
        <f t="shared" si="3"/>
        <v>2.2226987788409214E-3</v>
      </c>
      <c r="M67" s="100">
        <f t="shared" si="4"/>
        <v>6.1791026051777616</v>
      </c>
      <c r="N67" s="87">
        <f>SUM($M$7:M67)</f>
        <v>374.5930789443342</v>
      </c>
      <c r="P67" s="42">
        <f>'Accumulated Feed'!C64</f>
        <v>42339</v>
      </c>
      <c r="Q67" s="32">
        <f>'Accumulated Feed'!D64</f>
        <v>7.6724973521327486</v>
      </c>
      <c r="R67" s="32">
        <f>SUM($Q$7:Q67)</f>
        <v>373.66530409009141</v>
      </c>
      <c r="S67" s="24">
        <v>20</v>
      </c>
      <c r="T67" s="4">
        <f t="shared" si="36"/>
        <v>7.3320361316246929</v>
      </c>
      <c r="U67" s="87">
        <f>SUM($T$7:T67)</f>
        <v>357.0841911025891</v>
      </c>
      <c r="V67" s="80">
        <f t="shared" si="37"/>
        <v>20</v>
      </c>
      <c r="W67" s="4">
        <f t="shared" si="27"/>
        <v>7.3320361316246929</v>
      </c>
      <c r="X67" s="87">
        <f>SUM($W$7:W67)</f>
        <v>304.98855822418159</v>
      </c>
      <c r="Y67" s="79">
        <f t="shared" si="25"/>
        <v>19.147824645467242</v>
      </c>
      <c r="Z67" s="100">
        <f t="shared" si="8"/>
        <v>5.8988463085117475E-3</v>
      </c>
      <c r="AA67" s="100">
        <f t="shared" si="9"/>
        <v>7.0196271071289793</v>
      </c>
      <c r="AB67" s="87">
        <f>SUM($AA$7:AA67)</f>
        <v>341.8692737450445</v>
      </c>
      <c r="AD67" s="42">
        <f>'Accumulated Feed'!E64</f>
        <v>42522</v>
      </c>
      <c r="AE67" s="32">
        <f>'Accumulated Feed'!F64</f>
        <v>7.2685333591808474</v>
      </c>
      <c r="AF67" s="32">
        <f>SUM($AE$7:AE67)</f>
        <v>328.01112907339302</v>
      </c>
      <c r="AG67" s="96">
        <v>20</v>
      </c>
      <c r="AH67" s="100">
        <f t="shared" si="38"/>
        <v>6.9459977328788929</v>
      </c>
      <c r="AI67" s="87">
        <f>SUM($AH$7:AH67)</f>
        <v>313.4558852956273</v>
      </c>
      <c r="AJ67" s="175">
        <v>20</v>
      </c>
      <c r="AK67" s="100">
        <f t="shared" si="28"/>
        <v>6.9459977328788929</v>
      </c>
      <c r="AL67" s="87">
        <f>SUM($AK$7:AK67)</f>
        <v>273.83242038358128</v>
      </c>
      <c r="AM67" s="79">
        <f t="shared" si="34"/>
        <v>37.782675936662343</v>
      </c>
      <c r="AN67" s="101">
        <f t="shared" si="12"/>
        <v>6.7464879536800635E-3</v>
      </c>
      <c r="AO67" s="101">
        <f t="shared" si="13"/>
        <v>13.121919069907724</v>
      </c>
      <c r="AP67" s="87">
        <f>SUM($AO$7:AO67)</f>
        <v>592.16010672821449</v>
      </c>
      <c r="AR67" s="42">
        <f>'Accumulated Feed'!G64</f>
        <v>42682</v>
      </c>
      <c r="AS67" s="32">
        <f>'Accumulated Feed'!H64</f>
        <v>4.7169058925804572</v>
      </c>
      <c r="AT67" s="32">
        <f>SUM($AS$7:AS67)</f>
        <v>533.66820708383432</v>
      </c>
      <c r="AU67" s="96">
        <v>20</v>
      </c>
      <c r="AV67" s="100">
        <f t="shared" si="39"/>
        <v>4.5075967897544817</v>
      </c>
      <c r="AW67" s="87">
        <f>SUM($AV$7:AV67)</f>
        <v>509.98708726179865</v>
      </c>
      <c r="AX67" s="175">
        <v>20</v>
      </c>
      <c r="AY67" s="100">
        <f t="shared" si="29"/>
        <v>4.5075967897544817</v>
      </c>
      <c r="AZ67" s="87">
        <f>SUM($AY$7:AY67)</f>
        <v>439.47763279390199</v>
      </c>
      <c r="BA67" s="79">
        <f t="shared" si="26"/>
        <v>30.164826912830151</v>
      </c>
      <c r="BB67" s="101">
        <f t="shared" si="15"/>
        <v>2.7783178781318504E-3</v>
      </c>
      <c r="BC67" s="101">
        <f t="shared" si="16"/>
        <v>6.798543847788638</v>
      </c>
      <c r="BD67" s="87">
        <f>SUM($BC$7:BC67)</f>
        <v>769.18361075152802</v>
      </c>
      <c r="BF67" s="42">
        <f>'Accumulated Feed'!I64</f>
        <v>42915</v>
      </c>
      <c r="BG67" s="32">
        <f>'Accumulated Feed'!J64</f>
        <v>6.7222693213752764</v>
      </c>
      <c r="BH67" s="32">
        <f>SUM($BG$7:BG67)</f>
        <v>233.62101166717594</v>
      </c>
      <c r="BI67" s="96">
        <v>20</v>
      </c>
      <c r="BJ67" s="100">
        <f t="shared" si="40"/>
        <v>6.4239737452806045</v>
      </c>
      <c r="BK67" s="87">
        <f>SUM($BJ$7:BJ67)</f>
        <v>223.25425738652129</v>
      </c>
      <c r="BL67" s="175">
        <v>6.4183687498663327</v>
      </c>
      <c r="BM67" s="100">
        <f t="shared" si="30"/>
        <v>2.061571616833541</v>
      </c>
      <c r="BN67" s="87">
        <f>SUM($BM$7:BM67)</f>
        <v>177.73459751749033</v>
      </c>
      <c r="BO67" s="79">
        <f t="shared" si="35"/>
        <v>29.228208575697199</v>
      </c>
      <c r="BP67" s="101">
        <f t="shared" si="19"/>
        <v>7.5710179238654913E-3</v>
      </c>
      <c r="BQ67" s="101">
        <f t="shared" si="20"/>
        <v>9.3880622255932096</v>
      </c>
      <c r="BR67" s="87">
        <f>SUM($BQ$7:BQ67)</f>
        <v>326.26610001528172</v>
      </c>
      <c r="BT67" s="42">
        <f>'Accumulated Feed'!K64</f>
        <v>43066</v>
      </c>
      <c r="BU67" s="32">
        <f>'Accumulated Feed'!L64</f>
        <v>7.7634908145606154</v>
      </c>
      <c r="BV67" s="32">
        <f>SUM($BU$7:BU67)</f>
        <v>503.57951175125658</v>
      </c>
      <c r="BW67" s="96">
        <v>20</v>
      </c>
      <c r="BX67" s="100">
        <f t="shared" si="41"/>
        <v>7.4189918285305101</v>
      </c>
      <c r="BY67" s="87">
        <f>SUM($BX$7:BX67)</f>
        <v>481.23355484505782</v>
      </c>
      <c r="BZ67" s="175">
        <v>20</v>
      </c>
      <c r="CA67" s="100">
        <f t="shared" si="31"/>
        <v>7.4189918285305101</v>
      </c>
      <c r="CB67" s="87">
        <f>SUM($CA$7:CA67)</f>
        <v>399.66200909702428</v>
      </c>
      <c r="CC67" s="79">
        <f t="shared" si="32"/>
        <v>26.412018832086002</v>
      </c>
      <c r="CD67" s="101">
        <f t="shared" si="23"/>
        <v>4.7537736994235809E-3</v>
      </c>
      <c r="CE67" s="101">
        <f t="shared" si="24"/>
        <v>9.7975275945120011</v>
      </c>
      <c r="CF67" s="87">
        <f>SUM($CE$7:CE67)</f>
        <v>635.51748565996741</v>
      </c>
    </row>
    <row r="68" spans="2:84" x14ac:dyDescent="0.25">
      <c r="B68" s="42">
        <v>42035</v>
      </c>
      <c r="C68" s="32">
        <f>'Accumulated Feed'!B65</f>
        <v>4.9809329533784616</v>
      </c>
      <c r="D68" s="32">
        <f>SUM($C$7:C68)</f>
        <v>267.48355830239029</v>
      </c>
      <c r="E68" s="24">
        <v>20</v>
      </c>
      <c r="F68" s="4">
        <f t="shared" si="0"/>
        <v>4.7599078510231472</v>
      </c>
      <c r="G68" s="87">
        <f>SUM($F$7:F68)</f>
        <v>255.6141793315191</v>
      </c>
      <c r="H68" s="80">
        <f t="shared" si="1"/>
        <v>20</v>
      </c>
      <c r="I68" s="4">
        <f t="shared" si="2"/>
        <v>4.7599078510231472</v>
      </c>
      <c r="J68" s="87">
        <f>SUM($I$7:I68)</f>
        <v>255.6141793315191</v>
      </c>
      <c r="K68" s="79">
        <f t="shared" si="33"/>
        <v>29.865393699182761</v>
      </c>
      <c r="L68" s="4">
        <f t="shared" si="3"/>
        <v>2.5567719773855616E-3</v>
      </c>
      <c r="M68" s="100">
        <f t="shared" si="4"/>
        <v>7.107826097131861</v>
      </c>
      <c r="N68" s="87">
        <f>SUM($M$7:M68)</f>
        <v>381.70090504146606</v>
      </c>
      <c r="P68" s="42">
        <f>'Accumulated Feed'!C65</f>
        <v>42340</v>
      </c>
      <c r="Q68" s="32">
        <f>'Accumulated Feed'!D65</f>
        <v>7.8247652435155217</v>
      </c>
      <c r="R68" s="32">
        <f>SUM($Q$7:Q68)</f>
        <v>381.49006933360693</v>
      </c>
      <c r="S68" s="24">
        <v>20</v>
      </c>
      <c r="T68" s="4">
        <f t="shared" si="36"/>
        <v>7.4775472514160155</v>
      </c>
      <c r="U68" s="87">
        <f>SUM($T$7:T68)</f>
        <v>364.56173835400512</v>
      </c>
      <c r="V68" s="80">
        <f t="shared" si="37"/>
        <v>20</v>
      </c>
      <c r="W68" s="4">
        <f t="shared" si="27"/>
        <v>7.4775472514160155</v>
      </c>
      <c r="X68" s="87">
        <f>SUM($W$7:W68)</f>
        <v>312.4661054755976</v>
      </c>
      <c r="Y68" s="79">
        <f t="shared" si="25"/>
        <v>19.147824645467242</v>
      </c>
      <c r="Z68" s="100">
        <f t="shared" si="8"/>
        <v>6.0159144348029166E-3</v>
      </c>
      <c r="AA68" s="100">
        <f t="shared" si="9"/>
        <v>7.1589381774154708</v>
      </c>
      <c r="AB68" s="87">
        <f>SUM($AA$7:AA68)</f>
        <v>349.02821192245995</v>
      </c>
      <c r="AD68" s="42">
        <f>'Accumulated Feed'!E65</f>
        <v>42523</v>
      </c>
      <c r="AE68" s="32">
        <f>'Accumulated Feed'!F65</f>
        <v>6.7623232092263441</v>
      </c>
      <c r="AF68" s="32">
        <f>SUM($AE$7:AE68)</f>
        <v>334.77345228261936</v>
      </c>
      <c r="AG68" s="96">
        <v>20</v>
      </c>
      <c r="AH68" s="100">
        <f t="shared" si="38"/>
        <v>6.4622502723952646</v>
      </c>
      <c r="AI68" s="87">
        <f>SUM($AH$7:AH68)</f>
        <v>319.91813556802254</v>
      </c>
      <c r="AJ68" s="175">
        <v>4.4723678698663329</v>
      </c>
      <c r="AK68" s="100">
        <f t="shared" si="28"/>
        <v>1.4450780242647772</v>
      </c>
      <c r="AL68" s="87">
        <f>SUM($AK$7:AK68)</f>
        <v>275.27749840784605</v>
      </c>
      <c r="AM68" s="79">
        <f t="shared" si="34"/>
        <v>37.782675936662343</v>
      </c>
      <c r="AN68" s="101">
        <f t="shared" si="12"/>
        <v>6.276635163586587E-3</v>
      </c>
      <c r="AO68" s="101">
        <f t="shared" si="13"/>
        <v>12.208055393175911</v>
      </c>
      <c r="AP68" s="87">
        <f>SUM($AO$7:AO68)</f>
        <v>604.36816212139036</v>
      </c>
      <c r="AR68" s="42">
        <f>'Accumulated Feed'!G65</f>
        <v>42683</v>
      </c>
      <c r="AS68" s="32">
        <f>'Accumulated Feed'!H65</f>
        <v>4.6682587610278485</v>
      </c>
      <c r="AT68" s="32">
        <f>SUM($AS$7:AS68)</f>
        <v>538.33646584486212</v>
      </c>
      <c r="AU68" s="96">
        <v>20</v>
      </c>
      <c r="AV68" s="100">
        <f t="shared" si="39"/>
        <v>4.4611083375760678</v>
      </c>
      <c r="AW68" s="87">
        <f>SUM($AV$7:AV68)</f>
        <v>514.44819559937469</v>
      </c>
      <c r="AX68" s="175">
        <v>20</v>
      </c>
      <c r="AY68" s="100">
        <f t="shared" si="29"/>
        <v>4.4611083375760678</v>
      </c>
      <c r="AZ68" s="87">
        <f>SUM($AY$7:AY68)</f>
        <v>443.93874113147808</v>
      </c>
      <c r="BA68" s="79">
        <f t="shared" si="26"/>
        <v>30.164826912830154</v>
      </c>
      <c r="BB68" s="101">
        <f t="shared" si="15"/>
        <v>2.7496640956756343E-3</v>
      </c>
      <c r="BC68" s="101">
        <f t="shared" si="16"/>
        <v>6.7284280421182769</v>
      </c>
      <c r="BD68" s="87">
        <f>SUM($BC$7:BC68)</f>
        <v>775.91203879364627</v>
      </c>
      <c r="BF68" s="42">
        <f>'Accumulated Feed'!I65</f>
        <v>42916</v>
      </c>
      <c r="BG68" s="32">
        <f>'Accumulated Feed'!J65</f>
        <v>6.4392601686906632</v>
      </c>
      <c r="BH68" s="32">
        <f>SUM($BG$7:BG68)</f>
        <v>240.06027183586659</v>
      </c>
      <c r="BI68" s="96">
        <v>20</v>
      </c>
      <c r="BJ68" s="100">
        <f t="shared" si="40"/>
        <v>6.1535229079808982</v>
      </c>
      <c r="BK68" s="87">
        <f>SUM($BJ$7:BJ68)</f>
        <v>229.40778029450217</v>
      </c>
      <c r="BL68" s="175">
        <v>20</v>
      </c>
      <c r="BM68" s="100">
        <f t="shared" si="30"/>
        <v>6.1535229079808982</v>
      </c>
      <c r="BN68" s="87">
        <f>SUM($BM$7:BM68)</f>
        <v>183.88812042547121</v>
      </c>
      <c r="BO68" s="79">
        <f t="shared" si="35"/>
        <v>29.228208575697199</v>
      </c>
      <c r="BP68" s="101">
        <f t="shared" si="19"/>
        <v>7.2522762512014696E-3</v>
      </c>
      <c r="BQ68" s="101">
        <f t="shared" si="20"/>
        <v>8.992822551489823</v>
      </c>
      <c r="BR68" s="87">
        <f>SUM($BQ$7:BQ68)</f>
        <v>335.25892256677156</v>
      </c>
      <c r="BT68" s="42">
        <f>'Accumulated Feed'!K65</f>
        <v>43067</v>
      </c>
      <c r="BU68" s="32">
        <f>'Accumulated Feed'!L65</f>
        <v>7.9095586902478017</v>
      </c>
      <c r="BV68" s="32">
        <f>SUM($BU$7:BU68)</f>
        <v>511.4890704415044</v>
      </c>
      <c r="BW68" s="96">
        <v>20</v>
      </c>
      <c r="BX68" s="100">
        <f t="shared" si="41"/>
        <v>7.5585780535958627</v>
      </c>
      <c r="BY68" s="87">
        <f>SUM($BX$7:BX68)</f>
        <v>488.79213289865368</v>
      </c>
      <c r="BZ68" s="175">
        <v>0.59982634573516846</v>
      </c>
      <c r="CA68" s="100">
        <f t="shared" si="31"/>
        <v>0.22669171264212246</v>
      </c>
      <c r="CB68" s="87">
        <f>SUM($CA$7:CA68)</f>
        <v>399.88870080966643</v>
      </c>
      <c r="CC68" s="79">
        <f t="shared" si="32"/>
        <v>26.412018832086002</v>
      </c>
      <c r="CD68" s="101">
        <f t="shared" si="23"/>
        <v>4.8432146020224616E-3</v>
      </c>
      <c r="CE68" s="101">
        <f t="shared" si="24"/>
        <v>9.9818652947682942</v>
      </c>
      <c r="CF68" s="87">
        <f>SUM($CE$7:CE68)</f>
        <v>645.49935095473575</v>
      </c>
    </row>
    <row r="69" spans="2:84" x14ac:dyDescent="0.25">
      <c r="B69" s="42">
        <v>42036</v>
      </c>
      <c r="C69" s="32">
        <f>'Accumulated Feed'!B66</f>
        <v>7.5336281767945881</v>
      </c>
      <c r="D69" s="32">
        <f>SUM($C$7:C69)</f>
        <v>275.01718647918489</v>
      </c>
      <c r="E69" s="24">
        <v>20</v>
      </c>
      <c r="F69" s="4">
        <f t="shared" si="0"/>
        <v>7.1993291700686513</v>
      </c>
      <c r="G69" s="87">
        <f>SUM($F$7:F69)</f>
        <v>262.81350850158776</v>
      </c>
      <c r="H69" s="80">
        <f t="shared" si="1"/>
        <v>20</v>
      </c>
      <c r="I69" s="4">
        <f t="shared" si="2"/>
        <v>7.1993291700686513</v>
      </c>
      <c r="J69" s="87">
        <f>SUM($I$7:I69)</f>
        <v>262.81350850158776</v>
      </c>
      <c r="K69" s="79">
        <f t="shared" si="33"/>
        <v>29.865393699182757</v>
      </c>
      <c r="L69" s="4">
        <f t="shared" si="3"/>
        <v>3.8671007200379659E-3</v>
      </c>
      <c r="M69" s="100">
        <f t="shared" si="4"/>
        <v>10.750540001705545</v>
      </c>
      <c r="N69" s="87">
        <f>SUM($M$7:M69)</f>
        <v>392.45144504317159</v>
      </c>
      <c r="P69" s="42">
        <f>'Accumulated Feed'!C66</f>
        <v>42341</v>
      </c>
      <c r="Q69" s="32">
        <f>'Accumulated Feed'!D66</f>
        <v>7.9833022161785738</v>
      </c>
      <c r="R69" s="32">
        <f>SUM($Q$7:Q69)</f>
        <v>389.4733715497855</v>
      </c>
      <c r="S69" s="24">
        <v>20</v>
      </c>
      <c r="T69" s="4">
        <f t="shared" si="36"/>
        <v>7.6290492667853362</v>
      </c>
      <c r="U69" s="87">
        <f>SUM($T$7:T69)</f>
        <v>372.19078762079045</v>
      </c>
      <c r="V69" s="82">
        <v>5.5901737044000006</v>
      </c>
      <c r="W69" s="4">
        <f t="shared" si="27"/>
        <v>2.1323855300377752</v>
      </c>
      <c r="X69" s="87">
        <f>SUM($W$7:W69)</f>
        <v>314.59849100563537</v>
      </c>
      <c r="Y69" s="79">
        <f t="shared" si="25"/>
        <v>19.147824645467242</v>
      </c>
      <c r="Z69" s="100">
        <f t="shared" si="8"/>
        <v>6.1378024189931123E-3</v>
      </c>
      <c r="AA69" s="100">
        <f t="shared" si="9"/>
        <v>7.3039848786018036</v>
      </c>
      <c r="AB69" s="87">
        <f>SUM($AA$7:AA69)</f>
        <v>356.33219680106174</v>
      </c>
      <c r="AD69" s="42">
        <f>'Accumulated Feed'!E66</f>
        <v>42524</v>
      </c>
      <c r="AE69" s="32">
        <f>'Accumulated Feed'!F66</f>
        <v>6.5392332135490632</v>
      </c>
      <c r="AF69" s="32">
        <f>SUM($AE$7:AE69)</f>
        <v>341.3126854961684</v>
      </c>
      <c r="AG69" s="96">
        <v>20</v>
      </c>
      <c r="AH69" s="100">
        <f t="shared" si="38"/>
        <v>6.2490597251929074</v>
      </c>
      <c r="AI69" s="87">
        <f>SUM($AH$7:AH69)</f>
        <v>326.16719529321546</v>
      </c>
      <c r="AJ69" s="175">
        <v>20</v>
      </c>
      <c r="AK69" s="100">
        <f t="shared" si="28"/>
        <v>6.2490597251929074</v>
      </c>
      <c r="AL69" s="87">
        <f>SUM($AK$7:AK69)</f>
        <v>281.52655813303898</v>
      </c>
      <c r="AM69" s="79">
        <f t="shared" si="34"/>
        <v>37.782675936662343</v>
      </c>
      <c r="AN69" s="101">
        <f t="shared" si="12"/>
        <v>6.0695680849823094E-3</v>
      </c>
      <c r="AO69" s="101">
        <f t="shared" si="13"/>
        <v>11.805309925290592</v>
      </c>
      <c r="AP69" s="87">
        <f>SUM($AO$7:AO69)</f>
        <v>616.1734720466809</v>
      </c>
      <c r="AR69" s="42">
        <f>'Accumulated Feed'!G66</f>
        <v>42684</v>
      </c>
      <c r="AS69" s="32">
        <f>'Accumulated Feed'!H66</f>
        <v>4.58813100960319</v>
      </c>
      <c r="AT69" s="32">
        <f>SUM($AS$7:AS69)</f>
        <v>542.92459685446534</v>
      </c>
      <c r="AU69" s="96">
        <v>20</v>
      </c>
      <c r="AV69" s="100">
        <f t="shared" si="39"/>
        <v>4.3845361940316803</v>
      </c>
      <c r="AW69" s="87">
        <f>SUM($AV$7:AV69)</f>
        <v>518.83273179340631</v>
      </c>
      <c r="AX69" s="175">
        <v>20</v>
      </c>
      <c r="AY69" s="100">
        <f t="shared" si="29"/>
        <v>4.3845361940316803</v>
      </c>
      <c r="AZ69" s="87">
        <f>SUM($AY$7:AY69)</f>
        <v>448.32327732550976</v>
      </c>
      <c r="BA69" s="79">
        <f t="shared" si="26"/>
        <v>30.164826912830151</v>
      </c>
      <c r="BB69" s="101">
        <f t="shared" si="15"/>
        <v>2.7024678256233085E-3</v>
      </c>
      <c r="BC69" s="101">
        <f t="shared" si="16"/>
        <v>6.6129387693002357</v>
      </c>
      <c r="BD69" s="87">
        <f>SUM($BC$7:BC69)</f>
        <v>782.52497756294656</v>
      </c>
      <c r="BF69" s="42">
        <f>'Accumulated Feed'!I66</f>
        <v>42917</v>
      </c>
      <c r="BG69" s="32">
        <f>'Accumulated Feed'!J66</f>
        <v>6.558263382659983</v>
      </c>
      <c r="BH69" s="32">
        <f>SUM($BG$7:BG69)</f>
        <v>246.61853521852657</v>
      </c>
      <c r="BI69" s="96">
        <v>20</v>
      </c>
      <c r="BJ69" s="100">
        <f t="shared" si="40"/>
        <v>6.2672454450580837</v>
      </c>
      <c r="BK69" s="87">
        <f>SUM($BJ$7:BJ69)</f>
        <v>235.67502573956025</v>
      </c>
      <c r="BL69" s="175">
        <v>20</v>
      </c>
      <c r="BM69" s="100">
        <f t="shared" si="30"/>
        <v>6.2672454450580837</v>
      </c>
      <c r="BN69" s="87">
        <f>SUM($BM$7:BM69)</f>
        <v>190.15536587052929</v>
      </c>
      <c r="BO69" s="79">
        <f t="shared" si="35"/>
        <v>29.228208575697192</v>
      </c>
      <c r="BP69" s="101">
        <f t="shared" si="19"/>
        <v>7.3863047202921712E-3</v>
      </c>
      <c r="BQ69" s="101">
        <f t="shared" si="20"/>
        <v>9.1590178531622914</v>
      </c>
      <c r="BR69" s="87">
        <f>SUM($BQ$7:BQ69)</f>
        <v>344.41794041993387</v>
      </c>
      <c r="BT69" s="42">
        <f>'Accumulated Feed'!K66</f>
        <v>43068</v>
      </c>
      <c r="BU69" s="32">
        <f>'Accumulated Feed'!L66</f>
        <v>7.9844177762350741</v>
      </c>
      <c r="BV69" s="32">
        <f>SUM($BU$7:BU69)</f>
        <v>519.47348821773949</v>
      </c>
      <c r="BW69" s="96">
        <v>20</v>
      </c>
      <c r="BX69" s="100">
        <f t="shared" si="41"/>
        <v>7.630115324714831</v>
      </c>
      <c r="BY69" s="87">
        <f>SUM($BX$7:BX69)</f>
        <v>496.42224822336851</v>
      </c>
      <c r="BZ69" s="175">
        <v>20</v>
      </c>
      <c r="CA69" s="100">
        <f t="shared" si="31"/>
        <v>7.630115324714831</v>
      </c>
      <c r="CB69" s="87">
        <f>SUM($CA$7:CA69)</f>
        <v>407.51881613438127</v>
      </c>
      <c r="CC69" s="79">
        <f t="shared" si="32"/>
        <v>26.412018832085998</v>
      </c>
      <c r="CD69" s="101">
        <f t="shared" si="23"/>
        <v>4.8890526357922379E-3</v>
      </c>
      <c r="CE69" s="101">
        <f t="shared" si="24"/>
        <v>10.076337482367803</v>
      </c>
      <c r="CF69" s="87">
        <f>SUM($CE$7:CE69)</f>
        <v>655.57568843710351</v>
      </c>
    </row>
    <row r="70" spans="2:84" x14ac:dyDescent="0.25">
      <c r="B70" s="42">
        <v>42037</v>
      </c>
      <c r="C70" s="32">
        <f>'Accumulated Feed'!B67</f>
        <v>7.4505453512485547</v>
      </c>
      <c r="D70" s="32">
        <f>SUM($C$7:C70)</f>
        <v>282.46773183043342</v>
      </c>
      <c r="E70" s="24">
        <v>20</v>
      </c>
      <c r="F70" s="4">
        <f t="shared" si="0"/>
        <v>7.1199330815640849</v>
      </c>
      <c r="G70" s="87">
        <f>SUM($F$7:F70)</f>
        <v>269.93344158315188</v>
      </c>
      <c r="H70" s="80">
        <f t="shared" si="1"/>
        <v>20</v>
      </c>
      <c r="I70" s="4">
        <f t="shared" si="2"/>
        <v>7.1199330815640849</v>
      </c>
      <c r="J70" s="87">
        <f>SUM($I$7:I70)</f>
        <v>269.93344158315188</v>
      </c>
      <c r="K70" s="79">
        <f t="shared" si="33"/>
        <v>29.865393699182761</v>
      </c>
      <c r="L70" s="4">
        <f t="shared" si="3"/>
        <v>3.8244533200134326E-3</v>
      </c>
      <c r="M70" s="100">
        <f t="shared" si="4"/>
        <v>10.631980229637342</v>
      </c>
      <c r="N70" s="87">
        <f>SUM($M$7:M70)</f>
        <v>403.08342527280894</v>
      </c>
      <c r="P70" s="42">
        <f>'Accumulated Feed'!C67</f>
        <v>42342</v>
      </c>
      <c r="Q70" s="32">
        <f>'Accumulated Feed'!D67</f>
        <v>8.1581485942945609</v>
      </c>
      <c r="R70" s="32">
        <f>SUM($Q$7:Q70)</f>
        <v>397.63152014408007</v>
      </c>
      <c r="S70" s="24">
        <v>20</v>
      </c>
      <c r="T70" s="4">
        <f t="shared" si="36"/>
        <v>7.79613697017487</v>
      </c>
      <c r="U70" s="87">
        <f>SUM($T$7:T70)</f>
        <v>379.98692459096532</v>
      </c>
      <c r="V70" s="80">
        <f t="shared" si="37"/>
        <v>20</v>
      </c>
      <c r="W70" s="4">
        <f t="shared" si="27"/>
        <v>7.79613697017487</v>
      </c>
      <c r="X70" s="87">
        <f>SUM($W$7:W70)</f>
        <v>322.39462797581024</v>
      </c>
      <c r="Y70" s="79">
        <f t="shared" si="25"/>
        <v>19.147824645467242</v>
      </c>
      <c r="Z70" s="100">
        <f t="shared" si="8"/>
        <v>6.2722295637375079E-3</v>
      </c>
      <c r="AA70" s="100">
        <f t="shared" si="9"/>
        <v>7.4639531808476347</v>
      </c>
      <c r="AB70" s="87">
        <f>SUM($AA$7:AA70)</f>
        <v>363.79614998190937</v>
      </c>
      <c r="AD70" s="42">
        <f>'Accumulated Feed'!E67</f>
        <v>42525</v>
      </c>
      <c r="AE70" s="32">
        <f>'Accumulated Feed'!F67</f>
        <v>8.0660536995129295</v>
      </c>
      <c r="AF70" s="32">
        <f>SUM($AE$7:AE70)</f>
        <v>349.37873919568131</v>
      </c>
      <c r="AG70" s="96">
        <v>20</v>
      </c>
      <c r="AH70" s="100">
        <f t="shared" si="38"/>
        <v>7.7081287161362555</v>
      </c>
      <c r="AI70" s="87">
        <f>SUM($AH$7:AH70)</f>
        <v>333.87532400935169</v>
      </c>
      <c r="AJ70" s="175">
        <v>20</v>
      </c>
      <c r="AK70" s="100">
        <f t="shared" si="28"/>
        <v>7.7081287161362555</v>
      </c>
      <c r="AL70" s="87">
        <f>SUM($AK$7:AK70)</f>
        <v>289.2346868491752</v>
      </c>
      <c r="AM70" s="79">
        <f t="shared" si="34"/>
        <v>37.782675936662343</v>
      </c>
      <c r="AN70" s="101">
        <f t="shared" si="12"/>
        <v>7.48672826117885E-3</v>
      </c>
      <c r="AO70" s="101">
        <f t="shared" si="13"/>
        <v>14.561686467992864</v>
      </c>
      <c r="AP70" s="87">
        <f>SUM($AO$7:AO70)</f>
        <v>630.7351585146738</v>
      </c>
      <c r="AR70" s="42">
        <f>'Accumulated Feed'!G67</f>
        <v>42685</v>
      </c>
      <c r="AS70" s="32">
        <f>'Accumulated Feed'!H67</f>
        <v>4.7339745402744668</v>
      </c>
      <c r="AT70" s="32">
        <f>SUM($AS$7:AS70)</f>
        <v>547.65857139473985</v>
      </c>
      <c r="AU70" s="96">
        <v>20</v>
      </c>
      <c r="AV70" s="100">
        <f t="shared" si="39"/>
        <v>4.5239080292201637</v>
      </c>
      <c r="AW70" s="87">
        <f>SUM($AV$7:AV70)</f>
        <v>523.35663982262645</v>
      </c>
      <c r="AX70" s="175">
        <v>20</v>
      </c>
      <c r="AY70" s="100">
        <f t="shared" si="29"/>
        <v>4.5239080292201637</v>
      </c>
      <c r="AZ70" s="87">
        <f>SUM($AY$7:AY70)</f>
        <v>452.8471853547299</v>
      </c>
      <c r="BA70" s="79">
        <f t="shared" si="26"/>
        <v>30.164826912830154</v>
      </c>
      <c r="BB70" s="101">
        <f t="shared" si="15"/>
        <v>2.7883715298526522E-3</v>
      </c>
      <c r="BC70" s="101">
        <f t="shared" si="16"/>
        <v>6.8231451335494402</v>
      </c>
      <c r="BD70" s="87">
        <f>SUM($BC$7:BC70)</f>
        <v>789.34812269649603</v>
      </c>
      <c r="BF70" s="42">
        <f>'Accumulated Feed'!I67</f>
        <v>42918</v>
      </c>
      <c r="BG70" s="32">
        <f>'Accumulated Feed'!J67</f>
        <v>6.5745630881646973</v>
      </c>
      <c r="BH70" s="32">
        <f>SUM($BG$7:BG70)</f>
        <v>253.19309830669127</v>
      </c>
      <c r="BI70" s="96">
        <v>20</v>
      </c>
      <c r="BJ70" s="100">
        <f t="shared" si="40"/>
        <v>6.2828218635578805</v>
      </c>
      <c r="BK70" s="87">
        <f>SUM($BJ$7:BJ70)</f>
        <v>241.95784760311813</v>
      </c>
      <c r="BL70" s="175">
        <v>20</v>
      </c>
      <c r="BM70" s="100">
        <f t="shared" si="30"/>
        <v>6.2828218635578805</v>
      </c>
      <c r="BN70" s="87">
        <f>SUM($BM$7:BM70)</f>
        <v>196.43818773408717</v>
      </c>
      <c r="BO70" s="79">
        <f t="shared" si="35"/>
        <v>29.228208575697195</v>
      </c>
      <c r="BP70" s="101">
        <f t="shared" si="19"/>
        <v>7.4046624141943665E-3</v>
      </c>
      <c r="BQ70" s="101">
        <f t="shared" si="20"/>
        <v>9.181781393601014</v>
      </c>
      <c r="BR70" s="87">
        <f>SUM($BQ$7:BQ70)</f>
        <v>353.59972181353487</v>
      </c>
      <c r="BT70" s="42">
        <f>'Accumulated Feed'!K67</f>
        <v>43069</v>
      </c>
      <c r="BU70" s="32">
        <f>'Accumulated Feed'!L67</f>
        <v>8.0762156319353515</v>
      </c>
      <c r="BV70" s="32">
        <f>SUM($BU$7:BU70)</f>
        <v>527.54970384967487</v>
      </c>
      <c r="BW70" s="96">
        <v>20</v>
      </c>
      <c r="BX70" s="100">
        <f t="shared" si="41"/>
        <v>7.7178397205548643</v>
      </c>
      <c r="BY70" s="87">
        <f>SUM($BX$7:BX70)</f>
        <v>504.14008794392339</v>
      </c>
      <c r="BZ70" s="175">
        <v>35.423512110802001</v>
      </c>
      <c r="CA70" s="100">
        <f t="shared" si="31"/>
        <v>13.669649440515201</v>
      </c>
      <c r="CB70" s="87">
        <f>SUM($CA$7:CA70)</f>
        <v>421.18846557489644</v>
      </c>
      <c r="CC70" s="79">
        <f t="shared" si="32"/>
        <v>26.412018832085995</v>
      </c>
      <c r="CD70" s="101">
        <f t="shared" si="23"/>
        <v>4.9452626890421252E-3</v>
      </c>
      <c r="CE70" s="101">
        <f t="shared" si="24"/>
        <v>10.192186402115819</v>
      </c>
      <c r="CF70" s="87">
        <f>SUM($CE$7:CE70)</f>
        <v>665.7678748392193</v>
      </c>
    </row>
    <row r="71" spans="2:84" x14ac:dyDescent="0.25">
      <c r="B71" s="42">
        <v>42038</v>
      </c>
      <c r="C71" s="32">
        <f>'Accumulated Feed'!B68</f>
        <v>7.1064974301691821</v>
      </c>
      <c r="D71" s="32">
        <f>SUM($C$7:C71)</f>
        <v>289.57422926060258</v>
      </c>
      <c r="E71" s="24">
        <v>20</v>
      </c>
      <c r="F71" s="4">
        <f t="shared" si="0"/>
        <v>6.7911520246813319</v>
      </c>
      <c r="G71" s="87">
        <f>SUM($F$7:F71)</f>
        <v>276.72459360783319</v>
      </c>
      <c r="H71" s="80">
        <f t="shared" si="1"/>
        <v>20</v>
      </c>
      <c r="I71" s="4">
        <f t="shared" si="2"/>
        <v>6.7911520246813319</v>
      </c>
      <c r="J71" s="87">
        <f>SUM($I$7:I71)</f>
        <v>276.72459360783319</v>
      </c>
      <c r="K71" s="79">
        <f t="shared" si="33"/>
        <v>29.865393699182757</v>
      </c>
      <c r="L71" s="4">
        <f t="shared" si="3"/>
        <v>3.6478494404336343E-3</v>
      </c>
      <c r="M71" s="100">
        <f t="shared" si="4"/>
        <v>10.141021444405503</v>
      </c>
      <c r="N71" s="87">
        <f>SUM($M$7:M71)</f>
        <v>413.22444671721445</v>
      </c>
      <c r="P71" s="42">
        <f>'Accumulated Feed'!C68</f>
        <v>42343</v>
      </c>
      <c r="Q71" s="32">
        <f>'Accumulated Feed'!D68</f>
        <v>7.7835831027912619</v>
      </c>
      <c r="R71" s="32">
        <f>SUM($Q$7:Q71)</f>
        <v>405.41510324687135</v>
      </c>
      <c r="S71" s="24">
        <v>20</v>
      </c>
      <c r="T71" s="4">
        <f t="shared" si="36"/>
        <v>7.4381925367892343</v>
      </c>
      <c r="U71" s="87">
        <f>SUM($T$7:T71)</f>
        <v>387.42511712775456</v>
      </c>
      <c r="V71" s="80">
        <f t="shared" si="37"/>
        <v>20</v>
      </c>
      <c r="W71" s="4">
        <f t="shared" si="27"/>
        <v>7.4381925367892343</v>
      </c>
      <c r="X71" s="87">
        <f>SUM($W$7:W71)</f>
        <v>329.83282051259948</v>
      </c>
      <c r="Y71" s="79">
        <f t="shared" si="25"/>
        <v>19.147824645467242</v>
      </c>
      <c r="Z71" s="100">
        <f t="shared" si="8"/>
        <v>5.9842523686413187E-3</v>
      </c>
      <c r="AA71" s="100">
        <f t="shared" si="9"/>
        <v>7.1212603186831691</v>
      </c>
      <c r="AB71" s="87">
        <f>SUM($AA$7:AA71)</f>
        <v>370.91741030059251</v>
      </c>
      <c r="AD71" s="42">
        <f>'Accumulated Feed'!E68</f>
        <v>42526</v>
      </c>
      <c r="AE71" s="32">
        <f>'Accumulated Feed'!F68</f>
        <v>8.5067639872219978</v>
      </c>
      <c r="AF71" s="32">
        <f>SUM($AE$7:AE71)</f>
        <v>357.88550318290328</v>
      </c>
      <c r="AG71" s="96">
        <v>20</v>
      </c>
      <c r="AH71" s="100">
        <f t="shared" si="38"/>
        <v>8.1292828208246579</v>
      </c>
      <c r="AI71" s="87">
        <f>SUM($AH$7:AH71)</f>
        <v>342.00460683017633</v>
      </c>
      <c r="AJ71" s="175">
        <v>20</v>
      </c>
      <c r="AK71" s="100">
        <f t="shared" si="28"/>
        <v>8.1292828208246579</v>
      </c>
      <c r="AL71" s="87">
        <f>SUM($AK$7:AK71)</f>
        <v>297.36396966999985</v>
      </c>
      <c r="AM71" s="79">
        <f t="shared" si="34"/>
        <v>37.782675936662343</v>
      </c>
      <c r="AN71" s="101">
        <f t="shared" si="12"/>
        <v>7.8957855634111656E-3</v>
      </c>
      <c r="AO71" s="101">
        <f t="shared" si="13"/>
        <v>15.357302920834718</v>
      </c>
      <c r="AP71" s="87">
        <f>SUM($AO$7:AO71)</f>
        <v>646.09246143550854</v>
      </c>
      <c r="AR71" s="42">
        <f>'Accumulated Feed'!G68</f>
        <v>42686</v>
      </c>
      <c r="AS71" s="32">
        <f>'Accumulated Feed'!H68</f>
        <v>6.5444557402291643</v>
      </c>
      <c r="AT71" s="32">
        <f>SUM($AS$7:AS71)</f>
        <v>554.20302713496903</v>
      </c>
      <c r="AU71" s="96">
        <v>20</v>
      </c>
      <c r="AV71" s="100">
        <f t="shared" si="39"/>
        <v>6.254050506233221</v>
      </c>
      <c r="AW71" s="87">
        <f>SUM($AV$7:AV71)</f>
        <v>529.61069032885962</v>
      </c>
      <c r="AX71" s="175">
        <v>20</v>
      </c>
      <c r="AY71" s="100">
        <f t="shared" si="29"/>
        <v>6.254050506233221</v>
      </c>
      <c r="AZ71" s="87">
        <f>SUM($AY$7:AY71)</f>
        <v>459.10123586096313</v>
      </c>
      <c r="BA71" s="79">
        <f t="shared" si="26"/>
        <v>30.164826912830151</v>
      </c>
      <c r="BB71" s="101">
        <f t="shared" si="15"/>
        <v>3.8547681043036956E-3</v>
      </c>
      <c r="BC71" s="101">
        <f t="shared" si="16"/>
        <v>9.432617551231143</v>
      </c>
      <c r="BD71" s="87">
        <f>SUM($BC$7:BC71)</f>
        <v>798.78074024772718</v>
      </c>
      <c r="BF71" s="42">
        <f>'Accumulated Feed'!I68</f>
        <v>42919</v>
      </c>
      <c r="BG71" s="32">
        <f>'Accumulated Feed'!J68</f>
        <v>6.5160338141047687</v>
      </c>
      <c r="BH71" s="32">
        <f>SUM($BG$7:BG71)</f>
        <v>259.70913212079603</v>
      </c>
      <c r="BI71" s="96">
        <v>20</v>
      </c>
      <c r="BJ71" s="100">
        <f t="shared" si="40"/>
        <v>6.2268897814117885</v>
      </c>
      <c r="BK71" s="87">
        <f>SUM($BJ$7:BJ71)</f>
        <v>248.18473738452991</v>
      </c>
      <c r="BL71" s="175">
        <v>20</v>
      </c>
      <c r="BM71" s="100">
        <f t="shared" si="30"/>
        <v>6.2268897814117885</v>
      </c>
      <c r="BN71" s="87">
        <f>SUM($BM$7:BM71)</f>
        <v>202.66507751549895</v>
      </c>
      <c r="BO71" s="79">
        <f t="shared" si="35"/>
        <v>29.228208575697195</v>
      </c>
      <c r="BP71" s="101">
        <f t="shared" si="19"/>
        <v>7.3387432785879548E-3</v>
      </c>
      <c r="BQ71" s="101">
        <f t="shared" si="20"/>
        <v>9.1000416654490639</v>
      </c>
      <c r="BR71" s="87">
        <f>SUM($BQ$7:BQ71)</f>
        <v>362.69976347898393</v>
      </c>
      <c r="BT71" s="42">
        <f>'Accumulated Feed'!K68</f>
        <v>43070</v>
      </c>
      <c r="BU71" s="32">
        <f>'Accumulated Feed'!L68</f>
        <v>8.0432259907690487</v>
      </c>
      <c r="BV71" s="32">
        <f>SUM($BU$7:BU71)</f>
        <v>535.59292984044396</v>
      </c>
      <c r="BW71" s="96">
        <v>20</v>
      </c>
      <c r="BX71" s="100">
        <f t="shared" si="41"/>
        <v>7.686313969564095</v>
      </c>
      <c r="BY71" s="87">
        <f>SUM($BX$7:BX71)</f>
        <v>511.82640191348747</v>
      </c>
      <c r="BZ71" s="175">
        <v>20</v>
      </c>
      <c r="CA71" s="100">
        <f t="shared" si="31"/>
        <v>7.686313969564095</v>
      </c>
      <c r="CB71" s="87">
        <f>SUM($CA$7:CA71)</f>
        <v>428.87477954446052</v>
      </c>
      <c r="CC71" s="79">
        <f t="shared" si="32"/>
        <v>26.412018832085998</v>
      </c>
      <c r="CD71" s="101">
        <f t="shared" si="23"/>
        <v>4.9250623317188885E-3</v>
      </c>
      <c r="CE71" s="101">
        <f t="shared" si="24"/>
        <v>10.15055346567263</v>
      </c>
      <c r="CF71" s="87">
        <f>SUM($CE$7:CE71)</f>
        <v>675.9184283048919</v>
      </c>
    </row>
    <row r="72" spans="2:84" x14ac:dyDescent="0.25">
      <c r="B72" s="42">
        <v>42039</v>
      </c>
      <c r="C72" s="32">
        <f>'Accumulated Feed'!B69</f>
        <v>7.086626584500582</v>
      </c>
      <c r="D72" s="32">
        <f>SUM($C$7:C72)</f>
        <v>296.66085584510319</v>
      </c>
      <c r="E72" s="24">
        <v>20</v>
      </c>
      <c r="F72" s="4">
        <f t="shared" ref="F72:F135" si="42">(C72*E72)*(1/2.20462)*(1/1343)*(1/(PI()*1.5^2))*1000</f>
        <v>6.7721629326397927</v>
      </c>
      <c r="G72" s="87">
        <f>SUM($F$7:F72)</f>
        <v>283.49675654047297</v>
      </c>
      <c r="H72" s="80">
        <f t="shared" ref="H72" si="43">E72</f>
        <v>20</v>
      </c>
      <c r="I72" s="4">
        <f t="shared" ref="I72:I135" si="44">(C72*H72)*(1/2.20462)*(1/1343)*(1/(PI()*1.5^2))*1000</f>
        <v>6.7721629326397927</v>
      </c>
      <c r="J72" s="87">
        <f>SUM($I$7:I72)</f>
        <v>283.49675654047297</v>
      </c>
      <c r="K72" s="79">
        <f t="shared" si="33"/>
        <v>29.865393699182761</v>
      </c>
      <c r="L72" s="4">
        <f t="shared" ref="L72:L103" si="45">C72/$D$312</f>
        <v>3.6376494996097032E-3</v>
      </c>
      <c r="M72" s="100">
        <f t="shared" ref="M72:M135" si="46">($L$3-$L$2)*L72</f>
        <v>10.112665608914975</v>
      </c>
      <c r="N72" s="87">
        <f>SUM($M$7:M72)</f>
        <v>423.33711232612944</v>
      </c>
      <c r="P72" s="42">
        <f>'Accumulated Feed'!C69</f>
        <v>42344</v>
      </c>
      <c r="Q72" s="32">
        <f>'Accumulated Feed'!D69</f>
        <v>7.9332558136422273</v>
      </c>
      <c r="R72" s="32">
        <f>SUM($Q$7:Q72)</f>
        <v>413.34835906051359</v>
      </c>
      <c r="S72" s="24">
        <v>20</v>
      </c>
      <c r="T72" s="4">
        <f t="shared" si="36"/>
        <v>7.5812236352062889</v>
      </c>
      <c r="U72" s="87">
        <f>SUM($T$7:T72)</f>
        <v>395.00634076296086</v>
      </c>
      <c r="V72" s="80">
        <f t="shared" si="37"/>
        <v>20</v>
      </c>
      <c r="W72" s="4">
        <f t="shared" si="27"/>
        <v>7.5812236352062889</v>
      </c>
      <c r="X72" s="87">
        <f>SUM($W$7:W72)</f>
        <v>337.41404414780578</v>
      </c>
      <c r="Y72" s="79">
        <f t="shared" ref="Y72:Y135" si="47">(AA72)/((1000)*(1/(PI()*1.5^2))*(1/1343)*(1/2.20462)*(Q72))</f>
        <v>19.147824645467242</v>
      </c>
      <c r="Z72" s="100">
        <f t="shared" ref="Z72:Z135" si="48">Q72/$R$189</f>
        <v>6.0993252422269634E-3</v>
      </c>
      <c r="AA72" s="100">
        <f t="shared" ref="AA72:AA135" si="49">($Z$3-$Z$2)*Z72</f>
        <v>7.2581970382500867</v>
      </c>
      <c r="AB72" s="87">
        <f>SUM($AA$7:AA72)</f>
        <v>378.17560733884261</v>
      </c>
      <c r="AD72" s="42">
        <f>'Accumulated Feed'!E69</f>
        <v>42527</v>
      </c>
      <c r="AE72" s="32">
        <f>'Accumulated Feed'!F69</f>
        <v>8.9326162893516763</v>
      </c>
      <c r="AF72" s="32">
        <f>SUM($AE$7:AE72)</f>
        <v>366.81811947225498</v>
      </c>
      <c r="AG72" s="96">
        <v>20</v>
      </c>
      <c r="AH72" s="100">
        <f t="shared" si="38"/>
        <v>8.536238251716064</v>
      </c>
      <c r="AI72" s="87">
        <f>SUM($AH$7:AH72)</f>
        <v>350.54084508189237</v>
      </c>
      <c r="AJ72" s="175">
        <v>20</v>
      </c>
      <c r="AK72" s="100">
        <f t="shared" si="28"/>
        <v>8.536238251716064</v>
      </c>
      <c r="AL72" s="87">
        <f>SUM($AK$7:AK72)</f>
        <v>305.90020792171589</v>
      </c>
      <c r="AM72" s="79">
        <f t="shared" si="34"/>
        <v>37.782675936662343</v>
      </c>
      <c r="AN72" s="101">
        <f t="shared" ref="AN72:AN135" si="50">AE72/$AF$166</f>
        <v>8.2910520201215712E-3</v>
      </c>
      <c r="AO72" s="101">
        <f t="shared" ref="AO72:AO135" si="51">($AN$3-$AN$2)*AN72</f>
        <v>16.126096179136457</v>
      </c>
      <c r="AP72" s="87">
        <f>SUM($AO$7:AO72)</f>
        <v>662.21855761464496</v>
      </c>
      <c r="AR72" s="42">
        <f>'Accumulated Feed'!G69</f>
        <v>42687</v>
      </c>
      <c r="AS72" s="32">
        <f>'Accumulated Feed'!H69</f>
        <v>7.6415453612143445</v>
      </c>
      <c r="AT72" s="32">
        <f>SUM($AS$7:AS72)</f>
        <v>561.84457249618333</v>
      </c>
      <c r="AU72" s="96">
        <v>20</v>
      </c>
      <c r="AV72" s="100">
        <f t="shared" si="39"/>
        <v>7.3024576117055711</v>
      </c>
      <c r="AW72" s="87">
        <f>SUM($AV$7:AV72)</f>
        <v>536.91314794056518</v>
      </c>
      <c r="AX72" s="175">
        <v>20</v>
      </c>
      <c r="AY72" s="100">
        <f t="shared" si="29"/>
        <v>7.3024576117055711</v>
      </c>
      <c r="AZ72" s="87">
        <f>SUM($AY$7:AY72)</f>
        <v>466.40369347266869</v>
      </c>
      <c r="BA72" s="79">
        <f t="shared" ref="BA72:BA135" si="52">(BC72)/((1000)*(1/(PI()*1.5^2))*(1/1343)*(1/2.20462)*(AS72))</f>
        <v>30.164826912830154</v>
      </c>
      <c r="BB72" s="101">
        <f t="shared" ref="BB72:BB135" si="53">AS72/$AT$239</f>
        <v>4.5009679177641527E-3</v>
      </c>
      <c r="BC72" s="101">
        <f t="shared" ref="BC72:BC135" si="54">($BB$3-$BB$2)*BB72</f>
        <v>11.013868494768882</v>
      </c>
      <c r="BD72" s="87">
        <f>SUM($BC$7:BC72)</f>
        <v>809.79460874249605</v>
      </c>
      <c r="BF72" s="42">
        <f>'Accumulated Feed'!I69</f>
        <v>42920</v>
      </c>
      <c r="BG72" s="32">
        <f>'Accumulated Feed'!J69</f>
        <v>6.5522308603746318</v>
      </c>
      <c r="BH72" s="32">
        <f>SUM($BG$7:BG72)</f>
        <v>266.26136298117063</v>
      </c>
      <c r="BI72" s="96">
        <v>20</v>
      </c>
      <c r="BJ72" s="100">
        <f t="shared" si="40"/>
        <v>6.2614806113499659</v>
      </c>
      <c r="BK72" s="87">
        <f>SUM($BJ$7:BJ72)</f>
        <v>254.44621799587986</v>
      </c>
      <c r="BL72" s="175">
        <v>5.7527221354678346</v>
      </c>
      <c r="BM72" s="100">
        <f t="shared" si="30"/>
        <v>1.8010279056857805</v>
      </c>
      <c r="BN72" s="87">
        <f>SUM($BM$7:BM72)</f>
        <v>204.46610542118472</v>
      </c>
      <c r="BO72" s="79">
        <f t="shared" ref="BO72:BO135" si="55">(BQ72)/((1000)*(1/(PI()*1.5^2))*(1/1343)*(1/2.20462)*(BG72))</f>
        <v>29.228208575697199</v>
      </c>
      <c r="BP72" s="101">
        <f t="shared" ref="BP72:BP135" si="56">BG72/$BH$157</f>
        <v>7.3795105363395463E-3</v>
      </c>
      <c r="BQ72" s="101">
        <f t="shared" ref="BQ72:BQ135" si="57">($BP$3-$BP$2)*BP72</f>
        <v>9.1505930650610381</v>
      </c>
      <c r="BR72" s="87">
        <f>SUM($BQ$7:BQ72)</f>
        <v>371.85035654404498</v>
      </c>
      <c r="BT72" s="42">
        <f>'Accumulated Feed'!K69</f>
        <v>43071</v>
      </c>
      <c r="BU72" s="32">
        <f>'Accumulated Feed'!L69</f>
        <v>8.245722853446134</v>
      </c>
      <c r="BV72" s="32">
        <f>SUM($BU$7:BU72)</f>
        <v>543.83865269389014</v>
      </c>
      <c r="BW72" s="96">
        <v>20</v>
      </c>
      <c r="BX72" s="100">
        <f t="shared" si="41"/>
        <v>7.8798251883429886</v>
      </c>
      <c r="BY72" s="87">
        <f>SUM($BX$7:BX72)</f>
        <v>519.70622710183045</v>
      </c>
      <c r="BZ72" s="175">
        <v>20</v>
      </c>
      <c r="CA72" s="100">
        <f t="shared" si="31"/>
        <v>7.8798251883429886</v>
      </c>
      <c r="CB72" s="87">
        <f>SUM($CA$7:CA72)</f>
        <v>436.7546047328035</v>
      </c>
      <c r="CC72" s="79">
        <f t="shared" ref="CC72:CC135" si="58">(CE72)/((1000)*(1/(PI()*1.5^2))*(1/1343)*(1/2.20462)*(BU72))</f>
        <v>26.412018832085998</v>
      </c>
      <c r="CD72" s="101">
        <f t="shared" ref="CD72:CD135" si="59">BU72/$BV$228</f>
        <v>5.0490560715201506E-3</v>
      </c>
      <c r="CE72" s="101">
        <f t="shared" ref="CE72:CE135" si="60">($CD$3-$CD$2)*CD72</f>
        <v>10.40610456340303</v>
      </c>
      <c r="CF72" s="87">
        <f>SUM($CE$7:CE72)</f>
        <v>686.32453286829491</v>
      </c>
    </row>
    <row r="73" spans="2:84" x14ac:dyDescent="0.25">
      <c r="B73" s="42">
        <v>42040</v>
      </c>
      <c r="C73" s="32">
        <f>'Accumulated Feed'!B70</f>
        <v>7.5612730091169302</v>
      </c>
      <c r="D73" s="32">
        <f>SUM($C$7:C73)</f>
        <v>304.2221288542201</v>
      </c>
      <c r="E73" s="24">
        <v>20</v>
      </c>
      <c r="F73" s="4">
        <f t="shared" si="42"/>
        <v>7.225747284033039</v>
      </c>
      <c r="G73" s="87">
        <f>SUM($F$7:F73)</f>
        <v>290.72250382450602</v>
      </c>
      <c r="H73" s="81">
        <v>2.4473822832000001</v>
      </c>
      <c r="I73" s="4">
        <f t="shared" si="44"/>
        <v>0.884208294291149</v>
      </c>
      <c r="J73" s="87">
        <f>SUM($I$7:I73)</f>
        <v>284.38096483476414</v>
      </c>
      <c r="K73" s="79">
        <f t="shared" si="33"/>
        <v>29.865393699182757</v>
      </c>
      <c r="L73" s="4">
        <f t="shared" si="45"/>
        <v>3.8812911404396992E-3</v>
      </c>
      <c r="M73" s="100">
        <f t="shared" si="46"/>
        <v>10.789989370422363</v>
      </c>
      <c r="N73" s="87">
        <f>SUM($M$7:M73)</f>
        <v>434.12710169655179</v>
      </c>
      <c r="P73" s="42">
        <f>'Accumulated Feed'!C70</f>
        <v>42345</v>
      </c>
      <c r="Q73" s="32">
        <f>'Accumulated Feed'!D70</f>
        <v>8.2770945023394447</v>
      </c>
      <c r="R73" s="32">
        <f>SUM($Q$7:Q73)</f>
        <v>421.62545356285301</v>
      </c>
      <c r="S73" s="24">
        <v>20</v>
      </c>
      <c r="T73" s="4">
        <f t="shared" si="36"/>
        <v>7.9098047442343242</v>
      </c>
      <c r="U73" s="87">
        <f>SUM($T$7:T73)</f>
        <v>402.91614550719521</v>
      </c>
      <c r="V73" s="80">
        <f t="shared" si="37"/>
        <v>20</v>
      </c>
      <c r="W73" s="4">
        <f t="shared" si="27"/>
        <v>7.9098047442343242</v>
      </c>
      <c r="X73" s="87">
        <f>SUM($W$7:W73)</f>
        <v>345.32384889204013</v>
      </c>
      <c r="Y73" s="79">
        <f t="shared" si="47"/>
        <v>19.147824645467242</v>
      </c>
      <c r="Z73" s="100">
        <f t="shared" si="48"/>
        <v>6.3636787488438543E-3</v>
      </c>
      <c r="AA73" s="100">
        <f t="shared" si="49"/>
        <v>7.5727777111241865</v>
      </c>
      <c r="AB73" s="87">
        <f>SUM($AA$7:AA73)</f>
        <v>385.74838504996677</v>
      </c>
      <c r="AD73" s="42">
        <f>'Accumulated Feed'!E70</f>
        <v>42528</v>
      </c>
      <c r="AE73" s="32">
        <f>'Accumulated Feed'!F70</f>
        <v>8.8851619002632329</v>
      </c>
      <c r="AF73" s="32">
        <f>SUM($AE$7:AE73)</f>
        <v>375.70328137251823</v>
      </c>
      <c r="AG73" s="96">
        <v>20</v>
      </c>
      <c r="AH73" s="100">
        <f t="shared" si="38"/>
        <v>8.4908896149643134</v>
      </c>
      <c r="AI73" s="87">
        <f>SUM($AH$7:AH73)</f>
        <v>359.03173469685669</v>
      </c>
      <c r="AJ73" s="176">
        <v>1.138410479866333</v>
      </c>
      <c r="AK73" s="100">
        <f t="shared" si="28"/>
        <v>0.48330588605317931</v>
      </c>
      <c r="AL73" s="87">
        <f>SUM($AK$7:AK73)</f>
        <v>306.38351380776908</v>
      </c>
      <c r="AM73" s="79">
        <f t="shared" si="34"/>
        <v>37.782675936662343</v>
      </c>
      <c r="AN73" s="101">
        <f t="shared" si="50"/>
        <v>8.2470059315210356E-3</v>
      </c>
      <c r="AO73" s="101">
        <f t="shared" si="51"/>
        <v>16.040426536808415</v>
      </c>
      <c r="AP73" s="87">
        <f>SUM($AO$7:AO73)</f>
        <v>678.25898415145343</v>
      </c>
      <c r="AR73" s="42">
        <f>'Accumulated Feed'!G70</f>
        <v>42688</v>
      </c>
      <c r="AS73" s="32">
        <f>'Accumulated Feed'!H70</f>
        <v>7.5113058343589998</v>
      </c>
      <c r="AT73" s="32">
        <f>SUM($AS$7:AS73)</f>
        <v>569.35587833054228</v>
      </c>
      <c r="AU73" s="96">
        <v>20</v>
      </c>
      <c r="AV73" s="100">
        <f t="shared" si="39"/>
        <v>7.1779973645601425</v>
      </c>
      <c r="AW73" s="87">
        <f>SUM($AV$7:AV73)</f>
        <v>544.09114530512534</v>
      </c>
      <c r="AX73" s="176">
        <v>20</v>
      </c>
      <c r="AY73" s="100">
        <f t="shared" si="29"/>
        <v>7.1779973645601425</v>
      </c>
      <c r="AZ73" s="87">
        <f>SUM($AY$7:AY73)</f>
        <v>473.58169083722885</v>
      </c>
      <c r="BA73" s="79">
        <f t="shared" si="52"/>
        <v>30.164826912830154</v>
      </c>
      <c r="BB73" s="101">
        <f t="shared" si="53"/>
        <v>4.4242551712854045E-3</v>
      </c>
      <c r="BC73" s="101">
        <f t="shared" si="54"/>
        <v>10.826152404135385</v>
      </c>
      <c r="BD73" s="87">
        <f>SUM($BC$7:BC73)</f>
        <v>820.62076114663148</v>
      </c>
      <c r="BF73" s="42">
        <f>'Accumulated Feed'!I70</f>
        <v>42921</v>
      </c>
      <c r="BG73" s="32">
        <f>'Accumulated Feed'!J70</f>
        <v>6.1420409733676102</v>
      </c>
      <c r="BH73" s="32">
        <f>SUM($BG$7:BG73)</f>
        <v>272.40340395453825</v>
      </c>
      <c r="BI73" s="96">
        <v>20</v>
      </c>
      <c r="BJ73" s="100">
        <f t="shared" si="40"/>
        <v>5.8694925878511333</v>
      </c>
      <c r="BK73" s="87">
        <f>SUM($BJ$7:BJ73)</f>
        <v>260.315710583731</v>
      </c>
      <c r="BL73" s="176">
        <v>20</v>
      </c>
      <c r="BM73" s="100">
        <f t="shared" si="30"/>
        <v>5.8694925878511333</v>
      </c>
      <c r="BN73" s="87">
        <f>SUM($BM$7:BM73)</f>
        <v>210.33559800903586</v>
      </c>
      <c r="BO73" s="79">
        <f t="shared" si="55"/>
        <v>29.228208575697195</v>
      </c>
      <c r="BP73" s="101">
        <f t="shared" si="56"/>
        <v>6.9175303867428069E-3</v>
      </c>
      <c r="BQ73" s="101">
        <f t="shared" si="57"/>
        <v>8.5777376795610802</v>
      </c>
      <c r="BR73" s="87">
        <f>SUM($BQ$7:BQ73)</f>
        <v>380.42809422360608</v>
      </c>
      <c r="BT73" s="42">
        <f>'Accumulated Feed'!K70</f>
        <v>43072</v>
      </c>
      <c r="BU73" s="32">
        <f>'Accumulated Feed'!L70</f>
        <v>8.5370626612983944</v>
      </c>
      <c r="BV73" s="32">
        <f>SUM($BU$7:BU73)</f>
        <v>552.3757153551885</v>
      </c>
      <c r="BW73" s="96">
        <v>20</v>
      </c>
      <c r="BX73" s="100">
        <f t="shared" si="41"/>
        <v>8.1582370143385461</v>
      </c>
      <c r="BY73" s="87">
        <f>SUM($BX$7:BX73)</f>
        <v>527.86446411616896</v>
      </c>
      <c r="BZ73" s="176">
        <v>20</v>
      </c>
      <c r="CA73" s="100">
        <f t="shared" si="31"/>
        <v>8.1582370143385461</v>
      </c>
      <c r="CB73" s="87">
        <f>SUM($CA$7:CA73)</f>
        <v>444.91284174714207</v>
      </c>
      <c r="CC73" s="79">
        <f t="shared" si="58"/>
        <v>26.412018832085995</v>
      </c>
      <c r="CD73" s="101">
        <f t="shared" si="59"/>
        <v>5.2274505011967671E-3</v>
      </c>
      <c r="CE73" s="101">
        <f t="shared" si="60"/>
        <v>10.773775482966537</v>
      </c>
      <c r="CF73" s="87">
        <f>SUM($CE$7:CE73)</f>
        <v>697.09830835126149</v>
      </c>
    </row>
    <row r="74" spans="2:84" x14ac:dyDescent="0.25">
      <c r="B74" s="42">
        <v>42041</v>
      </c>
      <c r="C74" s="32">
        <f>'Accumulated Feed'!B71</f>
        <v>8.6806755611887745</v>
      </c>
      <c r="D74" s="32">
        <f>SUM($C$7:C74)</f>
        <v>312.90280441540887</v>
      </c>
      <c r="E74" s="24">
        <v>20</v>
      </c>
      <c r="F74" s="4">
        <f t="shared" si="42"/>
        <v>8.2954772012864098</v>
      </c>
      <c r="G74" s="87">
        <f>SUM($F$7:F74)</f>
        <v>299.01798102579244</v>
      </c>
      <c r="H74" s="80">
        <f>E74</f>
        <v>20</v>
      </c>
      <c r="I74" s="4">
        <f t="shared" si="44"/>
        <v>8.2954772012864098</v>
      </c>
      <c r="J74" s="87">
        <f>SUM($I$7:I74)</f>
        <v>292.67644203605056</v>
      </c>
      <c r="K74" s="79">
        <f t="shared" ref="K74:K137" si="61">(M74)/((1000)*(1/(PI()*1.5^2))*(1/1343)*(1/2.20462)*(C74))</f>
        <v>29.865393699182761</v>
      </c>
      <c r="L74" s="4">
        <f t="shared" si="45"/>
        <v>4.4558937507016786E-3</v>
      </c>
      <c r="M74" s="100">
        <f t="shared" si="46"/>
        <v>12.387384626950666</v>
      </c>
      <c r="N74" s="87">
        <f>SUM($M$7:M74)</f>
        <v>446.51448632350247</v>
      </c>
      <c r="P74" s="42">
        <f>'Accumulated Feed'!C71</f>
        <v>42346</v>
      </c>
      <c r="Q74" s="32">
        <f>'Accumulated Feed'!D71</f>
        <v>8.2076337595300508</v>
      </c>
      <c r="R74" s="32">
        <f>SUM($Q$7:Q74)</f>
        <v>429.83308732238305</v>
      </c>
      <c r="S74" s="24">
        <v>20</v>
      </c>
      <c r="T74" s="4">
        <f t="shared" si="36"/>
        <v>7.8434262689304024</v>
      </c>
      <c r="U74" s="87">
        <f>SUM($T$7:T74)</f>
        <v>410.7595717761256</v>
      </c>
      <c r="V74" s="82">
        <v>3.6504687095999997</v>
      </c>
      <c r="W74" s="4">
        <f t="shared" ref="W74:W137" si="62">(Q74*V74)*(1/2.20462)*(1/1343)*(1/(PI()*1.5^2))*1000</f>
        <v>1.431609108539255</v>
      </c>
      <c r="X74" s="87">
        <f>SUM($W$7:W74)</f>
        <v>346.75545800057938</v>
      </c>
      <c r="Y74" s="79">
        <f t="shared" si="47"/>
        <v>19.147824645467242</v>
      </c>
      <c r="Z74" s="100">
        <f t="shared" si="48"/>
        <v>6.310275244417257E-3</v>
      </c>
      <c r="AA74" s="100">
        <f t="shared" si="49"/>
        <v>7.5092275408565357</v>
      </c>
      <c r="AB74" s="87">
        <f>SUM($AA$7:AA74)</f>
        <v>393.25761259082333</v>
      </c>
      <c r="AD74" s="42">
        <f>'Accumulated Feed'!E71</f>
        <v>42529</v>
      </c>
      <c r="AE74" s="32">
        <f>'Accumulated Feed'!F71</f>
        <v>8.8917908229934053</v>
      </c>
      <c r="AF74" s="32">
        <f>SUM($AE$7:AE74)</f>
        <v>384.59507219551165</v>
      </c>
      <c r="AG74" s="96">
        <v>20</v>
      </c>
      <c r="AH74" s="100">
        <f t="shared" si="38"/>
        <v>8.4972243843022071</v>
      </c>
      <c r="AI74" s="87">
        <f>SUM($AH$7:AH74)</f>
        <v>367.52895908115892</v>
      </c>
      <c r="AJ74" s="175">
        <v>20</v>
      </c>
      <c r="AK74" s="100">
        <f t="shared" ref="AK74:AK137" si="63">(AE74*AJ74)*(1/2.20462)*(1/1343)*(1/(PI()*1.5^2))*1000</f>
        <v>8.4972243843022071</v>
      </c>
      <c r="AL74" s="87">
        <f>SUM($AK$7:AK74)</f>
        <v>314.88073819207131</v>
      </c>
      <c r="AM74" s="79">
        <f t="shared" si="34"/>
        <v>37.782675936662351</v>
      </c>
      <c r="AN74" s="101">
        <f t="shared" si="50"/>
        <v>8.2531587473829177E-3</v>
      </c>
      <c r="AO74" s="101">
        <f t="shared" si="51"/>
        <v>16.052393763659776</v>
      </c>
      <c r="AP74" s="87">
        <f>SUM($AO$7:AO74)</f>
        <v>694.31137791511321</v>
      </c>
      <c r="AR74" s="42">
        <f>'Accumulated Feed'!G71</f>
        <v>42689</v>
      </c>
      <c r="AS74" s="32">
        <f>'Accumulated Feed'!H71</f>
        <v>7.6704112822022532</v>
      </c>
      <c r="AT74" s="32">
        <f>SUM($AS$7:AS74)</f>
        <v>577.02628961274456</v>
      </c>
      <c r="AU74" s="96">
        <v>20</v>
      </c>
      <c r="AV74" s="100">
        <f t="shared" si="39"/>
        <v>7.3300426294569503</v>
      </c>
      <c r="AW74" s="87">
        <f>SUM($AV$7:AV74)</f>
        <v>551.42118793458224</v>
      </c>
      <c r="AX74" s="175">
        <v>20</v>
      </c>
      <c r="AY74" s="100">
        <f t="shared" ref="AY74:AY137" si="64">(AS74*AX74)*(1/2.20462)*(1/1343)*(1/(PI()*1.5^2))*1000</f>
        <v>7.3300426294569503</v>
      </c>
      <c r="AZ74" s="87">
        <f>SUM($AY$7:AY74)</f>
        <v>480.9117334666858</v>
      </c>
      <c r="BA74" s="79">
        <f t="shared" si="52"/>
        <v>30.164826912830151</v>
      </c>
      <c r="BB74" s="101">
        <f t="shared" si="53"/>
        <v>4.5179703142876025E-3</v>
      </c>
      <c r="BC74" s="101">
        <f t="shared" si="54"/>
        <v>11.055473359061763</v>
      </c>
      <c r="BD74" s="87">
        <f>SUM($BC$7:BC74)</f>
        <v>831.67623450569329</v>
      </c>
      <c r="BF74" s="42">
        <f>'Accumulated Feed'!I71</f>
        <v>42922</v>
      </c>
      <c r="BG74" s="32">
        <f>'Accumulated Feed'!J71</f>
        <v>6.4773770508176263</v>
      </c>
      <c r="BH74" s="32">
        <f>SUM($BG$7:BG74)</f>
        <v>278.88078100535586</v>
      </c>
      <c r="BI74" s="96">
        <v>20</v>
      </c>
      <c r="BJ74" s="100">
        <f t="shared" si="40"/>
        <v>6.1899483825236929</v>
      </c>
      <c r="BK74" s="87">
        <f>SUM($BJ$7:BJ74)</f>
        <v>266.50565896625471</v>
      </c>
      <c r="BL74" s="175">
        <v>20</v>
      </c>
      <c r="BM74" s="100">
        <f t="shared" ref="BM74:BM137" si="65">(BG74*BL74)*(1/2.20462)*(1/1343)*(1/(PI()*1.5^2))*1000</f>
        <v>6.1899483825236929</v>
      </c>
      <c r="BN74" s="87">
        <f>SUM($BM$7:BM74)</f>
        <v>216.52554639155954</v>
      </c>
      <c r="BO74" s="79">
        <f t="shared" si="55"/>
        <v>29.228208575697195</v>
      </c>
      <c r="BP74" s="101">
        <f t="shared" si="56"/>
        <v>7.2952057418226614E-3</v>
      </c>
      <c r="BQ74" s="101">
        <f t="shared" si="57"/>
        <v>9.0460551198600996</v>
      </c>
      <c r="BR74" s="87">
        <f>SUM($BQ$7:BQ74)</f>
        <v>389.47414934346619</v>
      </c>
      <c r="BT74" s="42">
        <f>'Accumulated Feed'!K71</f>
        <v>43073</v>
      </c>
      <c r="BU74" s="32">
        <f>'Accumulated Feed'!L71</f>
        <v>8.7639297704204306</v>
      </c>
      <c r="BV74" s="32">
        <f>SUM($BU$7:BU74)</f>
        <v>561.13964512560892</v>
      </c>
      <c r="BW74" s="96">
        <v>20</v>
      </c>
      <c r="BX74" s="100">
        <f t="shared" si="41"/>
        <v>8.3750370684562139</v>
      </c>
      <c r="BY74" s="87">
        <f>SUM($BX$7:BX74)</f>
        <v>536.23950118462517</v>
      </c>
      <c r="BZ74" s="175">
        <v>20</v>
      </c>
      <c r="CA74" s="100">
        <f t="shared" ref="CA74:CA137" si="66">(BU74*BZ74)*(1/2.20462)*(1/1343)*(1/(PI()*1.5^2))*1000</f>
        <v>8.3750370684562139</v>
      </c>
      <c r="CB74" s="87">
        <f>SUM($CA$7:CA74)</f>
        <v>453.28787881559828</v>
      </c>
      <c r="CC74" s="79">
        <f t="shared" si="58"/>
        <v>26.412018832085998</v>
      </c>
      <c r="CD74" s="101">
        <f t="shared" si="59"/>
        <v>5.3663667339030503E-3</v>
      </c>
      <c r="CE74" s="101">
        <f t="shared" si="60"/>
        <v>11.060081838574186</v>
      </c>
      <c r="CF74" s="87">
        <f>SUM($CE$7:CE74)</f>
        <v>708.1583901898357</v>
      </c>
    </row>
    <row r="75" spans="2:84" x14ac:dyDescent="0.25">
      <c r="B75" s="42">
        <v>42042</v>
      </c>
      <c r="C75" s="32">
        <f>'Accumulated Feed'!B72</f>
        <v>8.8443177450530257</v>
      </c>
      <c r="D75" s="32">
        <f>SUM($C$7:C75)</f>
        <v>321.74712216046191</v>
      </c>
      <c r="E75" s="24">
        <v>20</v>
      </c>
      <c r="F75" s="4">
        <f t="shared" si="42"/>
        <v>8.4518578880020758</v>
      </c>
      <c r="G75" s="87">
        <f>SUM($F$7:F75)</f>
        <v>307.46983891379449</v>
      </c>
      <c r="H75" s="80">
        <f t="shared" ref="H75:H76" si="67">E75</f>
        <v>20</v>
      </c>
      <c r="I75" s="4">
        <f t="shared" si="44"/>
        <v>8.4518578880020758</v>
      </c>
      <c r="J75" s="87">
        <f>SUM($I$7:I75)</f>
        <v>301.12829992405261</v>
      </c>
      <c r="K75" s="79">
        <f t="shared" si="61"/>
        <v>29.865393699182761</v>
      </c>
      <c r="L75" s="4">
        <f t="shared" si="45"/>
        <v>4.5398932250849877E-3</v>
      </c>
      <c r="M75" s="100">
        <f t="shared" si="46"/>
        <v>12.620903165736266</v>
      </c>
      <c r="N75" s="87">
        <f>SUM($M$7:M75)</f>
        <v>459.13538948923872</v>
      </c>
      <c r="P75" s="42">
        <f>'Accumulated Feed'!C72</f>
        <v>42347</v>
      </c>
      <c r="Q75" s="32">
        <f>'Accumulated Feed'!D72</f>
        <v>8.1355497840529658</v>
      </c>
      <c r="R75" s="32">
        <f>SUM($Q$7:Q75)</f>
        <v>437.96863710643601</v>
      </c>
      <c r="S75" s="24">
        <v>20</v>
      </c>
      <c r="T75" s="4">
        <f t="shared" si="36"/>
        <v>7.7745409649084705</v>
      </c>
      <c r="U75" s="87">
        <f>SUM($T$7:T75)</f>
        <v>418.53411274103405</v>
      </c>
      <c r="V75" s="80">
        <f t="shared" si="37"/>
        <v>20</v>
      </c>
      <c r="W75" s="4">
        <f t="shared" si="62"/>
        <v>7.7745409649084705</v>
      </c>
      <c r="X75" s="87">
        <f>SUM($W$7:W75)</f>
        <v>354.52999896548783</v>
      </c>
      <c r="Y75" s="79">
        <f t="shared" si="47"/>
        <v>19.147824645467242</v>
      </c>
      <c r="Z75" s="100">
        <f t="shared" si="48"/>
        <v>6.2548549199608842E-3</v>
      </c>
      <c r="AA75" s="100">
        <f t="shared" si="49"/>
        <v>7.4432773547534525</v>
      </c>
      <c r="AB75" s="87">
        <f>SUM($AA$7:AA75)</f>
        <v>400.70088994557676</v>
      </c>
      <c r="AD75" s="42">
        <f>'Accumulated Feed'!E72</f>
        <v>42530</v>
      </c>
      <c r="AE75" s="32">
        <f>'Accumulated Feed'!F72</f>
        <v>7.8773562695736192</v>
      </c>
      <c r="AF75" s="32">
        <f>SUM($AE$7:AE75)</f>
        <v>392.47242846508527</v>
      </c>
      <c r="AG75" s="96">
        <v>20</v>
      </c>
      <c r="AH75" s="100">
        <f t="shared" si="38"/>
        <v>7.5278045907880529</v>
      </c>
      <c r="AI75" s="87">
        <f>SUM($AH$7:AH75)</f>
        <v>375.05676367194695</v>
      </c>
      <c r="AJ75" s="175">
        <v>0.94667224520050042</v>
      </c>
      <c r="AK75" s="100">
        <f t="shared" si="63"/>
        <v>0.35631818366959805</v>
      </c>
      <c r="AL75" s="87">
        <f>SUM($AK$7:AK75)</f>
        <v>315.23705637574091</v>
      </c>
      <c r="AM75" s="79">
        <f t="shared" si="34"/>
        <v>37.782675936662336</v>
      </c>
      <c r="AN75" s="101">
        <f t="shared" si="50"/>
        <v>7.3115835827317231E-3</v>
      </c>
      <c r="AO75" s="101">
        <f t="shared" si="51"/>
        <v>14.221030068413201</v>
      </c>
      <c r="AP75" s="87">
        <f>SUM($AO$7:AO75)</f>
        <v>708.53240798352647</v>
      </c>
      <c r="AR75" s="42">
        <f>'Accumulated Feed'!G72</f>
        <v>42690</v>
      </c>
      <c r="AS75" s="32">
        <f>'Accumulated Feed'!H72</f>
        <v>7.6065937513360957</v>
      </c>
      <c r="AT75" s="32">
        <f>SUM($AS$7:AS75)</f>
        <v>584.63288336408061</v>
      </c>
      <c r="AU75" s="96">
        <v>20</v>
      </c>
      <c r="AV75" s="100">
        <f t="shared" si="39"/>
        <v>7.2690569528686497</v>
      </c>
      <c r="AW75" s="87">
        <f>SUM($AV$7:AV75)</f>
        <v>558.69024488745083</v>
      </c>
      <c r="AX75" s="175">
        <v>20</v>
      </c>
      <c r="AY75" s="100">
        <f t="shared" si="64"/>
        <v>7.2690569528686497</v>
      </c>
      <c r="AZ75" s="87">
        <f>SUM($AY$7:AY75)</f>
        <v>488.18079041955446</v>
      </c>
      <c r="BA75" s="79">
        <f t="shared" si="52"/>
        <v>30.164826912830154</v>
      </c>
      <c r="BB75" s="101">
        <f t="shared" si="53"/>
        <v>4.4803809726764897E-3</v>
      </c>
      <c r="BC75" s="101">
        <f t="shared" si="54"/>
        <v>10.96349224013937</v>
      </c>
      <c r="BD75" s="87">
        <f>SUM($BC$7:BC75)</f>
        <v>842.6397267458326</v>
      </c>
      <c r="BF75" s="42">
        <f>'Accumulated Feed'!I72</f>
        <v>42923</v>
      </c>
      <c r="BG75" s="32">
        <f>'Accumulated Feed'!J72</f>
        <v>7.0752540704164337</v>
      </c>
      <c r="BH75" s="32">
        <f>SUM($BG$7:BG75)</f>
        <v>285.95603507577226</v>
      </c>
      <c r="BI75" s="96">
        <v>20</v>
      </c>
      <c r="BJ75" s="100">
        <f t="shared" si="40"/>
        <v>6.7612950651977517</v>
      </c>
      <c r="BK75" s="87">
        <f>SUM($BJ$7:BJ75)</f>
        <v>273.26695403145249</v>
      </c>
      <c r="BL75" s="175">
        <v>20</v>
      </c>
      <c r="BM75" s="100">
        <f t="shared" si="65"/>
        <v>6.7612950651977517</v>
      </c>
      <c r="BN75" s="87">
        <f>SUM($BM$7:BM75)</f>
        <v>223.28684145675729</v>
      </c>
      <c r="BO75" s="79">
        <f t="shared" si="55"/>
        <v>29.228208575697192</v>
      </c>
      <c r="BP75" s="101">
        <f t="shared" si="56"/>
        <v>7.9685702583641958E-3</v>
      </c>
      <c r="BQ75" s="101">
        <f t="shared" si="57"/>
        <v>9.881027120371602</v>
      </c>
      <c r="BR75" s="87">
        <f>SUM($BQ$7:BQ75)</f>
        <v>399.35517646383778</v>
      </c>
      <c r="BT75" s="42">
        <f>'Accumulated Feed'!K72</f>
        <v>43074</v>
      </c>
      <c r="BU75" s="32">
        <f>'Accumulated Feed'!L72</f>
        <v>8.6176904654890425</v>
      </c>
      <c r="BV75" s="32">
        <f>SUM($BU$7:BU75)</f>
        <v>569.75733559109801</v>
      </c>
      <c r="BW75" s="96">
        <v>20</v>
      </c>
      <c r="BX75" s="100">
        <f t="shared" si="41"/>
        <v>8.2352870211886717</v>
      </c>
      <c r="BY75" s="87">
        <f>SUM($BX$7:BX75)</f>
        <v>544.47478820581387</v>
      </c>
      <c r="BZ75" s="175">
        <v>0.2363817143984985</v>
      </c>
      <c r="CA75" s="100">
        <f t="shared" si="66"/>
        <v>9.7333563231614115E-2</v>
      </c>
      <c r="CB75" s="87">
        <f>SUM($CA$7:CA75)</f>
        <v>453.38521237882986</v>
      </c>
      <c r="CC75" s="79">
        <f t="shared" si="58"/>
        <v>26.412018832085998</v>
      </c>
      <c r="CD75" s="101">
        <f t="shared" si="59"/>
        <v>5.2768208610205871E-3</v>
      </c>
      <c r="CE75" s="101">
        <f t="shared" si="60"/>
        <v>10.87552779456343</v>
      </c>
      <c r="CF75" s="87">
        <f>SUM($CE$7:CE75)</f>
        <v>719.03391798439918</v>
      </c>
    </row>
    <row r="76" spans="2:84" x14ac:dyDescent="0.25">
      <c r="B76" s="42">
        <v>42043</v>
      </c>
      <c r="C76" s="32">
        <f>'Accumulated Feed'!B73</f>
        <v>8.4079294127213533</v>
      </c>
      <c r="D76" s="32">
        <f>SUM($C$7:C76)</f>
        <v>330.15505157318324</v>
      </c>
      <c r="E76" s="24">
        <v>20</v>
      </c>
      <c r="F76" s="4">
        <f t="shared" si="42"/>
        <v>8.0348339552162447</v>
      </c>
      <c r="G76" s="87">
        <f>SUM($F$7:F76)</f>
        <v>315.50467286901073</v>
      </c>
      <c r="H76" s="80">
        <f t="shared" si="67"/>
        <v>20</v>
      </c>
      <c r="I76" s="4">
        <f t="shared" si="44"/>
        <v>8.0348339552162447</v>
      </c>
      <c r="J76" s="87">
        <f>SUM($I$7:I76)</f>
        <v>309.16313387926886</v>
      </c>
      <c r="K76" s="79">
        <f t="shared" si="61"/>
        <v>29.865393699182757</v>
      </c>
      <c r="L76" s="4">
        <f t="shared" si="45"/>
        <v>4.3158899169081829E-3</v>
      </c>
      <c r="M76" s="100">
        <f t="shared" si="46"/>
        <v>11.998173969004748</v>
      </c>
      <c r="N76" s="87">
        <f>SUM($M$7:M76)</f>
        <v>471.13356345824349</v>
      </c>
      <c r="P76" s="42">
        <f>'Accumulated Feed'!C73</f>
        <v>42348</v>
      </c>
      <c r="Q76" s="32">
        <f>'Accumulated Feed'!D73</f>
        <v>7.9496477016940297</v>
      </c>
      <c r="R76" s="32">
        <f>SUM($Q$7:Q76)</f>
        <v>445.91828480813001</v>
      </c>
      <c r="S76" s="24">
        <v>20</v>
      </c>
      <c r="T76" s="4">
        <f t="shared" si="36"/>
        <v>7.5968881457229278</v>
      </c>
      <c r="U76" s="87">
        <f>SUM($T$7:T76)</f>
        <v>426.13100088675696</v>
      </c>
      <c r="V76" s="82">
        <v>0.88027922159999961</v>
      </c>
      <c r="W76" s="4">
        <f t="shared" si="62"/>
        <v>0.33436913917496214</v>
      </c>
      <c r="X76" s="87">
        <f>SUM($W$7:W76)</f>
        <v>354.86436810466279</v>
      </c>
      <c r="Y76" s="79">
        <f t="shared" si="47"/>
        <v>19.147824645467242</v>
      </c>
      <c r="Z76" s="100">
        <f t="shared" si="48"/>
        <v>6.1119278178794704E-3</v>
      </c>
      <c r="AA76" s="100">
        <f t="shared" si="49"/>
        <v>7.2731941032765697</v>
      </c>
      <c r="AB76" s="87">
        <f>SUM($AA$7:AA76)</f>
        <v>407.97408404885334</v>
      </c>
      <c r="AD76" s="42">
        <f>'Accumulated Feed'!E73</f>
        <v>42531</v>
      </c>
      <c r="AE76" s="32">
        <f>'Accumulated Feed'!F73</f>
        <v>6.719574193986757</v>
      </c>
      <c r="AF76" s="32">
        <f>SUM($AE$7:AE76)</f>
        <v>399.19200265907205</v>
      </c>
      <c r="AG76" s="96">
        <v>20</v>
      </c>
      <c r="AH76" s="100">
        <f t="shared" si="38"/>
        <v>6.4213982121151929</v>
      </c>
      <c r="AI76" s="87">
        <f>SUM($AH$7:AH76)</f>
        <v>381.47816188406216</v>
      </c>
      <c r="AJ76" s="175">
        <v>20</v>
      </c>
      <c r="AK76" s="100">
        <f t="shared" si="63"/>
        <v>6.4213982121151929</v>
      </c>
      <c r="AL76" s="87">
        <f>SUM($AK$7:AK76)</f>
        <v>321.65845458785611</v>
      </c>
      <c r="AM76" s="79">
        <f t="shared" si="34"/>
        <v>37.782675936662343</v>
      </c>
      <c r="AN76" s="101">
        <f t="shared" si="50"/>
        <v>6.2369564963653274E-3</v>
      </c>
      <c r="AO76" s="101">
        <f t="shared" si="51"/>
        <v>12.130880385430562</v>
      </c>
      <c r="AP76" s="87">
        <f>SUM($AO$7:AO76)</f>
        <v>720.66328836895707</v>
      </c>
      <c r="AR76" s="42">
        <f>'Accumulated Feed'!G73</f>
        <v>42691</v>
      </c>
      <c r="AS76" s="32">
        <f>'Accumulated Feed'!H73</f>
        <v>7.5047372784646438</v>
      </c>
      <c r="AT76" s="32">
        <f>SUM($AS$7:AS76)</f>
        <v>592.13762064254524</v>
      </c>
      <c r="AU76" s="96">
        <v>20</v>
      </c>
      <c r="AV76" s="100">
        <f t="shared" si="39"/>
        <v>7.1717202833257492</v>
      </c>
      <c r="AW76" s="87">
        <f>SUM($AV$7:AV76)</f>
        <v>565.86196517077656</v>
      </c>
      <c r="AX76" s="175">
        <v>20</v>
      </c>
      <c r="AY76" s="100">
        <f t="shared" si="64"/>
        <v>7.1717202833257492</v>
      </c>
      <c r="AZ76" s="87">
        <f>SUM($AY$7:AY76)</f>
        <v>495.35251070288018</v>
      </c>
      <c r="BA76" s="79">
        <f t="shared" si="52"/>
        <v>30.164826912830151</v>
      </c>
      <c r="BB76" s="101">
        <f t="shared" si="53"/>
        <v>4.4203862078821907E-3</v>
      </c>
      <c r="BC76" s="101">
        <f t="shared" si="54"/>
        <v>10.81668505068772</v>
      </c>
      <c r="BD76" s="87">
        <f>SUM($BC$7:BC76)</f>
        <v>853.45641179652034</v>
      </c>
      <c r="BF76" s="42">
        <f>'Accumulated Feed'!I73</f>
        <v>42924</v>
      </c>
      <c r="BG76" s="32">
        <f>'Accumulated Feed'!J73</f>
        <v>7.5094874719776561</v>
      </c>
      <c r="BH76" s="32">
        <f>SUM($BG$7:BG76)</f>
        <v>293.46552254774991</v>
      </c>
      <c r="BI76" s="96">
        <v>20</v>
      </c>
      <c r="BJ76" s="100">
        <f t="shared" si="40"/>
        <v>7.1762596906231559</v>
      </c>
      <c r="BK76" s="87">
        <f>SUM($BJ$7:BJ76)</f>
        <v>280.44321372207565</v>
      </c>
      <c r="BL76" s="175">
        <v>20</v>
      </c>
      <c r="BM76" s="100">
        <f t="shared" si="65"/>
        <v>7.1762596906231559</v>
      </c>
      <c r="BN76" s="87">
        <f>SUM($BM$7:BM76)</f>
        <v>230.46310114738046</v>
      </c>
      <c r="BO76" s="79">
        <f t="shared" si="55"/>
        <v>29.228208575697192</v>
      </c>
      <c r="BP76" s="101">
        <f t="shared" si="56"/>
        <v>8.4576296383428156E-3</v>
      </c>
      <c r="BQ76" s="101">
        <f t="shared" si="57"/>
        <v>10.487460751545091</v>
      </c>
      <c r="BR76" s="87">
        <f>SUM($BQ$7:BQ76)</f>
        <v>409.84263721538287</v>
      </c>
      <c r="BT76" s="42">
        <f>'Accumulated Feed'!K73</f>
        <v>43075</v>
      </c>
      <c r="BU76" s="32">
        <f>'Accumulated Feed'!L73</f>
        <v>8.4338332852736784</v>
      </c>
      <c r="BV76" s="32">
        <f>SUM($BU$7:BU76)</f>
        <v>578.19116887637165</v>
      </c>
      <c r="BW76" s="96">
        <v>20</v>
      </c>
      <c r="BX76" s="100">
        <f t="shared" si="41"/>
        <v>8.0595883631731109</v>
      </c>
      <c r="BY76" s="87">
        <f>SUM($BX$7:BX76)</f>
        <v>552.534376568987</v>
      </c>
      <c r="BZ76" s="175">
        <v>20</v>
      </c>
      <c r="CA76" s="100">
        <f t="shared" si="66"/>
        <v>8.0595883631731109</v>
      </c>
      <c r="CB76" s="87">
        <f>SUM($CA$7:CA76)</f>
        <v>461.444800742003</v>
      </c>
      <c r="CC76" s="79">
        <f t="shared" si="58"/>
        <v>26.412018832085998</v>
      </c>
      <c r="CD76" s="101">
        <f t="shared" si="59"/>
        <v>5.1642406508245831E-3</v>
      </c>
      <c r="CE76" s="101">
        <f t="shared" si="60"/>
        <v>10.643499981349466</v>
      </c>
      <c r="CF76" s="87">
        <f>SUM($CE$7:CE76)</f>
        <v>729.67741796574865</v>
      </c>
    </row>
    <row r="77" spans="2:84" x14ac:dyDescent="0.25">
      <c r="B77" s="42">
        <v>42044</v>
      </c>
      <c r="C77" s="32">
        <f>'Accumulated Feed'!B74</f>
        <v>7.9687820957422861</v>
      </c>
      <c r="D77" s="32">
        <f>SUM($C$7:C77)</f>
        <v>338.12383366892556</v>
      </c>
      <c r="E77" s="24">
        <v>20</v>
      </c>
      <c r="F77" s="4">
        <f t="shared" si="42"/>
        <v>7.6151734656233065</v>
      </c>
      <c r="G77" s="87">
        <f>SUM($F$7:F77)</f>
        <v>323.11984633463402</v>
      </c>
      <c r="H77" s="81">
        <v>3.4352639063999995</v>
      </c>
      <c r="I77" s="4">
        <f t="shared" si="44"/>
        <v>1.3080065273715373</v>
      </c>
      <c r="J77" s="87">
        <f>SUM($I$7:I77)</f>
        <v>310.47114040664042</v>
      </c>
      <c r="K77" s="79">
        <f t="shared" si="61"/>
        <v>29.865393699182757</v>
      </c>
      <c r="L77" s="4">
        <f t="shared" si="45"/>
        <v>4.090470389180036E-3</v>
      </c>
      <c r="M77" s="100">
        <f t="shared" si="46"/>
        <v>11.3715076819205</v>
      </c>
      <c r="N77" s="87">
        <f>SUM($M$7:M77)</f>
        <v>482.50507114016398</v>
      </c>
      <c r="P77" s="42">
        <f>'Accumulated Feed'!C74</f>
        <v>42349</v>
      </c>
      <c r="Q77" s="32">
        <f>'Accumulated Feed'!D74</f>
        <v>3.3844428608098447</v>
      </c>
      <c r="R77" s="32">
        <f>SUM($Q$7:Q77)</f>
        <v>449.30272766893984</v>
      </c>
      <c r="S77" s="24">
        <v>20</v>
      </c>
      <c r="T77" s="4">
        <f t="shared" si="36"/>
        <v>3.2342607891521995</v>
      </c>
      <c r="U77" s="87">
        <f>SUM($T$7:T77)</f>
        <v>429.36526167590915</v>
      </c>
      <c r="V77" s="80">
        <f t="shared" si="37"/>
        <v>20</v>
      </c>
      <c r="W77" s="4">
        <f t="shared" si="62"/>
        <v>3.2342607891521995</v>
      </c>
      <c r="X77" s="87">
        <f>SUM($W$7:W77)</f>
        <v>358.09862889381498</v>
      </c>
      <c r="Y77" s="79">
        <f t="shared" si="47"/>
        <v>19.147824645467242</v>
      </c>
      <c r="Z77" s="100">
        <f t="shared" si="48"/>
        <v>2.6020612793444036E-3</v>
      </c>
      <c r="AA77" s="100">
        <f t="shared" si="49"/>
        <v>3.0964529224198403</v>
      </c>
      <c r="AB77" s="87">
        <f>SUM($AA$7:AA77)</f>
        <v>411.07053697127316</v>
      </c>
      <c r="AD77" s="42">
        <f>'Accumulated Feed'!E74</f>
        <v>42532</v>
      </c>
      <c r="AE77" s="32">
        <f>'Accumulated Feed'!F74</f>
        <v>7.1220314964719584</v>
      </c>
      <c r="AF77" s="32">
        <f>SUM($AE$7:AE77)</f>
        <v>406.31403415554399</v>
      </c>
      <c r="AG77" s="96">
        <v>20</v>
      </c>
      <c r="AH77" s="100">
        <f t="shared" si="38"/>
        <v>6.8059967786350564</v>
      </c>
      <c r="AI77" s="87">
        <f>SUM($AH$7:AH77)</f>
        <v>388.28415866269722</v>
      </c>
      <c r="AJ77" s="176">
        <v>20</v>
      </c>
      <c r="AK77" s="100">
        <f t="shared" si="63"/>
        <v>6.8059967786350564</v>
      </c>
      <c r="AL77" s="87">
        <f>SUM($AK$7:AK77)</f>
        <v>328.46445136649118</v>
      </c>
      <c r="AM77" s="79">
        <f t="shared" ref="AM77:AM140" si="68">(AO77)/((1000)*(1/(PI()*1.5^2))*(1/1343)*(1/2.20462)*(AE77))</f>
        <v>37.782675936662343</v>
      </c>
      <c r="AN77" s="101">
        <f t="shared" si="50"/>
        <v>6.6105082445536275E-3</v>
      </c>
      <c r="AO77" s="101">
        <f t="shared" si="51"/>
        <v>12.857438535656806</v>
      </c>
      <c r="AP77" s="87">
        <f>SUM($AO$7:AO77)</f>
        <v>733.52072690461387</v>
      </c>
      <c r="AR77" s="42">
        <f>'Accumulated Feed'!G74</f>
        <v>42692</v>
      </c>
      <c r="AS77" s="32">
        <f>'Accumulated Feed'!H74</f>
        <v>7.3665275448517642</v>
      </c>
      <c r="AT77" s="32">
        <f>SUM($AS$7:AS77)</f>
        <v>599.50414818739705</v>
      </c>
      <c r="AU77" s="96">
        <v>20</v>
      </c>
      <c r="AV77" s="100">
        <f t="shared" si="39"/>
        <v>7.0396435012711862</v>
      </c>
      <c r="AW77" s="87">
        <f>SUM($AV$7:AV77)</f>
        <v>572.9016086720477</v>
      </c>
      <c r="AX77" s="176">
        <v>20</v>
      </c>
      <c r="AY77" s="100">
        <f t="shared" si="64"/>
        <v>7.0396435012711862</v>
      </c>
      <c r="AZ77" s="87">
        <f>SUM($AY$7:AY77)</f>
        <v>502.39215420415138</v>
      </c>
      <c r="BA77" s="79">
        <f t="shared" si="52"/>
        <v>30.164826912830151</v>
      </c>
      <c r="BB77" s="101">
        <f t="shared" si="53"/>
        <v>4.3389789077211876E-3</v>
      </c>
      <c r="BC77" s="101">
        <f t="shared" si="54"/>
        <v>10.617481387193745</v>
      </c>
      <c r="BD77" s="87">
        <f>SUM($BC$7:BC77)</f>
        <v>864.07389318371406</v>
      </c>
      <c r="BF77" s="42">
        <f>'Accumulated Feed'!I74</f>
        <v>42925</v>
      </c>
      <c r="BG77" s="32">
        <f>'Accumulated Feed'!J74</f>
        <v>7.357168851649309</v>
      </c>
      <c r="BH77" s="32">
        <f>SUM($BG$7:BG77)</f>
        <v>300.82269139939922</v>
      </c>
      <c r="BI77" s="96">
        <v>20</v>
      </c>
      <c r="BJ77" s="100">
        <f t="shared" si="40"/>
        <v>7.030700092944544</v>
      </c>
      <c r="BK77" s="87">
        <f>SUM($BJ$7:BJ77)</f>
        <v>287.47391381502018</v>
      </c>
      <c r="BL77" s="176">
        <v>20</v>
      </c>
      <c r="BM77" s="100">
        <f t="shared" si="65"/>
        <v>7.030700092944544</v>
      </c>
      <c r="BN77" s="87">
        <f>SUM($BM$7:BM77)</f>
        <v>237.49380124032501</v>
      </c>
      <c r="BO77" s="79">
        <f t="shared" si="55"/>
        <v>29.228208575697195</v>
      </c>
      <c r="BP77" s="101">
        <f t="shared" si="56"/>
        <v>8.2860793850708381E-3</v>
      </c>
      <c r="BQ77" s="101">
        <f t="shared" si="57"/>
        <v>10.274738437487839</v>
      </c>
      <c r="BR77" s="87">
        <f>SUM($BQ$7:BQ77)</f>
        <v>420.11737565287069</v>
      </c>
      <c r="BT77" s="42">
        <f>'Accumulated Feed'!K74</f>
        <v>43076</v>
      </c>
      <c r="BU77" s="32">
        <f>'Accumulated Feed'!L74</f>
        <v>8.6499900628971265</v>
      </c>
      <c r="BV77" s="32">
        <f>SUM($BU$7:BU77)</f>
        <v>586.84115893926878</v>
      </c>
      <c r="BW77" s="96">
        <v>20</v>
      </c>
      <c r="BX77" s="100">
        <f t="shared" si="41"/>
        <v>8.2661533485869043</v>
      </c>
      <c r="BY77" s="87">
        <f>SUM($BX$7:BX77)</f>
        <v>560.80052991757395</v>
      </c>
      <c r="BZ77" s="176">
        <v>20</v>
      </c>
      <c r="CA77" s="100">
        <f t="shared" si="66"/>
        <v>8.2661533485869043</v>
      </c>
      <c r="CB77" s="87">
        <f>SUM($CA$7:CA77)</f>
        <v>469.71095409058989</v>
      </c>
      <c r="CC77" s="79">
        <f t="shared" si="58"/>
        <v>26.412018832085998</v>
      </c>
      <c r="CD77" s="101">
        <f t="shared" si="59"/>
        <v>5.2965986878163044E-3</v>
      </c>
      <c r="CE77" s="101">
        <f t="shared" si="60"/>
        <v>10.916289895589403</v>
      </c>
      <c r="CF77" s="87">
        <f>SUM($CE$7:CE77)</f>
        <v>740.59370786133809</v>
      </c>
    </row>
    <row r="78" spans="2:84" x14ac:dyDescent="0.25">
      <c r="B78" s="42">
        <v>42045</v>
      </c>
      <c r="C78" s="32">
        <f>'Accumulated Feed'!B75</f>
        <v>8.004215544883662</v>
      </c>
      <c r="D78" s="32">
        <f>SUM($C$7:C78)</f>
        <v>346.12804921380922</v>
      </c>
      <c r="E78" s="24">
        <v>20</v>
      </c>
      <c r="F78" s="4">
        <f t="shared" si="42"/>
        <v>7.6490345824734076</v>
      </c>
      <c r="G78" s="87">
        <f>SUM($F$7:F78)</f>
        <v>330.76888091710742</v>
      </c>
      <c r="H78" s="80">
        <f>E78</f>
        <v>20</v>
      </c>
      <c r="I78" s="4">
        <f t="shared" si="44"/>
        <v>7.6490345824734076</v>
      </c>
      <c r="J78" s="87">
        <f>SUM($I$7:I78)</f>
        <v>318.12017498911382</v>
      </c>
      <c r="K78" s="79">
        <f t="shared" si="61"/>
        <v>29.865393699182764</v>
      </c>
      <c r="L78" s="4">
        <f t="shared" si="45"/>
        <v>4.1086587989969843E-3</v>
      </c>
      <c r="M78" s="100">
        <f t="shared" si="46"/>
        <v>11.422071461211617</v>
      </c>
      <c r="N78" s="87">
        <f>SUM($M$7:M78)</f>
        <v>493.92714260137558</v>
      </c>
      <c r="P78" s="42">
        <f>'Accumulated Feed'!C75</f>
        <v>42350</v>
      </c>
      <c r="Q78" s="32">
        <f>'Accumulated Feed'!D75</f>
        <v>4.3913492891826049</v>
      </c>
      <c r="R78" s="32">
        <f>SUM($Q$7:Q78)</f>
        <v>453.69407695812242</v>
      </c>
      <c r="S78" s="24">
        <v>20</v>
      </c>
      <c r="T78" s="4">
        <f t="shared" si="36"/>
        <v>4.1964865124288666</v>
      </c>
      <c r="U78" s="87">
        <f>SUM($T$7:T78)</f>
        <v>433.56174818833802</v>
      </c>
      <c r="V78" s="80">
        <f t="shared" si="37"/>
        <v>20</v>
      </c>
      <c r="W78" s="4">
        <f t="shared" si="62"/>
        <v>4.1964865124288666</v>
      </c>
      <c r="X78" s="87">
        <f>SUM($W$7:W78)</f>
        <v>362.29511540624384</v>
      </c>
      <c r="Y78" s="79">
        <f t="shared" si="47"/>
        <v>19.147824645467242</v>
      </c>
      <c r="Z78" s="100">
        <f t="shared" si="48"/>
        <v>3.3762011708847193E-3</v>
      </c>
      <c r="AA78" s="100">
        <f t="shared" si="49"/>
        <v>4.0176793933528163</v>
      </c>
      <c r="AB78" s="87">
        <f>SUM($AA$7:AA78)</f>
        <v>415.08821636462596</v>
      </c>
      <c r="AD78" s="42">
        <f>'Accumulated Feed'!E75</f>
        <v>42533</v>
      </c>
      <c r="AE78" s="32">
        <f>'Accumulated Feed'!F75</f>
        <v>7.1479820678221593</v>
      </c>
      <c r="AF78" s="32">
        <f>SUM($AE$7:AE78)</f>
        <v>413.46201622336616</v>
      </c>
      <c r="AG78" s="96">
        <v>20</v>
      </c>
      <c r="AH78" s="100">
        <f t="shared" si="38"/>
        <v>6.8307958131662412</v>
      </c>
      <c r="AI78" s="87">
        <f>SUM($AH$7:AH78)</f>
        <v>395.11495447586344</v>
      </c>
      <c r="AJ78" s="175">
        <v>20</v>
      </c>
      <c r="AK78" s="100">
        <f t="shared" si="63"/>
        <v>6.8307958131662412</v>
      </c>
      <c r="AL78" s="87">
        <f>SUM($AK$7:AK78)</f>
        <v>335.29524717965739</v>
      </c>
      <c r="AM78" s="79">
        <f t="shared" si="68"/>
        <v>37.782675936662336</v>
      </c>
      <c r="AN78" s="101">
        <f t="shared" si="50"/>
        <v>6.6345949768218514E-3</v>
      </c>
      <c r="AO78" s="101">
        <f t="shared" si="51"/>
        <v>12.9042872299185</v>
      </c>
      <c r="AP78" s="87">
        <f>SUM($AO$7:AO78)</f>
        <v>746.42501413453238</v>
      </c>
      <c r="AR78" s="42">
        <f>'Accumulated Feed'!G75</f>
        <v>42693</v>
      </c>
      <c r="AS78" s="32">
        <f>'Accumulated Feed'!H75</f>
        <v>7.2304403006255251</v>
      </c>
      <c r="AT78" s="32">
        <f>SUM($AS$7:AS78)</f>
        <v>606.73458848802261</v>
      </c>
      <c r="AU78" s="96">
        <v>20</v>
      </c>
      <c r="AV78" s="100">
        <f t="shared" si="39"/>
        <v>6.9095950247549105</v>
      </c>
      <c r="AW78" s="87">
        <f>SUM($AV$7:AV78)</f>
        <v>579.81120369680264</v>
      </c>
      <c r="AX78" s="175">
        <v>20</v>
      </c>
      <c r="AY78" s="100">
        <f t="shared" si="64"/>
        <v>6.9095950247549105</v>
      </c>
      <c r="AZ78" s="87">
        <f>SUM($AY$7:AY78)</f>
        <v>509.30174922890632</v>
      </c>
      <c r="BA78" s="79">
        <f t="shared" si="52"/>
        <v>30.164826912830154</v>
      </c>
      <c r="BB78" s="101">
        <f t="shared" si="53"/>
        <v>4.2588217809457337E-3</v>
      </c>
      <c r="BC78" s="101">
        <f t="shared" si="54"/>
        <v>10.421336897974211</v>
      </c>
      <c r="BD78" s="87">
        <f>SUM($BC$7:BC78)</f>
        <v>874.49523008168831</v>
      </c>
      <c r="BF78" s="42">
        <f>'Accumulated Feed'!I75</f>
        <v>42926</v>
      </c>
      <c r="BG78" s="32">
        <f>'Accumulated Feed'!J75</f>
        <v>7.2879096478732039</v>
      </c>
      <c r="BH78" s="32">
        <f>SUM($BG$7:BG78)</f>
        <v>308.11060104727244</v>
      </c>
      <c r="BI78" s="96">
        <v>20</v>
      </c>
      <c r="BJ78" s="100">
        <f t="shared" si="40"/>
        <v>6.9645142135329596</v>
      </c>
      <c r="BK78" s="87">
        <f>SUM($BJ$7:BJ78)</f>
        <v>294.43842802855312</v>
      </c>
      <c r="BL78" s="175">
        <v>20</v>
      </c>
      <c r="BM78" s="100">
        <f t="shared" si="65"/>
        <v>6.9645142135329596</v>
      </c>
      <c r="BN78" s="87">
        <f>SUM($BM$7:BM78)</f>
        <v>244.45831545385798</v>
      </c>
      <c r="BO78" s="79">
        <f t="shared" si="55"/>
        <v>29.228208575697192</v>
      </c>
      <c r="BP78" s="101">
        <f t="shared" si="56"/>
        <v>8.2080755669979456E-3</v>
      </c>
      <c r="BQ78" s="101">
        <f t="shared" si="57"/>
        <v>10.178013703077452</v>
      </c>
      <c r="BR78" s="87">
        <f>SUM($BQ$7:BQ78)</f>
        <v>430.29538935594815</v>
      </c>
      <c r="BT78" s="42">
        <f>'Accumulated Feed'!K75</f>
        <v>43077</v>
      </c>
      <c r="BU78" s="32">
        <f>'Accumulated Feed'!L75</f>
        <v>8.3765379594005083</v>
      </c>
      <c r="BV78" s="32">
        <f>SUM($BU$7:BU78)</f>
        <v>595.21769689866926</v>
      </c>
      <c r="BW78" s="96">
        <v>20</v>
      </c>
      <c r="BX78" s="100">
        <f t="shared" si="41"/>
        <v>8.0048354737037481</v>
      </c>
      <c r="BY78" s="87">
        <f>SUM($BX$7:BX78)</f>
        <v>568.80536539127775</v>
      </c>
      <c r="BZ78" s="175">
        <v>20</v>
      </c>
      <c r="CA78" s="100">
        <f t="shared" si="66"/>
        <v>8.0048354737037481</v>
      </c>
      <c r="CB78" s="87">
        <f>SUM($CA$7:CA78)</f>
        <v>477.71578956429363</v>
      </c>
      <c r="CC78" s="79">
        <f t="shared" si="58"/>
        <v>26.412018832085998</v>
      </c>
      <c r="CD78" s="101">
        <f t="shared" si="59"/>
        <v>5.1291573333142508E-3</v>
      </c>
      <c r="CE78" s="101">
        <f t="shared" si="60"/>
        <v>10.571193263960671</v>
      </c>
      <c r="CF78" s="87">
        <f>SUM($CE$7:CE78)</f>
        <v>751.1649011252988</v>
      </c>
    </row>
    <row r="79" spans="2:84" x14ac:dyDescent="0.25">
      <c r="B79" s="42">
        <v>42046</v>
      </c>
      <c r="C79" s="32">
        <f>'Accumulated Feed'!B76</f>
        <v>8.0475290737202414</v>
      </c>
      <c r="D79" s="32">
        <f>SUM($C$7:C79)</f>
        <v>354.17557828752945</v>
      </c>
      <c r="E79" s="24">
        <v>20</v>
      </c>
      <c r="F79" s="4">
        <f t="shared" si="42"/>
        <v>7.6904261064899888</v>
      </c>
      <c r="G79" s="87">
        <f>SUM($F$7:F79)</f>
        <v>338.45930702359743</v>
      </c>
      <c r="H79" s="82">
        <v>2.4468099300000001</v>
      </c>
      <c r="I79" s="4">
        <f t="shared" si="44"/>
        <v>0.94085054816454738</v>
      </c>
      <c r="J79" s="87">
        <f>SUM($I$7:I79)</f>
        <v>319.06102553727834</v>
      </c>
      <c r="K79" s="79">
        <f t="shared" si="61"/>
        <v>29.865393699182757</v>
      </c>
      <c r="L79" s="4">
        <f t="shared" si="45"/>
        <v>4.130892147208574E-3</v>
      </c>
      <c r="M79" s="100">
        <f t="shared" si="46"/>
        <v>11.483880169239836</v>
      </c>
      <c r="N79" s="87">
        <f>SUM($M$7:M79)</f>
        <v>505.41102277061543</v>
      </c>
      <c r="P79" s="42">
        <f>'Accumulated Feed'!C76</f>
        <v>42351</v>
      </c>
      <c r="Q79" s="32">
        <f>'Accumulated Feed'!D76</f>
        <v>5.8915248419561044</v>
      </c>
      <c r="R79" s="32">
        <f>SUM($Q$7:Q79)</f>
        <v>459.58560180007851</v>
      </c>
      <c r="S79" s="24">
        <v>20</v>
      </c>
      <c r="T79" s="4">
        <f t="shared" si="36"/>
        <v>5.6300929187781401</v>
      </c>
      <c r="U79" s="87">
        <f>SUM($T$7:T79)</f>
        <v>439.19184110711615</v>
      </c>
      <c r="V79" s="80">
        <f t="shared" si="37"/>
        <v>20</v>
      </c>
      <c r="W79" s="4">
        <f t="shared" si="62"/>
        <v>5.6300929187781401</v>
      </c>
      <c r="X79" s="87">
        <f>SUM($W$7:W79)</f>
        <v>367.92520832502197</v>
      </c>
      <c r="Y79" s="79">
        <f t="shared" si="47"/>
        <v>19.147824645467239</v>
      </c>
      <c r="Z79" s="100">
        <f t="shared" si="48"/>
        <v>4.5295811742206158E-3</v>
      </c>
      <c r="AA79" s="100">
        <f t="shared" si="49"/>
        <v>5.390201597322533</v>
      </c>
      <c r="AB79" s="87">
        <f>SUM($AA$7:AA79)</f>
        <v>420.47841796194848</v>
      </c>
      <c r="AD79" s="42">
        <f>'Accumulated Feed'!E76</f>
        <v>42534</v>
      </c>
      <c r="AE79" s="32">
        <f>'Accumulated Feed'!F76</f>
        <v>7.1205847394861443</v>
      </c>
      <c r="AF79" s="32">
        <f>SUM($AE$7:AE79)</f>
        <v>420.58260096285233</v>
      </c>
      <c r="AG79" s="96">
        <v>20</v>
      </c>
      <c r="AH79" s="100">
        <f t="shared" si="38"/>
        <v>6.8046142203874842</v>
      </c>
      <c r="AI79" s="87">
        <f>SUM($AH$7:AH79)</f>
        <v>401.91956869625091</v>
      </c>
      <c r="AJ79" s="175">
        <v>20</v>
      </c>
      <c r="AK79" s="100">
        <f t="shared" si="63"/>
        <v>6.8046142203874842</v>
      </c>
      <c r="AL79" s="87">
        <f>SUM($AK$7:AK79)</f>
        <v>342.09986140004486</v>
      </c>
      <c r="AM79" s="79">
        <f t="shared" si="68"/>
        <v>37.782675936662343</v>
      </c>
      <c r="AN79" s="101">
        <f t="shared" si="50"/>
        <v>6.6091653975039726E-3</v>
      </c>
      <c r="AO79" s="101">
        <f t="shared" si="51"/>
        <v>12.854826698145226</v>
      </c>
      <c r="AP79" s="87">
        <f>SUM($AO$7:AO79)</f>
        <v>759.27984083267756</v>
      </c>
      <c r="AR79" s="42">
        <f>'Accumulated Feed'!G76</f>
        <v>42694</v>
      </c>
      <c r="AS79" s="32">
        <f>'Accumulated Feed'!H76</f>
        <v>7.3078169756734388</v>
      </c>
      <c r="AT79" s="32">
        <f>SUM($AS$7:AS79)</f>
        <v>614.04240546369601</v>
      </c>
      <c r="AU79" s="96">
        <v>20</v>
      </c>
      <c r="AV79" s="100">
        <f t="shared" si="39"/>
        <v>6.9835381688393552</v>
      </c>
      <c r="AW79" s="87">
        <f>SUM($AV$7:AV79)</f>
        <v>586.79474186564198</v>
      </c>
      <c r="AX79" s="175">
        <v>20</v>
      </c>
      <c r="AY79" s="100">
        <f t="shared" si="64"/>
        <v>6.9835381688393552</v>
      </c>
      <c r="AZ79" s="87">
        <f>SUM($AY$7:AY79)</f>
        <v>516.28528739774572</v>
      </c>
      <c r="BA79" s="79">
        <f t="shared" si="52"/>
        <v>30.164826912830151</v>
      </c>
      <c r="BB79" s="101">
        <f t="shared" si="53"/>
        <v>4.3043976318386185E-3</v>
      </c>
      <c r="BC79" s="101">
        <f t="shared" si="54"/>
        <v>10.532861005109099</v>
      </c>
      <c r="BD79" s="87">
        <f>SUM($BC$7:BC79)</f>
        <v>885.02809108679742</v>
      </c>
      <c r="BF79" s="42">
        <f>'Accumulated Feed'!I76</f>
        <v>42927</v>
      </c>
      <c r="BG79" s="32">
        <f>'Accumulated Feed'!J76</f>
        <v>7.4086208948707872</v>
      </c>
      <c r="BH79" s="32">
        <f>SUM($BG$7:BG79)</f>
        <v>315.51922194214325</v>
      </c>
      <c r="BI79" s="96">
        <v>20</v>
      </c>
      <c r="BJ79" s="100">
        <f t="shared" si="40"/>
        <v>7.0798689909749797</v>
      </c>
      <c r="BK79" s="87">
        <f>SUM($BJ$7:BJ79)</f>
        <v>301.51829701952812</v>
      </c>
      <c r="BL79" s="175">
        <v>6.3067600505346686</v>
      </c>
      <c r="BM79" s="100">
        <f t="shared" si="65"/>
        <v>2.2325517457650093</v>
      </c>
      <c r="BN79" s="87">
        <f>SUM($BM$7:BM79)</f>
        <v>246.690867199623</v>
      </c>
      <c r="BO79" s="79">
        <f t="shared" si="55"/>
        <v>29.228208575697199</v>
      </c>
      <c r="BP79" s="101">
        <f t="shared" si="56"/>
        <v>8.3440277240656256E-3</v>
      </c>
      <c r="BQ79" s="101">
        <f t="shared" si="57"/>
        <v>10.346594377841376</v>
      </c>
      <c r="BR79" s="87">
        <f>SUM($BQ$7:BQ79)</f>
        <v>440.64198373378952</v>
      </c>
      <c r="BT79" s="42">
        <f>'Accumulated Feed'!K76</f>
        <v>43078</v>
      </c>
      <c r="BU79" s="32">
        <f>'Accumulated Feed'!L76</f>
        <v>5.8234533641112636</v>
      </c>
      <c r="BV79" s="32">
        <f>SUM($BU$7:BU79)</f>
        <v>601.04115026278055</v>
      </c>
      <c r="BW79" s="96">
        <v>20</v>
      </c>
      <c r="BX79" s="100">
        <f t="shared" si="41"/>
        <v>5.5650420608651388</v>
      </c>
      <c r="BY79" s="87">
        <f>SUM($BX$7:BX79)</f>
        <v>574.3704074521429</v>
      </c>
      <c r="BZ79" s="175">
        <v>20</v>
      </c>
      <c r="CA79" s="100">
        <f t="shared" si="66"/>
        <v>5.5650420608651388</v>
      </c>
      <c r="CB79" s="87">
        <f>SUM($CA$7:CA79)</f>
        <v>483.28083162515878</v>
      </c>
      <c r="CC79" s="79">
        <f t="shared" si="58"/>
        <v>26.412018832085998</v>
      </c>
      <c r="CD79" s="101">
        <f t="shared" si="59"/>
        <v>3.5658417203522736E-3</v>
      </c>
      <c r="CE79" s="101">
        <f t="shared" si="60"/>
        <v>7.3491997856460358</v>
      </c>
      <c r="CF79" s="87">
        <f>SUM($CE$7:CE79)</f>
        <v>758.51410091094488</v>
      </c>
    </row>
    <row r="80" spans="2:84" x14ac:dyDescent="0.25">
      <c r="B80" s="42">
        <v>42047</v>
      </c>
      <c r="C80" s="32">
        <f>'Accumulated Feed'!B77</f>
        <v>8.2307998277144225</v>
      </c>
      <c r="D80" s="32">
        <f>SUM($C$7:C80)</f>
        <v>362.40637811524385</v>
      </c>
      <c r="E80" s="24">
        <v>20</v>
      </c>
      <c r="F80" s="4">
        <f t="shared" si="42"/>
        <v>7.8655643605008425</v>
      </c>
      <c r="G80" s="87">
        <f>SUM($F$7:F80)</f>
        <v>346.32487138409829</v>
      </c>
      <c r="H80" s="80">
        <f>E80</f>
        <v>20</v>
      </c>
      <c r="I80" s="4">
        <f t="shared" si="44"/>
        <v>7.8655643605008425</v>
      </c>
      <c r="J80" s="87">
        <f>SUM($I$7:I80)</f>
        <v>326.92658989777919</v>
      </c>
      <c r="K80" s="79">
        <f t="shared" si="61"/>
        <v>29.865393699182757</v>
      </c>
      <c r="L80" s="4">
        <f t="shared" si="45"/>
        <v>4.2249671995075247E-3</v>
      </c>
      <c r="M80" s="100">
        <f t="shared" si="46"/>
        <v>11.745408814630919</v>
      </c>
      <c r="N80" s="87">
        <f>SUM($M$7:M80)</f>
        <v>517.15643158524631</v>
      </c>
      <c r="P80" s="42">
        <f>'Accumulated Feed'!C77</f>
        <v>42352</v>
      </c>
      <c r="Q80" s="32">
        <f>'Accumulated Feed'!D77</f>
        <v>6.0393621167109464</v>
      </c>
      <c r="R80" s="32">
        <f>SUM($Q$7:Q80)</f>
        <v>465.62496391678945</v>
      </c>
      <c r="S80" s="24">
        <v>20</v>
      </c>
      <c r="T80" s="4">
        <f t="shared" si="36"/>
        <v>5.7713700271765056</v>
      </c>
      <c r="U80" s="87">
        <f>SUM($T$7:T80)</f>
        <v>444.96321113429264</v>
      </c>
      <c r="V80" s="80">
        <f t="shared" si="37"/>
        <v>20</v>
      </c>
      <c r="W80" s="4">
        <f t="shared" si="62"/>
        <v>5.7713700271765056</v>
      </c>
      <c r="X80" s="87">
        <f>SUM($W$7:W80)</f>
        <v>373.69657835219846</v>
      </c>
      <c r="Y80" s="79">
        <f t="shared" si="47"/>
        <v>19.147824645467242</v>
      </c>
      <c r="Z80" s="100">
        <f t="shared" si="48"/>
        <v>4.6432429094319843E-3</v>
      </c>
      <c r="AA80" s="100">
        <f t="shared" si="49"/>
        <v>5.5254590622240611</v>
      </c>
      <c r="AB80" s="87">
        <f>SUM($AA$7:AA80)</f>
        <v>426.00387702417254</v>
      </c>
      <c r="AD80" s="42">
        <f>'Accumulated Feed'!E77</f>
        <v>42535</v>
      </c>
      <c r="AE80" s="32">
        <f>'Accumulated Feed'!F77</f>
        <v>6.8294735831706079</v>
      </c>
      <c r="AF80" s="32">
        <f>SUM($AE$7:AE80)</f>
        <v>427.41207454602295</v>
      </c>
      <c r="AG80" s="96">
        <v>20</v>
      </c>
      <c r="AH80" s="100">
        <f t="shared" si="38"/>
        <v>6.5264208996910291</v>
      </c>
      <c r="AI80" s="87">
        <f>SUM($AH$7:AH80)</f>
        <v>408.44598959594191</v>
      </c>
      <c r="AJ80" s="175">
        <v>19.099426109331667</v>
      </c>
      <c r="AK80" s="100">
        <f t="shared" si="63"/>
        <v>6.2325446866023357</v>
      </c>
      <c r="AL80" s="87">
        <f>SUM($AK$7:AK80)</f>
        <v>348.33240608664721</v>
      </c>
      <c r="AM80" s="79">
        <f t="shared" si="68"/>
        <v>37.782675936662343</v>
      </c>
      <c r="AN80" s="101">
        <f t="shared" si="50"/>
        <v>6.3389626190047928E-3</v>
      </c>
      <c r="AO80" s="101">
        <f t="shared" si="51"/>
        <v>12.329282293964322</v>
      </c>
      <c r="AP80" s="87">
        <f>SUM($AO$7:AO80)</f>
        <v>771.60912312664186</v>
      </c>
      <c r="AR80" s="42">
        <f>'Accumulated Feed'!G77</f>
        <v>42695</v>
      </c>
      <c r="AS80" s="32">
        <f>'Accumulated Feed'!H77</f>
        <v>7.3368058960095164</v>
      </c>
      <c r="AT80" s="32">
        <f>SUM($AS$7:AS80)</f>
        <v>621.37921135970555</v>
      </c>
      <c r="AU80" s="96">
        <v>20</v>
      </c>
      <c r="AV80" s="100">
        <f t="shared" si="39"/>
        <v>7.0112407279366016</v>
      </c>
      <c r="AW80" s="87">
        <f>SUM($AV$7:AV80)</f>
        <v>593.80598259357862</v>
      </c>
      <c r="AX80" s="175">
        <v>20</v>
      </c>
      <c r="AY80" s="100">
        <f t="shared" si="64"/>
        <v>7.0112407279366016</v>
      </c>
      <c r="AZ80" s="87">
        <f>SUM($AY$7:AY80)</f>
        <v>523.29652812568236</v>
      </c>
      <c r="BA80" s="79">
        <f t="shared" si="52"/>
        <v>30.164826912830151</v>
      </c>
      <c r="BB80" s="101">
        <f t="shared" si="53"/>
        <v>4.3214724765507318E-3</v>
      </c>
      <c r="BC80" s="101">
        <f t="shared" si="54"/>
        <v>10.574643150119641</v>
      </c>
      <c r="BD80" s="87">
        <f>SUM($BC$7:BC80)</f>
        <v>895.60273423691706</v>
      </c>
      <c r="BF80" s="42">
        <f>'Accumulated Feed'!I77</f>
        <v>42928</v>
      </c>
      <c r="BG80" s="32">
        <f>'Accumulated Feed'!J77</f>
        <v>7.3500565004662342</v>
      </c>
      <c r="BH80" s="32">
        <f>SUM($BG$7:BG80)</f>
        <v>322.86927844260947</v>
      </c>
      <c r="BI80" s="96">
        <v>20</v>
      </c>
      <c r="BJ80" s="100">
        <f t="shared" si="40"/>
        <v>7.0239033469227801</v>
      </c>
      <c r="BK80" s="87">
        <f>SUM($BJ$7:BJ80)</f>
        <v>308.54220036645091</v>
      </c>
      <c r="BL80" s="175">
        <v>20</v>
      </c>
      <c r="BM80" s="100">
        <f t="shared" si="65"/>
        <v>7.0239033469227801</v>
      </c>
      <c r="BN80" s="87">
        <f>SUM($BM$7:BM80)</f>
        <v>253.71477054654579</v>
      </c>
      <c r="BO80" s="79">
        <f t="shared" si="55"/>
        <v>29.228208575697202</v>
      </c>
      <c r="BP80" s="101">
        <f t="shared" si="56"/>
        <v>8.278069033846638E-3</v>
      </c>
      <c r="BQ80" s="101">
        <f t="shared" si="57"/>
        <v>10.264805601969831</v>
      </c>
      <c r="BR80" s="87">
        <f>SUM($BQ$7:BQ80)</f>
        <v>450.90678933575936</v>
      </c>
      <c r="BT80" s="42">
        <f>'Accumulated Feed'!K77</f>
        <v>43079</v>
      </c>
      <c r="BU80" s="32">
        <f>'Accumulated Feed'!L77</f>
        <v>6.4494439872473475</v>
      </c>
      <c r="BV80" s="32">
        <f>SUM($BU$7:BU80)</f>
        <v>607.49059425002793</v>
      </c>
      <c r="BW80" s="96">
        <v>20</v>
      </c>
      <c r="BX80" s="100">
        <f t="shared" si="41"/>
        <v>6.1632548273532493</v>
      </c>
      <c r="BY80" s="87">
        <f>SUM($BX$7:BX80)</f>
        <v>580.53366227949618</v>
      </c>
      <c r="BZ80" s="175">
        <v>20</v>
      </c>
      <c r="CA80" s="100">
        <f t="shared" si="66"/>
        <v>6.1632548273532493</v>
      </c>
      <c r="CB80" s="87">
        <f>SUM($CA$7:CA80)</f>
        <v>489.44408645251201</v>
      </c>
      <c r="CC80" s="79">
        <f t="shared" si="58"/>
        <v>26.412018832085998</v>
      </c>
      <c r="CD80" s="101">
        <f t="shared" si="59"/>
        <v>3.9491509598980814E-3</v>
      </c>
      <c r="CE80" s="101">
        <f t="shared" si="60"/>
        <v>8.1392001283499464</v>
      </c>
      <c r="CF80" s="87">
        <f>SUM($CE$7:CE80)</f>
        <v>766.65330103929477</v>
      </c>
    </row>
    <row r="81" spans="2:84" x14ac:dyDescent="0.25">
      <c r="B81" s="42">
        <v>42048</v>
      </c>
      <c r="C81" s="32">
        <f>'Accumulated Feed'!B78</f>
        <v>9.5799814155579543</v>
      </c>
      <c r="D81" s="32">
        <f>SUM($C$7:C81)</f>
        <v>371.98635953080179</v>
      </c>
      <c r="E81" s="24">
        <v>20</v>
      </c>
      <c r="F81" s="4">
        <f t="shared" si="42"/>
        <v>9.1548770439964944</v>
      </c>
      <c r="G81" s="87">
        <f>SUM($F$7:F81)</f>
        <v>355.47974842809481</v>
      </c>
      <c r="H81" s="82">
        <v>2.878936596</v>
      </c>
      <c r="I81" s="4">
        <f t="shared" si="44"/>
        <v>1.3178155276920904</v>
      </c>
      <c r="J81" s="87">
        <f>SUM($I$7:I81)</f>
        <v>328.24440542547131</v>
      </c>
      <c r="K81" s="79">
        <f t="shared" si="61"/>
        <v>29.865393699182761</v>
      </c>
      <c r="L81" s="4">
        <f t="shared" si="45"/>
        <v>4.917518114866291E-3</v>
      </c>
      <c r="M81" s="100">
        <f t="shared" si="46"/>
        <v>13.67070035932829</v>
      </c>
      <c r="N81" s="87">
        <f>SUM($M$7:M81)</f>
        <v>530.8271319445746</v>
      </c>
      <c r="P81" s="42">
        <f>'Accumulated Feed'!C78</f>
        <v>42353</v>
      </c>
      <c r="Q81" s="32">
        <f>'Accumulated Feed'!D78</f>
        <v>6.2375514394444078</v>
      </c>
      <c r="R81" s="32">
        <f>SUM($Q$7:Q81)</f>
        <v>471.86251535623387</v>
      </c>
      <c r="S81" s="24">
        <v>20</v>
      </c>
      <c r="T81" s="4">
        <f t="shared" si="36"/>
        <v>5.9607648498127146</v>
      </c>
      <c r="U81" s="87">
        <f>SUM($T$7:T81)</f>
        <v>450.92397598410537</v>
      </c>
      <c r="V81" s="82">
        <v>37.546369920000004</v>
      </c>
      <c r="W81" s="4">
        <f t="shared" si="62"/>
        <v>11.190254102860074</v>
      </c>
      <c r="X81" s="87">
        <f>SUM($W$7:W81)</f>
        <v>384.88683245505854</v>
      </c>
      <c r="Y81" s="79">
        <f t="shared" si="47"/>
        <v>19.147824645467242</v>
      </c>
      <c r="Z81" s="100">
        <f t="shared" si="48"/>
        <v>4.7956168108016272E-3</v>
      </c>
      <c r="AA81" s="100">
        <f t="shared" si="49"/>
        <v>5.7067840048539367</v>
      </c>
      <c r="AB81" s="87">
        <f>SUM($AA$7:AA81)</f>
        <v>431.71066102902648</v>
      </c>
      <c r="AD81" s="42">
        <f>'Accumulated Feed'!E78</f>
        <v>42536</v>
      </c>
      <c r="AE81" s="32">
        <f>'Accumulated Feed'!F78</f>
        <v>6.3662473134895574</v>
      </c>
      <c r="AF81" s="32">
        <f>SUM($AE$7:AE81)</f>
        <v>433.77832185951252</v>
      </c>
      <c r="AG81" s="96">
        <v>20</v>
      </c>
      <c r="AH81" s="100">
        <f t="shared" si="38"/>
        <v>6.0837499425645243</v>
      </c>
      <c r="AI81" s="87">
        <f>SUM($AH$7:AH81)</f>
        <v>414.52973953850642</v>
      </c>
      <c r="AJ81" s="175">
        <v>20</v>
      </c>
      <c r="AK81" s="100">
        <f t="shared" si="63"/>
        <v>6.0837499425645243</v>
      </c>
      <c r="AL81" s="87">
        <f>SUM($AK$7:AK81)</f>
        <v>354.41615602921172</v>
      </c>
      <c r="AM81" s="79">
        <f t="shared" si="68"/>
        <v>37.782675936662343</v>
      </c>
      <c r="AN81" s="101">
        <f t="shared" si="50"/>
        <v>5.9090064925347947E-3</v>
      </c>
      <c r="AO81" s="101">
        <f t="shared" si="51"/>
        <v>11.493017627980176</v>
      </c>
      <c r="AP81" s="87">
        <f>SUM($AO$7:AO81)</f>
        <v>783.10214075462204</v>
      </c>
      <c r="AR81" s="42">
        <f>'Accumulated Feed'!G78</f>
        <v>42696</v>
      </c>
      <c r="AS81" s="32">
        <f>'Accumulated Feed'!H78</f>
        <v>7.6080862548874837</v>
      </c>
      <c r="AT81" s="32">
        <f>SUM($AS$7:AS81)</f>
        <v>628.98729761459299</v>
      </c>
      <c r="AU81" s="96">
        <v>20</v>
      </c>
      <c r="AV81" s="100">
        <f t="shared" si="39"/>
        <v>7.2704832277128251</v>
      </c>
      <c r="AW81" s="87">
        <f>SUM($AV$7:AV81)</f>
        <v>601.07646582129144</v>
      </c>
      <c r="AX81" s="175">
        <v>6.2220515847994982</v>
      </c>
      <c r="AY81" s="100">
        <f t="shared" si="64"/>
        <v>2.2618660844624388</v>
      </c>
      <c r="AZ81" s="87">
        <f>SUM($AY$7:AY81)</f>
        <v>525.5583942101448</v>
      </c>
      <c r="BA81" s="79">
        <f t="shared" si="52"/>
        <v>30.164826912830154</v>
      </c>
      <c r="BB81" s="101">
        <f t="shared" si="53"/>
        <v>4.4812600763504719E-3</v>
      </c>
      <c r="BC81" s="101">
        <f t="shared" si="54"/>
        <v>10.965643406829605</v>
      </c>
      <c r="BD81" s="87">
        <f>SUM($BC$7:BC81)</f>
        <v>906.56837764374666</v>
      </c>
      <c r="BF81" s="42">
        <f>'Accumulated Feed'!I78</f>
        <v>42929</v>
      </c>
      <c r="BG81" s="32">
        <f>'Accumulated Feed'!J78</f>
        <v>7.1943357320427088</v>
      </c>
      <c r="BH81" s="32">
        <f>SUM($BG$7:BG81)</f>
        <v>330.06361417465217</v>
      </c>
      <c r="BI81" s="96">
        <v>20</v>
      </c>
      <c r="BJ81" s="100">
        <f t="shared" si="40"/>
        <v>6.875092568876922</v>
      </c>
      <c r="BK81" s="87">
        <f>SUM($BJ$7:BJ81)</f>
        <v>315.41729293532785</v>
      </c>
      <c r="BL81" s="175">
        <v>8.9922411601336663</v>
      </c>
      <c r="BM81" s="100">
        <f t="shared" si="65"/>
        <v>3.0911245188792087</v>
      </c>
      <c r="BN81" s="87">
        <f>SUM($BM$7:BM81)</f>
        <v>256.80589506542498</v>
      </c>
      <c r="BO81" s="79">
        <f t="shared" si="55"/>
        <v>29.228208575697192</v>
      </c>
      <c r="BP81" s="101">
        <f t="shared" si="56"/>
        <v>8.1026870798532463E-3</v>
      </c>
      <c r="BQ81" s="101">
        <f t="shared" si="57"/>
        <v>10.047331979018026</v>
      </c>
      <c r="BR81" s="87">
        <f>SUM($BQ$7:BQ81)</f>
        <v>460.95412131477735</v>
      </c>
      <c r="BT81" s="42">
        <f>'Accumulated Feed'!K78</f>
        <v>43080</v>
      </c>
      <c r="BU81" s="32">
        <f>'Accumulated Feed'!L78</f>
        <v>6.0804384986308717</v>
      </c>
      <c r="BV81" s="32">
        <f>SUM($BU$7:BU81)</f>
        <v>613.57103274865881</v>
      </c>
      <c r="BW81" s="96">
        <v>20</v>
      </c>
      <c r="BX81" s="100">
        <f t="shared" si="41"/>
        <v>5.8106236759652647</v>
      </c>
      <c r="BY81" s="87">
        <f>SUM($BX$7:BX81)</f>
        <v>586.34428595546149</v>
      </c>
      <c r="BZ81" s="175">
        <v>20</v>
      </c>
      <c r="CA81" s="100">
        <f t="shared" si="66"/>
        <v>5.8106236759652647</v>
      </c>
      <c r="CB81" s="87">
        <f>SUM($CA$7:CA81)</f>
        <v>495.25471012847726</v>
      </c>
      <c r="CC81" s="79">
        <f t="shared" si="58"/>
        <v>26.412018832085998</v>
      </c>
      <c r="CD81" s="101">
        <f t="shared" si="59"/>
        <v>3.7231999504065824E-3</v>
      </c>
      <c r="CE81" s="101">
        <f t="shared" si="60"/>
        <v>7.6735150977879663</v>
      </c>
      <c r="CF81" s="87">
        <f>SUM($CE$7:CE81)</f>
        <v>774.32681613708269</v>
      </c>
    </row>
    <row r="82" spans="2:84" x14ac:dyDescent="0.25">
      <c r="B82" s="42">
        <v>42049</v>
      </c>
      <c r="C82" s="32">
        <f>'Accumulated Feed'!B79</f>
        <v>9.7629909178208454</v>
      </c>
      <c r="D82" s="32">
        <f>SUM($C$7:C82)</f>
        <v>381.74935044862264</v>
      </c>
      <c r="E82" s="24">
        <v>20</v>
      </c>
      <c r="F82" s="4">
        <f t="shared" si="42"/>
        <v>9.3297656391224582</v>
      </c>
      <c r="G82" s="87">
        <f>SUM($F$7:F82)</f>
        <v>364.80951406721726</v>
      </c>
      <c r="H82" s="80">
        <f t="shared" ref="H82:H90" si="69">E82</f>
        <v>20</v>
      </c>
      <c r="I82" s="4">
        <f t="shared" si="44"/>
        <v>9.3297656391224582</v>
      </c>
      <c r="J82" s="87">
        <f>SUM($I$7:I82)</f>
        <v>337.57417106459377</v>
      </c>
      <c r="K82" s="79">
        <f t="shared" si="61"/>
        <v>29.865393699182761</v>
      </c>
      <c r="L82" s="4">
        <f t="shared" si="45"/>
        <v>5.0114590635521525E-3</v>
      </c>
      <c r="M82" s="100">
        <f t="shared" si="46"/>
        <v>13.931856196674984</v>
      </c>
      <c r="N82" s="87">
        <f>SUM($M$7:M82)</f>
        <v>544.75898814124957</v>
      </c>
      <c r="P82" s="42">
        <f>'Accumulated Feed'!C79</f>
        <v>42354</v>
      </c>
      <c r="Q82" s="32">
        <f>'Accumulated Feed'!D79</f>
        <v>6.4782729542425512</v>
      </c>
      <c r="R82" s="32">
        <f>SUM($Q$7:Q82)</f>
        <v>478.3407883104764</v>
      </c>
      <c r="S82" s="24">
        <v>20</v>
      </c>
      <c r="T82" s="4">
        <f t="shared" si="36"/>
        <v>6.1908045309171715</v>
      </c>
      <c r="U82" s="87">
        <f>SUM($T$7:T82)</f>
        <v>457.11478051502252</v>
      </c>
      <c r="V82" s="80">
        <f t="shared" si="37"/>
        <v>20</v>
      </c>
      <c r="W82" s="4">
        <f t="shared" si="62"/>
        <v>6.1908045309171715</v>
      </c>
      <c r="X82" s="87">
        <f>SUM($W$7:W82)</f>
        <v>391.07763698597569</v>
      </c>
      <c r="Y82" s="79">
        <f t="shared" si="47"/>
        <v>19.147824645467242</v>
      </c>
      <c r="Z82" s="100">
        <f t="shared" si="48"/>
        <v>4.9806907383347096E-3</v>
      </c>
      <c r="AA82" s="100">
        <f t="shared" si="49"/>
        <v>5.9270219786183045</v>
      </c>
      <c r="AB82" s="87">
        <f>SUM($AA$7:AA82)</f>
        <v>437.6376830076448</v>
      </c>
      <c r="AD82" s="42">
        <f>'Accumulated Feed'!E79</f>
        <v>42537</v>
      </c>
      <c r="AE82" s="32">
        <f>'Accumulated Feed'!F79</f>
        <v>6.4545213480666712</v>
      </c>
      <c r="AF82" s="32">
        <f>SUM($AE$7:AE82)</f>
        <v>440.23284320757921</v>
      </c>
      <c r="AG82" s="96">
        <v>20</v>
      </c>
      <c r="AH82" s="100">
        <f t="shared" si="38"/>
        <v>6.1681068841571829</v>
      </c>
      <c r="AI82" s="87">
        <f>SUM($AH$7:AH82)</f>
        <v>420.69784642266359</v>
      </c>
      <c r="AJ82" s="175">
        <v>17.554072469331665</v>
      </c>
      <c r="AK82" s="100">
        <f t="shared" si="63"/>
        <v>5.413769762153934</v>
      </c>
      <c r="AL82" s="87">
        <f>SUM($AK$7:AK82)</f>
        <v>359.82992579136567</v>
      </c>
      <c r="AM82" s="79">
        <f t="shared" si="68"/>
        <v>37.782675936662336</v>
      </c>
      <c r="AN82" s="101">
        <f t="shared" si="50"/>
        <v>5.9909404510747263E-3</v>
      </c>
      <c r="AO82" s="101">
        <f t="shared" si="51"/>
        <v>11.652379177340343</v>
      </c>
      <c r="AP82" s="87">
        <f>SUM($AO$7:AO82)</f>
        <v>794.75451993196236</v>
      </c>
      <c r="AR82" s="42">
        <f>'Accumulated Feed'!G79</f>
        <v>42697</v>
      </c>
      <c r="AS82" s="32">
        <f>'Accumulated Feed'!H79</f>
        <v>6.902801096546483</v>
      </c>
      <c r="AT82" s="32">
        <f>SUM($AS$7:AS82)</f>
        <v>635.89009871113944</v>
      </c>
      <c r="AU82" s="96">
        <v>20</v>
      </c>
      <c r="AV82" s="100">
        <f t="shared" si="39"/>
        <v>6.5964945605655636</v>
      </c>
      <c r="AW82" s="87">
        <f>SUM($AV$7:AV82)</f>
        <v>607.67296038185702</v>
      </c>
      <c r="AX82" s="175">
        <v>20</v>
      </c>
      <c r="AY82" s="100">
        <f t="shared" si="64"/>
        <v>6.5964945605655636</v>
      </c>
      <c r="AZ82" s="87">
        <f>SUM($AY$7:AY82)</f>
        <v>532.15488877071039</v>
      </c>
      <c r="BA82" s="79">
        <f t="shared" si="52"/>
        <v>30.164826912830151</v>
      </c>
      <c r="BB82" s="101">
        <f t="shared" si="53"/>
        <v>4.0658381007536949E-3</v>
      </c>
      <c r="BC82" s="101">
        <f t="shared" si="54"/>
        <v>9.9491058325442907</v>
      </c>
      <c r="BD82" s="87">
        <f>SUM($BC$7:BC82)</f>
        <v>916.51748347629098</v>
      </c>
      <c r="BF82" s="42">
        <f>'Accumulated Feed'!I79</f>
        <v>42930</v>
      </c>
      <c r="BG82" s="32">
        <f>'Accumulated Feed'!J79</f>
        <v>7.0436196266217488</v>
      </c>
      <c r="BH82" s="32">
        <f>SUM($BG$7:BG82)</f>
        <v>337.10723380127394</v>
      </c>
      <c r="BI82" s="96">
        <v>20</v>
      </c>
      <c r="BJ82" s="100">
        <f t="shared" si="40"/>
        <v>6.7310643757284359</v>
      </c>
      <c r="BK82" s="87">
        <f>SUM($BJ$7:BJ82)</f>
        <v>322.14835731105626</v>
      </c>
      <c r="BL82" s="175">
        <v>20</v>
      </c>
      <c r="BM82" s="100">
        <f t="shared" si="65"/>
        <v>6.7310643757284359</v>
      </c>
      <c r="BN82" s="87">
        <f>SUM($BM$7:BM82)</f>
        <v>263.53695944115339</v>
      </c>
      <c r="BO82" s="79">
        <f t="shared" si="55"/>
        <v>29.228208575697192</v>
      </c>
      <c r="BP82" s="101">
        <f t="shared" si="56"/>
        <v>7.9329416737998273E-3</v>
      </c>
      <c r="BQ82" s="101">
        <f t="shared" si="57"/>
        <v>9.8368476755117857</v>
      </c>
      <c r="BR82" s="87">
        <f>SUM($BQ$7:BQ82)</f>
        <v>470.79096899028912</v>
      </c>
      <c r="BT82" s="42">
        <f>'Accumulated Feed'!K79</f>
        <v>43081</v>
      </c>
      <c r="BU82" s="32">
        <f>'Accumulated Feed'!L79</f>
        <v>5.8088843363015634</v>
      </c>
      <c r="BV82" s="32">
        <f>SUM($BU$7:BU82)</f>
        <v>619.37991708496043</v>
      </c>
      <c r="BW82" s="96">
        <v>20</v>
      </c>
      <c r="BX82" s="100">
        <f t="shared" si="41"/>
        <v>5.5511195225571033</v>
      </c>
      <c r="BY82" s="87">
        <f>SUM($BX$7:BX82)</f>
        <v>591.89540547801857</v>
      </c>
      <c r="BZ82" s="175">
        <v>3.3202210354678341</v>
      </c>
      <c r="CA82" s="100">
        <f t="shared" si="66"/>
        <v>0.92154719045951294</v>
      </c>
      <c r="CB82" s="87">
        <f>SUM($CA$7:CA82)</f>
        <v>496.17625731893679</v>
      </c>
      <c r="CC82" s="79">
        <f t="shared" si="58"/>
        <v>26.412018832086002</v>
      </c>
      <c r="CD82" s="101">
        <f t="shared" si="59"/>
        <v>3.5569207513085504E-3</v>
      </c>
      <c r="CE82" s="101">
        <f t="shared" si="60"/>
        <v>7.3308136684469227</v>
      </c>
      <c r="CF82" s="87">
        <f>SUM($CE$7:CE82)</f>
        <v>781.65762980552961</v>
      </c>
    </row>
    <row r="83" spans="2:84" x14ac:dyDescent="0.25">
      <c r="B83" s="42">
        <v>42050</v>
      </c>
      <c r="C83" s="32">
        <f>'Accumulated Feed'!B80</f>
        <v>9.6658171844203125</v>
      </c>
      <c r="D83" s="32">
        <f>SUM($C$7:C83)</f>
        <v>391.41516763304293</v>
      </c>
      <c r="E83" s="24">
        <v>20</v>
      </c>
      <c r="F83" s="4">
        <f t="shared" si="42"/>
        <v>9.2369039160565602</v>
      </c>
      <c r="G83" s="87">
        <f>SUM($F$7:F83)</f>
        <v>374.04641798327384</v>
      </c>
      <c r="H83" s="80">
        <f t="shared" si="69"/>
        <v>20</v>
      </c>
      <c r="I83" s="4">
        <f t="shared" si="44"/>
        <v>9.2369039160565602</v>
      </c>
      <c r="J83" s="87">
        <f>SUM($I$7:I83)</f>
        <v>346.81107498065035</v>
      </c>
      <c r="K83" s="79">
        <f t="shared" si="61"/>
        <v>29.865393699182757</v>
      </c>
      <c r="L83" s="4">
        <f t="shared" si="45"/>
        <v>4.9615786333552549E-3</v>
      </c>
      <c r="M83" s="100">
        <f t="shared" si="46"/>
        <v>13.793188600727609</v>
      </c>
      <c r="N83" s="87">
        <f>SUM($M$7:M83)</f>
        <v>558.55217674197718</v>
      </c>
      <c r="P83" s="42">
        <f>'Accumulated Feed'!C80</f>
        <v>42355</v>
      </c>
      <c r="Q83" s="32">
        <f>'Accumulated Feed'!D80</f>
        <v>7.2351784762487892</v>
      </c>
      <c r="R83" s="32">
        <f>SUM($Q$7:Q83)</f>
        <v>485.57596678672519</v>
      </c>
      <c r="S83" s="24">
        <v>20</v>
      </c>
      <c r="T83" s="4">
        <f t="shared" si="36"/>
        <v>6.9141229474472645</v>
      </c>
      <c r="U83" s="87">
        <f>SUM($T$7:T83)</f>
        <v>464.02890346246977</v>
      </c>
      <c r="V83" s="82">
        <v>15.419767561199999</v>
      </c>
      <c r="W83" s="4">
        <f t="shared" si="62"/>
        <v>5.3307084369597941</v>
      </c>
      <c r="X83" s="87">
        <f>SUM($W$7:W83)</f>
        <v>396.4083454229355</v>
      </c>
      <c r="Y83" s="79">
        <f t="shared" si="47"/>
        <v>19.147824645467242</v>
      </c>
      <c r="Z83" s="100">
        <f t="shared" si="48"/>
        <v>5.5626224275177032E-3</v>
      </c>
      <c r="AA83" s="100">
        <f t="shared" si="49"/>
        <v>6.6195206887460669</v>
      </c>
      <c r="AB83" s="87">
        <f>SUM($AA$7:AA83)</f>
        <v>444.25720369639089</v>
      </c>
      <c r="AD83" s="42">
        <f>'Accumulated Feed'!E80</f>
        <v>42538</v>
      </c>
      <c r="AE83" s="32">
        <f>'Accumulated Feed'!F80</f>
        <v>6.4941374400802827</v>
      </c>
      <c r="AF83" s="32">
        <f>SUM($AE$7:AE83)</f>
        <v>446.7269806476595</v>
      </c>
      <c r="AG83" s="96">
        <v>20</v>
      </c>
      <c r="AH83" s="100">
        <f t="shared" si="38"/>
        <v>6.2059650422908987</v>
      </c>
      <c r="AI83" s="87">
        <f>SUM($AH$7:AH83)</f>
        <v>426.90381146495452</v>
      </c>
      <c r="AJ83" s="175">
        <v>20</v>
      </c>
      <c r="AK83" s="100">
        <f t="shared" si="63"/>
        <v>6.2059650422908987</v>
      </c>
      <c r="AL83" s="87">
        <f>SUM($AK$7:AK83)</f>
        <v>366.03589083365659</v>
      </c>
      <c r="AM83" s="79">
        <f t="shared" si="68"/>
        <v>37.782675936662336</v>
      </c>
      <c r="AN83" s="101">
        <f t="shared" si="50"/>
        <v>6.0277112099519801E-3</v>
      </c>
      <c r="AO83" s="101">
        <f t="shared" si="51"/>
        <v>11.7238983033566</v>
      </c>
      <c r="AP83" s="87">
        <f>SUM($AO$7:AO83)</f>
        <v>806.47841823531894</v>
      </c>
      <c r="AR83" s="42">
        <f>'Accumulated Feed'!G80</f>
        <v>42698</v>
      </c>
      <c r="AS83" s="32">
        <f>'Accumulated Feed'!H80</f>
        <v>6.3559143749069884</v>
      </c>
      <c r="AT83" s="32">
        <f>SUM($AS$7:AS83)</f>
        <v>642.24601308604645</v>
      </c>
      <c r="AU83" s="96">
        <v>20</v>
      </c>
      <c r="AV83" s="100">
        <f t="shared" si="39"/>
        <v>6.0738755202537495</v>
      </c>
      <c r="AW83" s="87">
        <f>SUM($AV$7:AV83)</f>
        <v>613.74683590211077</v>
      </c>
      <c r="AX83" s="175">
        <v>4.6738364408020017</v>
      </c>
      <c r="AY83" s="100">
        <f t="shared" si="64"/>
        <v>1.4194150371728598</v>
      </c>
      <c r="AZ83" s="87">
        <f>SUM($AY$7:AY83)</f>
        <v>533.57430380788321</v>
      </c>
      <c r="BA83" s="79">
        <f t="shared" si="52"/>
        <v>30.164826912830154</v>
      </c>
      <c r="BB83" s="101">
        <f t="shared" si="53"/>
        <v>3.7437148295572241E-3</v>
      </c>
      <c r="BC83" s="101">
        <f t="shared" si="54"/>
        <v>9.1608701879265269</v>
      </c>
      <c r="BD83" s="87">
        <f>SUM($BC$7:BC83)</f>
        <v>925.67835366421752</v>
      </c>
      <c r="BF83" s="42">
        <f>'Accumulated Feed'!I80</f>
        <v>42931</v>
      </c>
      <c r="BG83" s="32">
        <f>'Accumulated Feed'!J80</f>
        <v>7.0573133601651579</v>
      </c>
      <c r="BH83" s="32">
        <f>SUM($BG$7:BG83)</f>
        <v>344.16454716143909</v>
      </c>
      <c r="BI83" s="96">
        <v>20</v>
      </c>
      <c r="BJ83" s="100">
        <f t="shared" si="40"/>
        <v>6.7441504602859235</v>
      </c>
      <c r="BK83" s="87">
        <f>SUM($BJ$7:BJ83)</f>
        <v>328.8925077713422</v>
      </c>
      <c r="BL83" s="175">
        <v>20</v>
      </c>
      <c r="BM83" s="100">
        <f t="shared" si="65"/>
        <v>6.7441504602859235</v>
      </c>
      <c r="BN83" s="87">
        <f>SUM($BM$7:BM83)</f>
        <v>270.28110990143932</v>
      </c>
      <c r="BO83" s="79">
        <f t="shared" si="55"/>
        <v>29.228208575697192</v>
      </c>
      <c r="BP83" s="101">
        <f t="shared" si="56"/>
        <v>7.9483643677065001E-3</v>
      </c>
      <c r="BQ83" s="101">
        <f t="shared" si="57"/>
        <v>9.8559718159560603</v>
      </c>
      <c r="BR83" s="87">
        <f>SUM($BQ$7:BQ83)</f>
        <v>480.6469408062452</v>
      </c>
      <c r="BT83" s="42">
        <f>'Accumulated Feed'!K80</f>
        <v>43082</v>
      </c>
      <c r="BU83" s="32">
        <f>'Accumulated Feed'!L80</f>
        <v>5.7982005471909233</v>
      </c>
      <c r="BV83" s="32">
        <f>SUM($BU$7:BU83)</f>
        <v>625.17811763215138</v>
      </c>
      <c r="BW83" s="96">
        <v>20</v>
      </c>
      <c r="BX83" s="100">
        <f t="shared" si="41"/>
        <v>5.5409098184429544</v>
      </c>
      <c r="BY83" s="87">
        <f>SUM($BX$7:BX83)</f>
        <v>597.43631529646154</v>
      </c>
      <c r="BZ83" s="175">
        <v>20</v>
      </c>
      <c r="CA83" s="100">
        <f t="shared" si="66"/>
        <v>5.5409098184429544</v>
      </c>
      <c r="CB83" s="87">
        <f>SUM($CA$7:CA83)</f>
        <v>501.71716713737976</v>
      </c>
      <c r="CC83" s="79">
        <f t="shared" si="58"/>
        <v>26.412018832085998</v>
      </c>
      <c r="CD83" s="101">
        <f t="shared" si="59"/>
        <v>3.5503788081418125E-3</v>
      </c>
      <c r="CE83" s="101">
        <f t="shared" si="60"/>
        <v>7.3173307235802758</v>
      </c>
      <c r="CF83" s="87">
        <f>SUM($CE$7:CE83)</f>
        <v>788.97496052910992</v>
      </c>
    </row>
    <row r="84" spans="2:84" x14ac:dyDescent="0.25">
      <c r="B84" s="42">
        <v>42051</v>
      </c>
      <c r="C84" s="32">
        <f>'Accumulated Feed'!B81</f>
        <v>9.5427437812494968</v>
      </c>
      <c r="D84" s="32">
        <f>SUM($C$7:C84)</f>
        <v>400.95791141429243</v>
      </c>
      <c r="E84" s="24">
        <v>20</v>
      </c>
      <c r="F84" s="4">
        <f t="shared" si="42"/>
        <v>9.1192918013205961</v>
      </c>
      <c r="G84" s="87">
        <f>SUM($F$7:F84)</f>
        <v>383.16570978459441</v>
      </c>
      <c r="H84" s="80">
        <f t="shared" si="69"/>
        <v>20</v>
      </c>
      <c r="I84" s="4">
        <f t="shared" si="44"/>
        <v>9.1192918013205961</v>
      </c>
      <c r="J84" s="87">
        <f>SUM($I$7:I84)</f>
        <v>355.93036678197092</v>
      </c>
      <c r="K84" s="79">
        <f t="shared" si="61"/>
        <v>29.865393699182761</v>
      </c>
      <c r="L84" s="4">
        <f t="shared" si="45"/>
        <v>4.8984035953987251E-3</v>
      </c>
      <c r="M84" s="100">
        <f t="shared" si="46"/>
        <v>13.617561995208456</v>
      </c>
      <c r="N84" s="87">
        <f>SUM($M$7:M84)</f>
        <v>572.16973873718564</v>
      </c>
      <c r="P84" s="42">
        <f>'Accumulated Feed'!C81</f>
        <v>42356</v>
      </c>
      <c r="Q84" s="32">
        <f>'Accumulated Feed'!D81</f>
        <v>7.935715844047234</v>
      </c>
      <c r="R84" s="32">
        <f>SUM($Q$7:Q84)</f>
        <v>493.51168263077244</v>
      </c>
      <c r="S84" s="24">
        <v>20</v>
      </c>
      <c r="T84" s="4">
        <f t="shared" si="36"/>
        <v>7.5835745036375961</v>
      </c>
      <c r="U84" s="87">
        <f>SUM($T$7:T84)</f>
        <v>471.61247796610735</v>
      </c>
      <c r="V84" s="80">
        <f t="shared" si="37"/>
        <v>20</v>
      </c>
      <c r="W84" s="4">
        <f t="shared" si="62"/>
        <v>7.5835745036375961</v>
      </c>
      <c r="X84" s="87">
        <f>SUM($W$7:W84)</f>
        <v>403.99191992657308</v>
      </c>
      <c r="Y84" s="79">
        <f t="shared" si="47"/>
        <v>19.147824645467239</v>
      </c>
      <c r="Z84" s="100">
        <f t="shared" si="48"/>
        <v>6.101216587457518E-3</v>
      </c>
      <c r="AA84" s="100">
        <f t="shared" si="49"/>
        <v>7.2604477390744462</v>
      </c>
      <c r="AB84" s="87">
        <f>SUM($AA$7:AA84)</f>
        <v>451.51765143546532</v>
      </c>
      <c r="AD84" s="42">
        <f>'Accumulated Feed'!E81</f>
        <v>42539</v>
      </c>
      <c r="AE84" s="32">
        <f>'Accumulated Feed'!F81</f>
        <v>6.4879879733010277</v>
      </c>
      <c r="AF84" s="32">
        <f>SUM($AE$7:AE84)</f>
        <v>453.21496862096052</v>
      </c>
      <c r="AG84" s="96">
        <v>20</v>
      </c>
      <c r="AH84" s="100">
        <f t="shared" si="38"/>
        <v>6.2000884534116354</v>
      </c>
      <c r="AI84" s="87">
        <f>SUM($AH$7:AH84)</f>
        <v>433.10389991836615</v>
      </c>
      <c r="AJ84" s="175">
        <v>20</v>
      </c>
      <c r="AK84" s="100">
        <f t="shared" si="63"/>
        <v>6.2000884534116354</v>
      </c>
      <c r="AL84" s="87">
        <f>SUM($AK$7:AK84)</f>
        <v>372.23597928706823</v>
      </c>
      <c r="AM84" s="79">
        <f t="shared" si="68"/>
        <v>37.782675936662343</v>
      </c>
      <c r="AN84" s="101">
        <f t="shared" si="50"/>
        <v>6.0220034142389155E-3</v>
      </c>
      <c r="AO84" s="101">
        <f t="shared" si="51"/>
        <v>11.712796640694691</v>
      </c>
      <c r="AP84" s="87">
        <f>SUM($AO$7:AO84)</f>
        <v>818.19121487601365</v>
      </c>
      <c r="AR84" s="42">
        <f>'Accumulated Feed'!G81</f>
        <v>42699</v>
      </c>
      <c r="AS84" s="32">
        <f>'Accumulated Feed'!H81</f>
        <v>6.4403876732534009</v>
      </c>
      <c r="AT84" s="32">
        <f>SUM($AS$7:AS84)</f>
        <v>648.68640075929989</v>
      </c>
      <c r="AU84" s="96">
        <v>20</v>
      </c>
      <c r="AV84" s="100">
        <f t="shared" si="39"/>
        <v>6.1546003803882705</v>
      </c>
      <c r="AW84" s="87">
        <f>SUM($AV$7:AV84)</f>
        <v>619.90143628249905</v>
      </c>
      <c r="AX84" s="175">
        <v>20</v>
      </c>
      <c r="AY84" s="100">
        <f t="shared" si="64"/>
        <v>6.1546003803882705</v>
      </c>
      <c r="AZ84" s="87">
        <f>SUM($AY$7:AY84)</f>
        <v>539.72890418827149</v>
      </c>
      <c r="BA84" s="79">
        <f t="shared" si="52"/>
        <v>30.164826912830154</v>
      </c>
      <c r="BB84" s="101">
        <f t="shared" si="53"/>
        <v>3.7934706823059016E-3</v>
      </c>
      <c r="BC84" s="101">
        <f t="shared" si="54"/>
        <v>9.2826227596025408</v>
      </c>
      <c r="BD84" s="87">
        <f>SUM($BC$7:BC84)</f>
        <v>934.96097642382006</v>
      </c>
      <c r="BF84" s="42">
        <f>'Accumulated Feed'!I81</f>
        <v>42932</v>
      </c>
      <c r="BG84" s="32">
        <f>'Accumulated Feed'!J81</f>
        <v>7.0095737217137062</v>
      </c>
      <c r="BH84" s="32">
        <f>SUM($BG$7:BG84)</f>
        <v>351.1741208831528</v>
      </c>
      <c r="BI84" s="96">
        <v>20</v>
      </c>
      <c r="BJ84" s="100">
        <f t="shared" si="40"/>
        <v>6.6985292318941729</v>
      </c>
      <c r="BK84" s="87">
        <f>SUM($BJ$7:BJ84)</f>
        <v>335.59103700323635</v>
      </c>
      <c r="BL84" s="175">
        <v>20</v>
      </c>
      <c r="BM84" s="100">
        <f t="shared" si="65"/>
        <v>6.6985292318941729</v>
      </c>
      <c r="BN84" s="87">
        <f>SUM($BM$7:BM84)</f>
        <v>276.97963913333348</v>
      </c>
      <c r="BO84" s="79">
        <f t="shared" si="55"/>
        <v>29.228208575697199</v>
      </c>
      <c r="BP84" s="101">
        <f t="shared" si="56"/>
        <v>7.89459715887934E-3</v>
      </c>
      <c r="BQ84" s="101">
        <f t="shared" si="57"/>
        <v>9.7893004770103822</v>
      </c>
      <c r="BR84" s="87">
        <f>SUM($BQ$7:BQ84)</f>
        <v>490.43624128325558</v>
      </c>
      <c r="BT84" s="42">
        <f>'Accumulated Feed'!K81</f>
        <v>43083</v>
      </c>
      <c r="BU84" s="32">
        <f>'Accumulated Feed'!L81</f>
        <v>6.6648655900186462</v>
      </c>
      <c r="BV84" s="32">
        <f>SUM($BU$7:BU84)</f>
        <v>631.84298322217001</v>
      </c>
      <c r="BW84" s="96">
        <v>20</v>
      </c>
      <c r="BX84" s="100">
        <f t="shared" si="41"/>
        <v>6.3691172607384638</v>
      </c>
      <c r="BY84" s="87">
        <f>SUM($BX$7:BX84)</f>
        <v>603.80543255719999</v>
      </c>
      <c r="BZ84" s="175">
        <v>2.649995490668335</v>
      </c>
      <c r="CA84" s="100">
        <f t="shared" si="66"/>
        <v>0.84390660102473936</v>
      </c>
      <c r="CB84" s="87">
        <f>SUM($CA$7:CA84)</f>
        <v>502.5610737384045</v>
      </c>
      <c r="CC84" s="79">
        <f t="shared" si="58"/>
        <v>26.412018832085998</v>
      </c>
      <c r="CD84" s="101">
        <f t="shared" si="59"/>
        <v>4.0810588314989871E-3</v>
      </c>
      <c r="CE84" s="101">
        <f t="shared" si="60"/>
        <v>8.4110622517194127</v>
      </c>
      <c r="CF84" s="87">
        <f>SUM($CE$7:CE84)</f>
        <v>797.38602278082931</v>
      </c>
    </row>
    <row r="85" spans="2:84" x14ac:dyDescent="0.25">
      <c r="B85" s="42">
        <v>42052</v>
      </c>
      <c r="C85" s="32">
        <f>'Accumulated Feed'!B82</f>
        <v>9.3701511357741563</v>
      </c>
      <c r="D85" s="32">
        <f>SUM($C$7:C85)</f>
        <v>410.32806255006659</v>
      </c>
      <c r="E85" s="24">
        <v>20</v>
      </c>
      <c r="F85" s="4">
        <f t="shared" si="42"/>
        <v>8.9543578229040222</v>
      </c>
      <c r="G85" s="87">
        <f>SUM($F$7:F85)</f>
        <v>392.12006760749841</v>
      </c>
      <c r="H85" s="80">
        <f t="shared" si="69"/>
        <v>20</v>
      </c>
      <c r="I85" s="4">
        <f t="shared" si="44"/>
        <v>8.9543578229040222</v>
      </c>
      <c r="J85" s="87">
        <f>SUM($I$7:I85)</f>
        <v>364.88472460487492</v>
      </c>
      <c r="K85" s="79">
        <f t="shared" si="61"/>
        <v>29.865393699182761</v>
      </c>
      <c r="L85" s="4">
        <f t="shared" si="45"/>
        <v>4.8098097428846331E-3</v>
      </c>
      <c r="M85" s="100">
        <f t="shared" si="46"/>
        <v>13.371271085219281</v>
      </c>
      <c r="N85" s="87">
        <f>SUM($M$7:M85)</f>
        <v>585.54100982240493</v>
      </c>
      <c r="P85" s="42">
        <f>'Accumulated Feed'!C82</f>
        <v>42357</v>
      </c>
      <c r="Q85" s="32">
        <f>'Accumulated Feed'!D82</f>
        <v>8.1854468765303743</v>
      </c>
      <c r="R85" s="32">
        <f>SUM($Q$7:Q85)</f>
        <v>501.6971295073028</v>
      </c>
      <c r="S85" s="24">
        <v>20</v>
      </c>
      <c r="T85" s="4">
        <f t="shared" si="36"/>
        <v>7.8222239119486119</v>
      </c>
      <c r="U85" s="87">
        <f>SUM($T$7:T85)</f>
        <v>479.43470187805599</v>
      </c>
      <c r="V85" s="80">
        <f t="shared" si="37"/>
        <v>20</v>
      </c>
      <c r="W85" s="4">
        <f t="shared" si="62"/>
        <v>7.8222239119486119</v>
      </c>
      <c r="X85" s="87">
        <f>SUM($W$7:W85)</f>
        <v>411.81414383852166</v>
      </c>
      <c r="Y85" s="79">
        <f t="shared" si="47"/>
        <v>19.147824645467242</v>
      </c>
      <c r="Z85" s="100">
        <f t="shared" si="48"/>
        <v>6.2932173026711263E-3</v>
      </c>
      <c r="AA85" s="100">
        <f t="shared" si="49"/>
        <v>7.4889285901786407</v>
      </c>
      <c r="AB85" s="87">
        <f>SUM($AA$7:AA85)</f>
        <v>459.00658002564398</v>
      </c>
      <c r="AD85" s="42">
        <f>'Accumulated Feed'!E82</f>
        <v>42540</v>
      </c>
      <c r="AE85" s="32">
        <f>'Accumulated Feed'!F82</f>
        <v>6.6452073281465553</v>
      </c>
      <c r="AF85" s="32">
        <f>SUM($AE$7:AE85)</f>
        <v>459.86017594910709</v>
      </c>
      <c r="AG85" s="96">
        <v>20</v>
      </c>
      <c r="AH85" s="100">
        <f t="shared" si="38"/>
        <v>6.3503313192495376</v>
      </c>
      <c r="AI85" s="87">
        <f>SUM($AH$7:AH85)</f>
        <v>439.45423123761572</v>
      </c>
      <c r="AJ85" s="175">
        <v>20</v>
      </c>
      <c r="AK85" s="100">
        <f t="shared" si="63"/>
        <v>6.3503313192495376</v>
      </c>
      <c r="AL85" s="87">
        <f>SUM($AK$7:AK85)</f>
        <v>378.5863106063178</v>
      </c>
      <c r="AM85" s="79">
        <f t="shared" si="68"/>
        <v>37.782675936662343</v>
      </c>
      <c r="AN85" s="101">
        <f t="shared" si="50"/>
        <v>6.1679308567003256E-3</v>
      </c>
      <c r="AO85" s="101">
        <f t="shared" si="51"/>
        <v>11.996625516282133</v>
      </c>
      <c r="AP85" s="87">
        <f>SUM($AO$7:AO85)</f>
        <v>830.18784039229581</v>
      </c>
      <c r="AR85" s="42">
        <f>'Accumulated Feed'!G82</f>
        <v>42700</v>
      </c>
      <c r="AS85" s="32">
        <f>'Accumulated Feed'!H82</f>
        <v>5.9064150856711777</v>
      </c>
      <c r="AT85" s="32">
        <f>SUM($AS$7:AS85)</f>
        <v>654.59281584497103</v>
      </c>
      <c r="AU85" s="96">
        <v>20</v>
      </c>
      <c r="AV85" s="100">
        <f t="shared" si="39"/>
        <v>5.644322419280642</v>
      </c>
      <c r="AW85" s="87">
        <f>SUM($AV$7:AV85)</f>
        <v>625.54575870177973</v>
      </c>
      <c r="AX85" s="175">
        <v>20</v>
      </c>
      <c r="AY85" s="100">
        <f t="shared" si="64"/>
        <v>5.644322419280642</v>
      </c>
      <c r="AZ85" s="87">
        <f>SUM($AY$7:AY85)</f>
        <v>545.37322660755217</v>
      </c>
      <c r="BA85" s="79">
        <f t="shared" si="52"/>
        <v>30.164826912830154</v>
      </c>
      <c r="BB85" s="101">
        <f t="shared" si="53"/>
        <v>3.4789540011811869E-3</v>
      </c>
      <c r="BC85" s="101">
        <f t="shared" si="54"/>
        <v>8.5130004408903641</v>
      </c>
      <c r="BD85" s="87">
        <f>SUM($BC$7:BC85)</f>
        <v>943.47397686471038</v>
      </c>
      <c r="BF85" s="42">
        <f>'Accumulated Feed'!I82</f>
        <v>42933</v>
      </c>
      <c r="BG85" s="32">
        <f>'Accumulated Feed'!J82</f>
        <v>6.9383198253078149</v>
      </c>
      <c r="BH85" s="32">
        <f>SUM($BG$7:BG85)</f>
        <v>358.11244070846061</v>
      </c>
      <c r="BI85" s="96">
        <v>20</v>
      </c>
      <c r="BJ85" s="100">
        <f t="shared" si="40"/>
        <v>6.6304371728175013</v>
      </c>
      <c r="BK85" s="87">
        <f>SUM($BJ$7:BJ85)</f>
        <v>342.22147417605385</v>
      </c>
      <c r="BL85" s="175">
        <v>20</v>
      </c>
      <c r="BM85" s="100">
        <f t="shared" si="65"/>
        <v>6.6304371728175013</v>
      </c>
      <c r="BN85" s="87">
        <f>SUM($BM$7:BM85)</f>
        <v>283.61007630615097</v>
      </c>
      <c r="BO85" s="79">
        <f t="shared" si="55"/>
        <v>29.228208575697192</v>
      </c>
      <c r="BP85" s="101">
        <f t="shared" si="56"/>
        <v>7.8143467998050779E-3</v>
      </c>
      <c r="BQ85" s="101">
        <f t="shared" si="57"/>
        <v>9.6897900317582959</v>
      </c>
      <c r="BR85" s="87">
        <f>SUM($BQ$7:BQ85)</f>
        <v>500.1260313150139</v>
      </c>
      <c r="BT85" s="42">
        <f>'Accumulated Feed'!K82</f>
        <v>43084</v>
      </c>
      <c r="BU85" s="32">
        <f>'Accumulated Feed'!L82</f>
        <v>7.4604079794847697</v>
      </c>
      <c r="BV85" s="32">
        <f>SUM($BU$7:BU85)</f>
        <v>639.30339120165479</v>
      </c>
      <c r="BW85" s="96">
        <v>20</v>
      </c>
      <c r="BX85" s="100">
        <f t="shared" si="41"/>
        <v>7.1293580631915594</v>
      </c>
      <c r="BY85" s="87">
        <f>SUM($BX$7:BX85)</f>
        <v>610.9347906203916</v>
      </c>
      <c r="BZ85" s="175">
        <v>20</v>
      </c>
      <c r="CA85" s="100">
        <f t="shared" si="66"/>
        <v>7.1293580631915594</v>
      </c>
      <c r="CB85" s="87">
        <f>SUM($CA$7:CA85)</f>
        <v>509.69043180159605</v>
      </c>
      <c r="CC85" s="79">
        <f t="shared" si="58"/>
        <v>26.412018832085998</v>
      </c>
      <c r="CD85" s="101">
        <f t="shared" si="59"/>
        <v>4.5681887293959151E-3</v>
      </c>
      <c r="CE85" s="101">
        <f t="shared" si="60"/>
        <v>9.415036971284982</v>
      </c>
      <c r="CF85" s="87">
        <f>SUM($CE$7:CE85)</f>
        <v>806.80105975211427</v>
      </c>
    </row>
    <row r="86" spans="2:84" x14ac:dyDescent="0.25">
      <c r="B86" s="42">
        <v>42053</v>
      </c>
      <c r="C86" s="32">
        <f>'Accumulated Feed'!B83</f>
        <v>9.6351692003460769</v>
      </c>
      <c r="D86" s="32">
        <f>SUM($C$7:C86)</f>
        <v>419.96323175041266</v>
      </c>
      <c r="E86" s="24">
        <v>20</v>
      </c>
      <c r="F86" s="4">
        <f t="shared" si="42"/>
        <v>9.2076159129096737</v>
      </c>
      <c r="G86" s="87">
        <f>SUM($F$7:F86)</f>
        <v>401.32768352040807</v>
      </c>
      <c r="H86" s="80">
        <f t="shared" si="69"/>
        <v>20</v>
      </c>
      <c r="I86" s="4">
        <f t="shared" si="44"/>
        <v>9.2076159129096737</v>
      </c>
      <c r="J86" s="87">
        <f>SUM($I$7:I86)</f>
        <v>374.09234051778458</v>
      </c>
      <c r="K86" s="79">
        <f t="shared" si="61"/>
        <v>29.865393699182761</v>
      </c>
      <c r="L86" s="4">
        <f t="shared" si="45"/>
        <v>4.9458466595307098E-3</v>
      </c>
      <c r="M86" s="100">
        <f t="shared" si="46"/>
        <v>13.749453713495374</v>
      </c>
      <c r="N86" s="87">
        <f>SUM($M$7:M86)</f>
        <v>599.29046353590036</v>
      </c>
      <c r="P86" s="42">
        <f>'Accumulated Feed'!C83</f>
        <v>42358</v>
      </c>
      <c r="Q86" s="32">
        <f>'Accumulated Feed'!D83</f>
        <v>7.9790276275704795</v>
      </c>
      <c r="R86" s="32">
        <f>SUM($Q$7:Q86)</f>
        <v>509.67615713487328</v>
      </c>
      <c r="S86" s="24">
        <v>20</v>
      </c>
      <c r="T86" s="4">
        <f t="shared" si="36"/>
        <v>7.624964359787791</v>
      </c>
      <c r="U86" s="87">
        <f>SUM($T$7:T86)</f>
        <v>487.05966623784377</v>
      </c>
      <c r="V86" s="80">
        <f t="shared" si="37"/>
        <v>20</v>
      </c>
      <c r="W86" s="4">
        <f t="shared" si="62"/>
        <v>7.624964359787791</v>
      </c>
      <c r="X86" s="87">
        <f>SUM($W$7:W86)</f>
        <v>419.43910819830944</v>
      </c>
      <c r="Y86" s="79">
        <f t="shared" si="47"/>
        <v>19.147824645467242</v>
      </c>
      <c r="Z86" s="100">
        <f t="shared" si="48"/>
        <v>6.1345159869392448E-3</v>
      </c>
      <c r="AA86" s="100">
        <f t="shared" si="49"/>
        <v>7.3000740244577011</v>
      </c>
      <c r="AB86" s="87">
        <f>SUM($AA$7:AA86)</f>
        <v>466.30665405010171</v>
      </c>
      <c r="AD86" s="42">
        <f>'Accumulated Feed'!E83</f>
        <v>42541</v>
      </c>
      <c r="AE86" s="32">
        <f>'Accumulated Feed'!F83</f>
        <v>6.6048893718784427</v>
      </c>
      <c r="AF86" s="32">
        <f>SUM($AE$7:AE86)</f>
        <v>466.46506532098556</v>
      </c>
      <c r="AG86" s="96">
        <v>20</v>
      </c>
      <c r="AH86" s="100">
        <f t="shared" si="38"/>
        <v>6.311802441552512</v>
      </c>
      <c r="AI86" s="87">
        <f>SUM($AH$7:AH86)</f>
        <v>445.76603367916823</v>
      </c>
      <c r="AJ86" s="175">
        <v>20</v>
      </c>
      <c r="AK86" s="100">
        <f t="shared" si="63"/>
        <v>6.311802441552512</v>
      </c>
      <c r="AL86" s="87">
        <f>SUM($AK$7:AK86)</f>
        <v>384.89811304787031</v>
      </c>
      <c r="AM86" s="79">
        <f t="shared" si="68"/>
        <v>37.782675936662343</v>
      </c>
      <c r="AN86" s="101">
        <f t="shared" si="50"/>
        <v>6.1305086433268048E-3</v>
      </c>
      <c r="AO86" s="101">
        <f t="shared" si="51"/>
        <v>11.923839311270635</v>
      </c>
      <c r="AP86" s="87">
        <f>SUM($AO$7:AO86)</f>
        <v>842.11167970356644</v>
      </c>
      <c r="AR86" s="42">
        <f>'Accumulated Feed'!G83</f>
        <v>42701</v>
      </c>
      <c r="AS86" s="32">
        <f>'Accumulated Feed'!H83</f>
        <v>5.1866047741785257</v>
      </c>
      <c r="AT86" s="32">
        <f>SUM($AS$7:AS86)</f>
        <v>659.77942061914951</v>
      </c>
      <c r="AU86" s="96">
        <v>20</v>
      </c>
      <c r="AV86" s="100">
        <f t="shared" si="39"/>
        <v>4.9564531415788906</v>
      </c>
      <c r="AW86" s="87">
        <f>SUM($AV$7:AV86)</f>
        <v>630.50221184335862</v>
      </c>
      <c r="AX86" s="175">
        <v>20</v>
      </c>
      <c r="AY86" s="100">
        <f t="shared" si="64"/>
        <v>4.9564531415788906</v>
      </c>
      <c r="AZ86" s="87">
        <f>SUM($AY$7:AY86)</f>
        <v>550.32967974913106</v>
      </c>
      <c r="BA86" s="79">
        <f t="shared" si="52"/>
        <v>30.164826912830154</v>
      </c>
      <c r="BB86" s="101">
        <f t="shared" si="53"/>
        <v>3.0549765246685834E-3</v>
      </c>
      <c r="BC86" s="101">
        <f t="shared" si="54"/>
        <v>7.4755275558640237</v>
      </c>
      <c r="BD86" s="87">
        <f>SUM($BC$7:BC86)</f>
        <v>950.94950442057439</v>
      </c>
      <c r="BF86" s="42">
        <f>'Accumulated Feed'!I83</f>
        <v>42934</v>
      </c>
      <c r="BG86" s="32">
        <f>'Accumulated Feed'!J83</f>
        <v>7.3106899222969162</v>
      </c>
      <c r="BH86" s="32">
        <f>SUM($BG$7:BG86)</f>
        <v>365.42313063075756</v>
      </c>
      <c r="BI86" s="96">
        <v>20</v>
      </c>
      <c r="BJ86" s="100">
        <f t="shared" si="40"/>
        <v>6.986283630646744</v>
      </c>
      <c r="BK86" s="87">
        <f>SUM($BJ$7:BJ86)</f>
        <v>349.20775780670061</v>
      </c>
      <c r="BL86" s="175">
        <v>44.2074163043985</v>
      </c>
      <c r="BM86" s="100">
        <f t="shared" si="65"/>
        <v>15.44227744403026</v>
      </c>
      <c r="BN86" s="87">
        <f>SUM($BM$7:BM86)</f>
        <v>299.05235375018123</v>
      </c>
      <c r="BO86" s="79">
        <f t="shared" si="55"/>
        <v>29.228208575697199</v>
      </c>
      <c r="BP86" s="101">
        <f t="shared" si="56"/>
        <v>8.233732061512988E-3</v>
      </c>
      <c r="BQ86" s="101">
        <f t="shared" si="57"/>
        <v>10.209827756276106</v>
      </c>
      <c r="BR86" s="87">
        <f>SUM($BQ$7:BQ86)</f>
        <v>510.33585907129003</v>
      </c>
      <c r="BT86" s="42">
        <f>'Accumulated Feed'!K83</f>
        <v>43085</v>
      </c>
      <c r="BU86" s="32">
        <f>'Accumulated Feed'!L83</f>
        <v>7.5777967953736614</v>
      </c>
      <c r="BV86" s="32">
        <f>SUM($BU$7:BU86)</f>
        <v>646.88118799702841</v>
      </c>
      <c r="BW86" s="96">
        <v>20</v>
      </c>
      <c r="BX86" s="100">
        <f t="shared" si="41"/>
        <v>7.2415378398723211</v>
      </c>
      <c r="BY86" s="87">
        <f>SUM($BX$7:BX86)</f>
        <v>618.1763284602639</v>
      </c>
      <c r="BZ86" s="175">
        <v>20</v>
      </c>
      <c r="CA86" s="100">
        <f t="shared" si="66"/>
        <v>7.2415378398723211</v>
      </c>
      <c r="CB86" s="87">
        <f>SUM($CA$7:CA86)</f>
        <v>516.93196964146841</v>
      </c>
      <c r="CC86" s="79">
        <f t="shared" si="58"/>
        <v>26.412018832085998</v>
      </c>
      <c r="CD86" s="101">
        <f t="shared" si="59"/>
        <v>4.640068748179794E-3</v>
      </c>
      <c r="CE86" s="101">
        <f t="shared" si="60"/>
        <v>9.5631816899985562</v>
      </c>
      <c r="CF86" s="87">
        <f>SUM($CE$7:CE86)</f>
        <v>816.36424144211287</v>
      </c>
    </row>
    <row r="87" spans="2:84" x14ac:dyDescent="0.25">
      <c r="B87" s="42">
        <v>42054</v>
      </c>
      <c r="C87" s="32">
        <f>'Accumulated Feed'!B84</f>
        <v>9.66090846784288</v>
      </c>
      <c r="D87" s="32">
        <f>SUM($C$7:C87)</f>
        <v>429.62414021825555</v>
      </c>
      <c r="E87" s="24">
        <v>20</v>
      </c>
      <c r="F87" s="4">
        <f t="shared" si="42"/>
        <v>9.2322130200348607</v>
      </c>
      <c r="G87" s="87">
        <f>SUM($F$7:F87)</f>
        <v>410.55989654044294</v>
      </c>
      <c r="H87" s="80">
        <f t="shared" si="69"/>
        <v>20</v>
      </c>
      <c r="I87" s="4">
        <f t="shared" si="44"/>
        <v>9.2322130200348607</v>
      </c>
      <c r="J87" s="87">
        <f>SUM($I$7:I87)</f>
        <v>383.32455353781944</v>
      </c>
      <c r="K87" s="79">
        <f t="shared" si="61"/>
        <v>29.865393699182761</v>
      </c>
      <c r="L87" s="4">
        <f t="shared" si="45"/>
        <v>4.9590589309003981E-3</v>
      </c>
      <c r="M87" s="100">
        <f t="shared" si="46"/>
        <v>13.786183827903107</v>
      </c>
      <c r="N87" s="87">
        <f>SUM($M$7:M87)</f>
        <v>613.07664736380343</v>
      </c>
      <c r="P87" s="42">
        <f>'Accumulated Feed'!C84</f>
        <v>42359</v>
      </c>
      <c r="Q87" s="32">
        <f>'Accumulated Feed'!D84</f>
        <v>7.7056110457698557</v>
      </c>
      <c r="R87" s="32">
        <f>SUM($Q$7:Q87)</f>
        <v>517.38176818064312</v>
      </c>
      <c r="S87" s="24">
        <v>20</v>
      </c>
      <c r="T87" s="4">
        <f t="shared" si="36"/>
        <v>7.363680430352451</v>
      </c>
      <c r="U87" s="87">
        <f>SUM($T$7:T87)</f>
        <v>494.42334666819625</v>
      </c>
      <c r="V87" s="80">
        <f t="shared" si="37"/>
        <v>20</v>
      </c>
      <c r="W87" s="4">
        <f t="shared" si="62"/>
        <v>7.363680430352451</v>
      </c>
      <c r="X87" s="87">
        <f>SUM($W$7:W87)</f>
        <v>426.80278862866192</v>
      </c>
      <c r="Y87" s="79">
        <f t="shared" si="47"/>
        <v>19.147824645467242</v>
      </c>
      <c r="Z87" s="100">
        <f t="shared" si="48"/>
        <v>5.9243051103213228E-3</v>
      </c>
      <c r="AA87" s="100">
        <f t="shared" si="49"/>
        <v>7.0499230812823743</v>
      </c>
      <c r="AB87" s="87">
        <f>SUM($AA$7:AA87)</f>
        <v>473.35657713138409</v>
      </c>
      <c r="AD87" s="42">
        <f>'Accumulated Feed'!E84</f>
        <v>42542</v>
      </c>
      <c r="AE87" s="32">
        <f>'Accumulated Feed'!F84</f>
        <v>6.4272598035325528</v>
      </c>
      <c r="AF87" s="32">
        <f>SUM($AE$7:AE87)</f>
        <v>472.89232512451809</v>
      </c>
      <c r="AG87" s="96">
        <v>20</v>
      </c>
      <c r="AH87" s="100">
        <f t="shared" si="38"/>
        <v>6.1420550498776318</v>
      </c>
      <c r="AI87" s="87">
        <f>SUM($AH$7:AH87)</f>
        <v>451.90808872904586</v>
      </c>
      <c r="AJ87" s="175">
        <v>20</v>
      </c>
      <c r="AK87" s="100">
        <f t="shared" si="63"/>
        <v>6.1420550498776318</v>
      </c>
      <c r="AL87" s="87">
        <f>SUM($AK$7:AK87)</f>
        <v>391.04016809774794</v>
      </c>
      <c r="AM87" s="79">
        <f t="shared" si="68"/>
        <v>37.782675936662343</v>
      </c>
      <c r="AN87" s="101">
        <f t="shared" si="50"/>
        <v>5.9656369032048068E-3</v>
      </c>
      <c r="AO87" s="101">
        <f t="shared" si="51"/>
        <v>11.60316377673335</v>
      </c>
      <c r="AP87" s="87">
        <f>SUM($AO$7:AO87)</f>
        <v>853.71484348029981</v>
      </c>
      <c r="AR87" s="42">
        <f>'Accumulated Feed'!G84</f>
        <v>42702</v>
      </c>
      <c r="AS87" s="32">
        <f>'Accumulated Feed'!H84</f>
        <v>4.9884232595456597</v>
      </c>
      <c r="AT87" s="32">
        <f>SUM($AS$7:AS87)</f>
        <v>664.7678438786952</v>
      </c>
      <c r="AU87" s="96">
        <v>20</v>
      </c>
      <c r="AV87" s="100">
        <f t="shared" si="39"/>
        <v>4.7670657805647654</v>
      </c>
      <c r="AW87" s="87">
        <f>SUM($AV$7:AV87)</f>
        <v>635.26927762392336</v>
      </c>
      <c r="AX87" s="175">
        <v>20</v>
      </c>
      <c r="AY87" s="100">
        <f t="shared" si="64"/>
        <v>4.7670657805647654</v>
      </c>
      <c r="AZ87" s="87">
        <f>SUM($AY$7:AY87)</f>
        <v>555.0967455296958</v>
      </c>
      <c r="BA87" s="79">
        <f t="shared" si="52"/>
        <v>30.164826912830154</v>
      </c>
      <c r="BB87" s="101">
        <f t="shared" si="53"/>
        <v>2.938245078725209E-3</v>
      </c>
      <c r="BC87" s="101">
        <f t="shared" si="54"/>
        <v>7.1898857076405864</v>
      </c>
      <c r="BD87" s="87">
        <f>SUM($BC$7:BC87)</f>
        <v>958.13939012821493</v>
      </c>
      <c r="BF87" s="42">
        <f>'Accumulated Feed'!I84</f>
        <v>42935</v>
      </c>
      <c r="BG87" s="32">
        <f>'Accumulated Feed'!J84</f>
        <v>7.7409631415166142</v>
      </c>
      <c r="BH87" s="32">
        <f>SUM($BG$7:BG87)</f>
        <v>373.16409377227416</v>
      </c>
      <c r="BI87" s="96">
        <v>20</v>
      </c>
      <c r="BJ87" s="100">
        <f t="shared" si="40"/>
        <v>7.3974638038027969</v>
      </c>
      <c r="BK87" s="87">
        <f>SUM($BJ$7:BJ87)</f>
        <v>356.60522161050341</v>
      </c>
      <c r="BL87" s="175">
        <v>20</v>
      </c>
      <c r="BM87" s="100">
        <f t="shared" si="65"/>
        <v>7.3974638038027969</v>
      </c>
      <c r="BN87" s="87">
        <f>SUM($BM$7:BM87)</f>
        <v>306.44981755398402</v>
      </c>
      <c r="BO87" s="79">
        <f t="shared" si="55"/>
        <v>29.228208575697195</v>
      </c>
      <c r="BP87" s="101">
        <f t="shared" si="56"/>
        <v>8.7183312495451009E-3</v>
      </c>
      <c r="BQ87" s="101">
        <f t="shared" si="57"/>
        <v>10.810730749435924</v>
      </c>
      <c r="BR87" s="87">
        <f>SUM($BQ$7:BQ87)</f>
        <v>521.14658982072592</v>
      </c>
      <c r="BT87" s="42">
        <f>'Accumulated Feed'!K84</f>
        <v>43086</v>
      </c>
      <c r="BU87" s="32">
        <f>'Accumulated Feed'!L84</f>
        <v>7.6030563442754637</v>
      </c>
      <c r="BV87" s="32">
        <f>SUM($BU$7:BU87)</f>
        <v>654.48424434130391</v>
      </c>
      <c r="BW87" s="96">
        <v>20</v>
      </c>
      <c r="BX87" s="100">
        <f t="shared" si="41"/>
        <v>7.2656765155494245</v>
      </c>
      <c r="BY87" s="87">
        <f>SUM($BX$7:BX87)</f>
        <v>625.44200497581335</v>
      </c>
      <c r="BZ87" s="175">
        <v>20</v>
      </c>
      <c r="CA87" s="100">
        <f t="shared" si="66"/>
        <v>7.2656765155494245</v>
      </c>
      <c r="CB87" s="87">
        <f>SUM($CA$7:CA87)</f>
        <v>524.19764615701786</v>
      </c>
      <c r="CC87" s="79">
        <f t="shared" si="58"/>
        <v>26.412018832085998</v>
      </c>
      <c r="CD87" s="101">
        <f t="shared" si="59"/>
        <v>4.6555357825457631E-3</v>
      </c>
      <c r="CE87" s="101">
        <f t="shared" si="60"/>
        <v>9.5950592478268177</v>
      </c>
      <c r="CF87" s="87">
        <f>SUM($CE$7:CE87)</f>
        <v>825.95930068993971</v>
      </c>
    </row>
    <row r="88" spans="2:84" x14ac:dyDescent="0.25">
      <c r="B88" s="42">
        <v>42055</v>
      </c>
      <c r="C88" s="32">
        <f>'Accumulated Feed'!B85</f>
        <v>9.170181974122821</v>
      </c>
      <c r="D88" s="32">
        <f>SUM($C$7:C88)</f>
        <v>438.79432219237839</v>
      </c>
      <c r="E88" s="24">
        <v>20</v>
      </c>
      <c r="F88" s="4">
        <f t="shared" si="42"/>
        <v>8.763262140344974</v>
      </c>
      <c r="G88" s="87">
        <f>SUM($F$7:F88)</f>
        <v>419.32315868078791</v>
      </c>
      <c r="H88" s="80">
        <f t="shared" si="69"/>
        <v>20</v>
      </c>
      <c r="I88" s="4">
        <f t="shared" si="44"/>
        <v>8.763262140344974</v>
      </c>
      <c r="J88" s="87">
        <f>SUM($I$7:I88)</f>
        <v>392.08781567816442</v>
      </c>
      <c r="K88" s="79">
        <f t="shared" si="61"/>
        <v>29.865393699182757</v>
      </c>
      <c r="L88" s="4">
        <f t="shared" si="45"/>
        <v>4.7071631998299567E-3</v>
      </c>
      <c r="M88" s="100">
        <f t="shared" si="46"/>
        <v>13.08591369552728</v>
      </c>
      <c r="N88" s="87">
        <f>SUM($M$7:M88)</f>
        <v>626.16256105933076</v>
      </c>
      <c r="P88" s="42">
        <f>'Accumulated Feed'!C85</f>
        <v>42360</v>
      </c>
      <c r="Q88" s="32">
        <f>'Accumulated Feed'!D85</f>
        <v>7.7562269998646105</v>
      </c>
      <c r="R88" s="32">
        <f>SUM($Q$7:Q88)</f>
        <v>525.13799518050769</v>
      </c>
      <c r="S88" s="24">
        <v>20</v>
      </c>
      <c r="T88" s="4">
        <f t="shared" si="36"/>
        <v>7.4120503400737272</v>
      </c>
      <c r="U88" s="87">
        <f>SUM($T$7:T88)</f>
        <v>501.83539700826998</v>
      </c>
      <c r="V88" s="82">
        <v>5.0819240628000006</v>
      </c>
      <c r="W88" s="4">
        <f t="shared" si="62"/>
        <v>1.8833738488952805</v>
      </c>
      <c r="X88" s="87">
        <f>SUM($W$7:W88)</f>
        <v>428.68616247755722</v>
      </c>
      <c r="Y88" s="79">
        <f t="shared" si="47"/>
        <v>19.147824645467239</v>
      </c>
      <c r="Z88" s="100">
        <f t="shared" si="48"/>
        <v>5.9632201754246878E-3</v>
      </c>
      <c r="AA88" s="100">
        <f t="shared" si="49"/>
        <v>7.0962320087553783</v>
      </c>
      <c r="AB88" s="87">
        <f>SUM($AA$7:AA88)</f>
        <v>480.45280914013944</v>
      </c>
      <c r="AD88" s="42">
        <f>'Accumulated Feed'!E85</f>
        <v>42543</v>
      </c>
      <c r="AE88" s="32">
        <f>'Accumulated Feed'!F85</f>
        <v>6.4988419354941165</v>
      </c>
      <c r="AF88" s="32">
        <f>SUM($AE$7:AE88)</f>
        <v>479.39116706001221</v>
      </c>
      <c r="AG88" s="96">
        <v>20</v>
      </c>
      <c r="AH88" s="100">
        <f t="shared" si="38"/>
        <v>6.2104607793074393</v>
      </c>
      <c r="AI88" s="87">
        <f>SUM($AH$7:AH88)</f>
        <v>458.11854950835328</v>
      </c>
      <c r="AJ88" s="175">
        <v>20</v>
      </c>
      <c r="AK88" s="100">
        <f t="shared" si="63"/>
        <v>6.2104607793074393</v>
      </c>
      <c r="AL88" s="87">
        <f>SUM($AK$7:AK88)</f>
        <v>397.25062887705536</v>
      </c>
      <c r="AM88" s="79">
        <f t="shared" si="68"/>
        <v>37.782675936662343</v>
      </c>
      <c r="AN88" s="101">
        <f t="shared" si="50"/>
        <v>6.0320778159877741E-3</v>
      </c>
      <c r="AO88" s="101">
        <f t="shared" si="51"/>
        <v>11.73239135209622</v>
      </c>
      <c r="AP88" s="87">
        <f>SUM($AO$7:AO88)</f>
        <v>865.44723483239602</v>
      </c>
      <c r="AR88" s="42">
        <f>'Accumulated Feed'!G85</f>
        <v>42703</v>
      </c>
      <c r="AS88" s="32">
        <f>'Accumulated Feed'!H85</f>
        <v>4.8535220959747987</v>
      </c>
      <c r="AT88" s="32">
        <f>SUM($AS$7:AS88)</f>
        <v>669.62136597466997</v>
      </c>
      <c r="AU88" s="96">
        <v>20</v>
      </c>
      <c r="AV88" s="100">
        <f t="shared" si="39"/>
        <v>4.638150753279052</v>
      </c>
      <c r="AW88" s="87">
        <f>SUM($AV$7:AV88)</f>
        <v>639.90742837720245</v>
      </c>
      <c r="AX88" s="175">
        <v>20</v>
      </c>
      <c r="AY88" s="100">
        <f t="shared" si="64"/>
        <v>4.638150753279052</v>
      </c>
      <c r="AZ88" s="87">
        <f>SUM($AY$7:AY88)</f>
        <v>559.73489628297489</v>
      </c>
      <c r="BA88" s="79">
        <f t="shared" si="52"/>
        <v>30.164826912830151</v>
      </c>
      <c r="BB88" s="101">
        <f t="shared" si="53"/>
        <v>2.8587865686202567E-3</v>
      </c>
      <c r="BC88" s="101">
        <f t="shared" si="54"/>
        <v>6.9954507334137679</v>
      </c>
      <c r="BD88" s="87">
        <f>SUM($BC$7:BC88)</f>
        <v>965.13484086162873</v>
      </c>
      <c r="BF88" s="42">
        <f>'Accumulated Feed'!I85</f>
        <v>42936</v>
      </c>
      <c r="BG88" s="32">
        <f>'Accumulated Feed'!J85</f>
        <v>7.7321564452478846</v>
      </c>
      <c r="BH88" s="32">
        <f>SUM($BG$7:BG88)</f>
        <v>380.89625021752204</v>
      </c>
      <c r="BI88" s="96">
        <v>20</v>
      </c>
      <c r="BJ88" s="100">
        <f t="shared" si="40"/>
        <v>7.3890478979667868</v>
      </c>
      <c r="BK88" s="87">
        <f>SUM($BJ$7:BJ88)</f>
        <v>363.99426950847021</v>
      </c>
      <c r="BL88" s="175">
        <v>44.618365919465326</v>
      </c>
      <c r="BM88" s="100">
        <f t="shared" si="65"/>
        <v>16.484362145396911</v>
      </c>
      <c r="BN88" s="87">
        <f>SUM($BM$7:BM88)</f>
        <v>322.93417969938093</v>
      </c>
      <c r="BO88" s="79">
        <f t="shared" si="55"/>
        <v>29.228208575697192</v>
      </c>
      <c r="BP88" s="101">
        <f t="shared" si="56"/>
        <v>8.7084126265157338E-3</v>
      </c>
      <c r="BQ88" s="101">
        <f t="shared" si="57"/>
        <v>10.79843165687951</v>
      </c>
      <c r="BR88" s="87">
        <f>SUM($BQ$7:BQ88)</f>
        <v>531.94502147760545</v>
      </c>
      <c r="BT88" s="42">
        <f>'Accumulated Feed'!K85</f>
        <v>43087</v>
      </c>
      <c r="BU88" s="32">
        <f>'Accumulated Feed'!L85</f>
        <v>7.5983784625804009</v>
      </c>
      <c r="BV88" s="32">
        <f>SUM($BU$7:BU88)</f>
        <v>662.08262280388431</v>
      </c>
      <c r="BW88" s="96">
        <v>20</v>
      </c>
      <c r="BX88" s="100">
        <f t="shared" si="41"/>
        <v>7.2612062112881741</v>
      </c>
      <c r="BY88" s="87">
        <f>SUM($BX$7:BX88)</f>
        <v>632.70321118710149</v>
      </c>
      <c r="BZ88" s="175">
        <v>20</v>
      </c>
      <c r="CA88" s="100">
        <f t="shared" si="66"/>
        <v>7.2612062112881741</v>
      </c>
      <c r="CB88" s="87">
        <f>SUM($CA$7:CA88)</f>
        <v>531.458852368306</v>
      </c>
      <c r="CC88" s="79">
        <f t="shared" si="58"/>
        <v>26.412018832086002</v>
      </c>
      <c r="CD88" s="101">
        <f t="shared" si="59"/>
        <v>4.6526714021398125E-3</v>
      </c>
      <c r="CE88" s="101">
        <f t="shared" si="60"/>
        <v>9.5891557598101542</v>
      </c>
      <c r="CF88" s="87">
        <f>SUM($CE$7:CE88)</f>
        <v>835.54845644974989</v>
      </c>
    </row>
    <row r="89" spans="2:84" x14ac:dyDescent="0.25">
      <c r="B89" s="42">
        <v>42056</v>
      </c>
      <c r="C89" s="32">
        <f>'Accumulated Feed'!B86</f>
        <v>7.7090008917116633</v>
      </c>
      <c r="D89" s="32">
        <f>SUM($C$7:C89)</f>
        <v>446.50332308409003</v>
      </c>
      <c r="E89" s="24">
        <v>20</v>
      </c>
      <c r="F89" s="4">
        <f t="shared" si="42"/>
        <v>7.3669198544650012</v>
      </c>
      <c r="G89" s="87">
        <f>SUM($F$7:F89)</f>
        <v>426.69007853525289</v>
      </c>
      <c r="H89" s="80">
        <f t="shared" si="69"/>
        <v>20</v>
      </c>
      <c r="I89" s="4">
        <f t="shared" si="44"/>
        <v>7.3669198544650012</v>
      </c>
      <c r="J89" s="87">
        <f>SUM($I$7:I89)</f>
        <v>399.4547355326294</v>
      </c>
      <c r="K89" s="79">
        <f t="shared" si="61"/>
        <v>29.865393699182761</v>
      </c>
      <c r="L89" s="4">
        <f t="shared" si="45"/>
        <v>3.9571216151784785E-3</v>
      </c>
      <c r="M89" s="100">
        <f t="shared" si="46"/>
        <v>11.00079809019617</v>
      </c>
      <c r="N89" s="87">
        <f>SUM($M$7:M89)</f>
        <v>637.16335914952697</v>
      </c>
      <c r="P89" s="42">
        <f>'Accumulated Feed'!C86</f>
        <v>42361</v>
      </c>
      <c r="Q89" s="32">
        <f>'Accumulated Feed'!D86</f>
        <v>7.9953399866723514</v>
      </c>
      <c r="R89" s="32">
        <f>SUM($Q$7:Q89)</f>
        <v>533.13333516718001</v>
      </c>
      <c r="S89" s="24">
        <v>20</v>
      </c>
      <c r="T89" s="4">
        <f t="shared" si="36"/>
        <v>7.6405528703910202</v>
      </c>
      <c r="U89" s="87">
        <f>SUM($T$7:T89)</f>
        <v>509.47594987866103</v>
      </c>
      <c r="V89" s="80">
        <f t="shared" si="37"/>
        <v>20</v>
      </c>
      <c r="W89" s="4">
        <f t="shared" si="62"/>
        <v>7.6405528703910202</v>
      </c>
      <c r="X89" s="87">
        <f>SUM($W$7:W89)</f>
        <v>436.32671534794827</v>
      </c>
      <c r="Y89" s="79">
        <f t="shared" si="47"/>
        <v>19.147824645467239</v>
      </c>
      <c r="Z89" s="100">
        <f t="shared" si="48"/>
        <v>6.1470574183474219E-3</v>
      </c>
      <c r="AA89" s="100">
        <f t="shared" si="49"/>
        <v>7.3149983278334316</v>
      </c>
      <c r="AB89" s="87">
        <f>SUM($AA$7:AA89)</f>
        <v>487.76780746797289</v>
      </c>
      <c r="AD89" s="42">
        <f>'Accumulated Feed'!E86</f>
        <v>42544</v>
      </c>
      <c r="AE89" s="32">
        <f>'Accumulated Feed'!F86</f>
        <v>6.6815047022996321</v>
      </c>
      <c r="AF89" s="32">
        <f>SUM($AE$7:AE89)</f>
        <v>486.07267176231181</v>
      </c>
      <c r="AG89" s="96">
        <v>20</v>
      </c>
      <c r="AH89" s="100">
        <f t="shared" si="38"/>
        <v>6.3850180250975983</v>
      </c>
      <c r="AI89" s="87">
        <f>SUM($AH$7:AH89)</f>
        <v>464.50356753345091</v>
      </c>
      <c r="AJ89" s="175">
        <v>4.2663208052005004</v>
      </c>
      <c r="AK89" s="100">
        <f t="shared" si="63"/>
        <v>1.3620267621027045</v>
      </c>
      <c r="AL89" s="87">
        <f>SUM($AK$7:AK89)</f>
        <v>398.61265563915805</v>
      </c>
      <c r="AM89" s="79">
        <f t="shared" si="68"/>
        <v>37.782675936662343</v>
      </c>
      <c r="AN89" s="101">
        <f t="shared" si="50"/>
        <v>6.2016212568640179E-3</v>
      </c>
      <c r="AO89" s="101">
        <f t="shared" si="51"/>
        <v>12.062153344600516</v>
      </c>
      <c r="AP89" s="87">
        <f>SUM($AO$7:AO89)</f>
        <v>877.50938817699648</v>
      </c>
      <c r="AR89" s="42">
        <f>'Accumulated Feed'!G86</f>
        <v>42704</v>
      </c>
      <c r="AS89" s="32">
        <f>'Accumulated Feed'!H86</f>
        <v>4.6728997979760667</v>
      </c>
      <c r="AT89" s="32">
        <f>SUM($AS$7:AS89)</f>
        <v>674.29426577264599</v>
      </c>
      <c r="AU89" s="96">
        <v>20</v>
      </c>
      <c r="AV89" s="100">
        <f t="shared" si="39"/>
        <v>4.4655434320480234</v>
      </c>
      <c r="AW89" s="87">
        <f>SUM($AV$7:AV89)</f>
        <v>644.37297180925043</v>
      </c>
      <c r="AX89" s="175">
        <v>20</v>
      </c>
      <c r="AY89" s="100">
        <f t="shared" si="64"/>
        <v>4.4655434320480234</v>
      </c>
      <c r="AZ89" s="87">
        <f>SUM($AY$7:AY89)</f>
        <v>564.20043971502287</v>
      </c>
      <c r="BA89" s="79">
        <f t="shared" si="52"/>
        <v>30.164826912830154</v>
      </c>
      <c r="BB89" s="101">
        <f t="shared" si="53"/>
        <v>2.7523977257755241E-3</v>
      </c>
      <c r="BC89" s="101">
        <f t="shared" si="54"/>
        <v>6.7351172349727078</v>
      </c>
      <c r="BD89" s="87">
        <f>SUM($BC$7:BC89)</f>
        <v>971.86995809660141</v>
      </c>
      <c r="BF89" s="42">
        <f>'Accumulated Feed'!I86</f>
        <v>42937</v>
      </c>
      <c r="BG89" s="32">
        <f>'Accumulated Feed'!J86</f>
        <v>8.207761754121524</v>
      </c>
      <c r="BH89" s="32">
        <f>SUM($BG$7:BG89)</f>
        <v>389.10401197164356</v>
      </c>
      <c r="BI89" s="96">
        <v>20</v>
      </c>
      <c r="BJ89" s="100">
        <f t="shared" si="40"/>
        <v>7.8435485838594614</v>
      </c>
      <c r="BK89" s="87">
        <f>SUM($BJ$7:BJ89)</f>
        <v>371.83781809232966</v>
      </c>
      <c r="BL89" s="175">
        <v>20</v>
      </c>
      <c r="BM89" s="100">
        <f t="shared" si="65"/>
        <v>7.8435485838594614</v>
      </c>
      <c r="BN89" s="87">
        <f>SUM($BM$7:BM89)</f>
        <v>330.77772828324038</v>
      </c>
      <c r="BO89" s="79">
        <f t="shared" si="55"/>
        <v>29.228208575697199</v>
      </c>
      <c r="BP89" s="101">
        <f t="shared" si="56"/>
        <v>9.2440674993007534E-3</v>
      </c>
      <c r="BQ89" s="101">
        <f t="shared" si="57"/>
        <v>11.462643699132935</v>
      </c>
      <c r="BR89" s="87">
        <f>SUM($BQ$7:BQ89)</f>
        <v>543.40766517673842</v>
      </c>
      <c r="BT89" s="42">
        <f>'Accumulated Feed'!K86</f>
        <v>43088</v>
      </c>
      <c r="BU89" s="32">
        <f>'Accumulated Feed'!L86</f>
        <v>8.0197982441278306</v>
      </c>
      <c r="BV89" s="32">
        <f>SUM($BU$7:BU89)</f>
        <v>670.10242104801216</v>
      </c>
      <c r="BW89" s="96">
        <v>20</v>
      </c>
      <c r="BX89" s="100">
        <f t="shared" si="41"/>
        <v>7.6639258113188244</v>
      </c>
      <c r="BY89" s="87">
        <f>SUM($BX$7:BX89)</f>
        <v>640.36713699842028</v>
      </c>
      <c r="BZ89" s="175">
        <v>10.903328459999999</v>
      </c>
      <c r="CA89" s="100">
        <f t="shared" si="66"/>
        <v>4.1781150206940572</v>
      </c>
      <c r="CB89" s="87">
        <f>SUM($CA$7:CA89)</f>
        <v>535.63696738900001</v>
      </c>
      <c r="CC89" s="79">
        <f t="shared" si="58"/>
        <v>26.412018832086002</v>
      </c>
      <c r="CD89" s="101">
        <f t="shared" si="59"/>
        <v>4.9107169543004077E-3</v>
      </c>
      <c r="CE89" s="101">
        <f t="shared" si="60"/>
        <v>10.120987642813141</v>
      </c>
      <c r="CF89" s="87">
        <f>SUM($CE$7:CE89)</f>
        <v>845.66944409256303</v>
      </c>
    </row>
    <row r="90" spans="2:84" x14ac:dyDescent="0.25">
      <c r="B90" s="42">
        <v>42057</v>
      </c>
      <c r="C90" s="32">
        <f>'Accumulated Feed'!B87</f>
        <v>5.8472772737920202</v>
      </c>
      <c r="D90" s="32">
        <f>SUM($C$7:C90)</f>
        <v>452.35060035788206</v>
      </c>
      <c r="E90" s="24">
        <v>20</v>
      </c>
      <c r="F90" s="4">
        <f t="shared" si="42"/>
        <v>5.5878088027171016</v>
      </c>
      <c r="G90" s="87">
        <f>SUM($F$7:F90)</f>
        <v>432.27788733797001</v>
      </c>
      <c r="H90" s="80">
        <f t="shared" si="69"/>
        <v>20</v>
      </c>
      <c r="I90" s="4">
        <f t="shared" si="44"/>
        <v>5.5878088027171016</v>
      </c>
      <c r="J90" s="87">
        <f>SUM($I$7:I90)</f>
        <v>405.04254433534652</v>
      </c>
      <c r="K90" s="79">
        <f t="shared" si="61"/>
        <v>29.865393699182761</v>
      </c>
      <c r="L90" s="4">
        <f t="shared" si="45"/>
        <v>3.0014767951241955E-3</v>
      </c>
      <c r="M90" s="100">
        <f t="shared" si="46"/>
        <v>8.3441054904452638</v>
      </c>
      <c r="N90" s="87">
        <f>SUM($M$7:M90)</f>
        <v>645.50746463997223</v>
      </c>
      <c r="P90" s="42">
        <f>'Accumulated Feed'!C87</f>
        <v>42362</v>
      </c>
      <c r="Q90" s="32">
        <f>'Accumulated Feed'!D87</f>
        <v>8.4311591324779016</v>
      </c>
      <c r="R90" s="32">
        <f>SUM($Q$7:Q90)</f>
        <v>541.56449429965789</v>
      </c>
      <c r="S90" s="24">
        <v>20</v>
      </c>
      <c r="T90" s="4">
        <f t="shared" si="36"/>
        <v>8.057032873868879</v>
      </c>
      <c r="U90" s="87">
        <f>SUM($T$7:T90)</f>
        <v>517.53298275252996</v>
      </c>
      <c r="V90" s="80">
        <f t="shared" si="37"/>
        <v>20</v>
      </c>
      <c r="W90" s="4">
        <f t="shared" si="62"/>
        <v>8.057032873868879</v>
      </c>
      <c r="X90" s="87">
        <f>SUM($W$7:W90)</f>
        <v>444.38374822181714</v>
      </c>
      <c r="Y90" s="79">
        <f t="shared" si="47"/>
        <v>19.147824645467242</v>
      </c>
      <c r="Z90" s="100">
        <f t="shared" si="48"/>
        <v>6.4821282618321959E-3</v>
      </c>
      <c r="AA90" s="100">
        <f t="shared" si="49"/>
        <v>7.7137326315803127</v>
      </c>
      <c r="AB90" s="87">
        <f>SUM($AA$7:AA90)</f>
        <v>495.48154009955317</v>
      </c>
      <c r="AD90" s="42">
        <f>'Accumulated Feed'!E87</f>
        <v>42545</v>
      </c>
      <c r="AE90" s="32">
        <f>'Accumulated Feed'!F87</f>
        <v>7.0016040094639758</v>
      </c>
      <c r="AF90" s="32">
        <f>SUM($AE$7:AE90)</f>
        <v>493.07427577177577</v>
      </c>
      <c r="AG90" s="96">
        <v>20</v>
      </c>
      <c r="AH90" s="100">
        <f t="shared" si="38"/>
        <v>6.6909131695494368</v>
      </c>
      <c r="AI90" s="87">
        <f>SUM($AH$7:AH90)</f>
        <v>471.19448070300035</v>
      </c>
      <c r="AJ90" s="175">
        <v>20</v>
      </c>
      <c r="AK90" s="100">
        <f t="shared" si="63"/>
        <v>6.6909131695494368</v>
      </c>
      <c r="AL90" s="87">
        <f>SUM($AK$7:AK90)</f>
        <v>405.3035688087075</v>
      </c>
      <c r="AM90" s="79">
        <f t="shared" si="68"/>
        <v>37.782675936662343</v>
      </c>
      <c r="AN90" s="101">
        <f t="shared" si="50"/>
        <v>6.4987301800882424E-3</v>
      </c>
      <c r="AO90" s="101">
        <f t="shared" si="51"/>
        <v>12.640030200271632</v>
      </c>
      <c r="AP90" s="87">
        <f>SUM($AO$7:AO90)</f>
        <v>890.14941837726815</v>
      </c>
      <c r="AR90" s="42">
        <f>'Accumulated Feed'!G87</f>
        <v>42705</v>
      </c>
      <c r="AS90" s="32">
        <f>'Accumulated Feed'!H87</f>
        <v>4.8946842279777494</v>
      </c>
      <c r="AT90" s="32">
        <f>SUM($AS$7:AS90)</f>
        <v>679.18895000062378</v>
      </c>
      <c r="AU90" s="96">
        <v>20</v>
      </c>
      <c r="AV90" s="100">
        <f t="shared" si="39"/>
        <v>4.677486347056278</v>
      </c>
      <c r="AW90" s="87">
        <f>SUM($AV$7:AV90)</f>
        <v>649.05045815630672</v>
      </c>
      <c r="AX90" s="175">
        <v>0.65534423933166497</v>
      </c>
      <c r="AY90" s="100">
        <f t="shared" si="64"/>
        <v>0.15326818660479224</v>
      </c>
      <c r="AZ90" s="87">
        <f>SUM($AY$7:AY90)</f>
        <v>564.35370790162767</v>
      </c>
      <c r="BA90" s="79">
        <f t="shared" si="52"/>
        <v>30.164826912830151</v>
      </c>
      <c r="BB90" s="101">
        <f t="shared" si="53"/>
        <v>2.8830315906432122E-3</v>
      </c>
      <c r="BC90" s="101">
        <f t="shared" si="54"/>
        <v>7.0547783023039399</v>
      </c>
      <c r="BD90" s="87">
        <f>SUM($BC$7:BC90)</f>
        <v>978.92473639890534</v>
      </c>
      <c r="BF90" s="42">
        <f>'Accumulated Feed'!I87</f>
        <v>42938</v>
      </c>
      <c r="BG90" s="32">
        <f>'Accumulated Feed'!J87</f>
        <v>7.964121456927221</v>
      </c>
      <c r="BH90" s="32">
        <f>SUM($BG$7:BG90)</f>
        <v>397.06813342857077</v>
      </c>
      <c r="BI90" s="96">
        <v>20</v>
      </c>
      <c r="BJ90" s="100">
        <f t="shared" si="40"/>
        <v>7.6107196391024017</v>
      </c>
      <c r="BK90" s="87">
        <f>SUM($BJ$7:BJ90)</f>
        <v>379.44853773143205</v>
      </c>
      <c r="BL90" s="175">
        <v>20</v>
      </c>
      <c r="BM90" s="100">
        <f t="shared" si="65"/>
        <v>7.6107196391024017</v>
      </c>
      <c r="BN90" s="87">
        <f>SUM($BM$7:BM90)</f>
        <v>338.38844792234278</v>
      </c>
      <c r="BO90" s="79">
        <f t="shared" si="55"/>
        <v>29.228208575697195</v>
      </c>
      <c r="BP90" s="101">
        <f t="shared" si="56"/>
        <v>8.969665363824186E-3</v>
      </c>
      <c r="BQ90" s="101">
        <f t="shared" si="57"/>
        <v>11.122385051141991</v>
      </c>
      <c r="BR90" s="87">
        <f>SUM($BQ$7:BQ90)</f>
        <v>554.53005022788045</v>
      </c>
      <c r="BT90" s="42">
        <f>'Accumulated Feed'!K87</f>
        <v>43089</v>
      </c>
      <c r="BU90" s="32">
        <f>'Accumulated Feed'!L87</f>
        <v>8.1043832203400221</v>
      </c>
      <c r="BV90" s="32">
        <f>SUM($BU$7:BU90)</f>
        <v>678.20680426835213</v>
      </c>
      <c r="BW90" s="96">
        <v>20</v>
      </c>
      <c r="BX90" s="100">
        <f t="shared" si="41"/>
        <v>7.7447573936989773</v>
      </c>
      <c r="BY90" s="87">
        <f>SUM($BX$7:BX90)</f>
        <v>648.11189439211921</v>
      </c>
      <c r="BZ90" s="175">
        <v>20</v>
      </c>
      <c r="CA90" s="100">
        <f t="shared" si="66"/>
        <v>7.7447573936989773</v>
      </c>
      <c r="CB90" s="87">
        <f>SUM($CA$7:CA90)</f>
        <v>543.38172478269894</v>
      </c>
      <c r="CC90" s="79">
        <f t="shared" si="58"/>
        <v>26.412018832085998</v>
      </c>
      <c r="CD90" s="101">
        <f t="shared" si="59"/>
        <v>4.9625103865190354E-3</v>
      </c>
      <c r="CE90" s="101">
        <f t="shared" si="60"/>
        <v>10.227733906615732</v>
      </c>
      <c r="CF90" s="87">
        <f>SUM($CE$7:CE90)</f>
        <v>855.89717799917878</v>
      </c>
    </row>
    <row r="91" spans="2:84" x14ac:dyDescent="0.25">
      <c r="B91" s="42">
        <v>42058</v>
      </c>
      <c r="C91" s="32">
        <f>'Accumulated Feed'!B88</f>
        <v>5.7673635134309418</v>
      </c>
      <c r="D91" s="32">
        <f>SUM($C$7:C91)</f>
        <v>458.11796387131301</v>
      </c>
      <c r="E91" s="24">
        <v>20</v>
      </c>
      <c r="F91" s="4">
        <f t="shared" si="42"/>
        <v>5.5114411545459943</v>
      </c>
      <c r="G91" s="87">
        <f>SUM($F$7:F91)</f>
        <v>437.78932849251601</v>
      </c>
      <c r="H91" s="82">
        <v>2.3334839963999996</v>
      </c>
      <c r="I91" s="4">
        <f t="shared" si="44"/>
        <v>0.64304298656167069</v>
      </c>
      <c r="J91" s="87">
        <f>SUM($I$7:I91)</f>
        <v>405.6855873219082</v>
      </c>
      <c r="K91" s="79">
        <f t="shared" si="61"/>
        <v>29.865393699182757</v>
      </c>
      <c r="L91" s="4">
        <f t="shared" si="45"/>
        <v>2.960456113856016E-3</v>
      </c>
      <c r="M91" s="100">
        <f t="shared" si="46"/>
        <v>8.2300679965197236</v>
      </c>
      <c r="N91" s="87">
        <f>SUM($M$7:M91)</f>
        <v>653.73753263649201</v>
      </c>
      <c r="P91" s="42">
        <f>'Accumulated Feed'!C88</f>
        <v>42363</v>
      </c>
      <c r="Q91" s="32">
        <f>'Accumulated Feed'!D88</f>
        <v>8.6987394917867764</v>
      </c>
      <c r="R91" s="32">
        <f>SUM($Q$7:Q91)</f>
        <v>550.26323379144469</v>
      </c>
      <c r="S91" s="24">
        <v>20</v>
      </c>
      <c r="T91" s="4">
        <f t="shared" si="36"/>
        <v>8.312739558736018</v>
      </c>
      <c r="U91" s="87">
        <f>SUM($T$7:T91)</f>
        <v>525.84572231126594</v>
      </c>
      <c r="V91" s="80">
        <f t="shared" si="37"/>
        <v>20</v>
      </c>
      <c r="W91" s="4">
        <f t="shared" si="62"/>
        <v>8.312739558736018</v>
      </c>
      <c r="X91" s="87">
        <f>SUM($W$7:W91)</f>
        <v>452.69648778055318</v>
      </c>
      <c r="Y91" s="79">
        <f t="shared" si="47"/>
        <v>19.147824645467242</v>
      </c>
      <c r="Z91" s="100">
        <f t="shared" si="48"/>
        <v>6.6878520753830264E-3</v>
      </c>
      <c r="AA91" s="100">
        <f t="shared" si="49"/>
        <v>7.9585439697058016</v>
      </c>
      <c r="AB91" s="87">
        <f>SUM($AA$7:AA91)</f>
        <v>503.440084069259</v>
      </c>
      <c r="AD91" s="42">
        <f>'Accumulated Feed'!E88</f>
        <v>42546</v>
      </c>
      <c r="AE91" s="32">
        <f>'Accumulated Feed'!F88</f>
        <v>7.4637147828352441</v>
      </c>
      <c r="AF91" s="32">
        <f>SUM($AE$7:AE91)</f>
        <v>500.53799055461104</v>
      </c>
      <c r="AG91" s="96">
        <v>20</v>
      </c>
      <c r="AH91" s="100">
        <f t="shared" si="38"/>
        <v>7.1325181296644544</v>
      </c>
      <c r="AI91" s="87">
        <f>SUM($AH$7:AH91)</f>
        <v>478.3269988326648</v>
      </c>
      <c r="AJ91" s="175">
        <v>20</v>
      </c>
      <c r="AK91" s="100">
        <f t="shared" si="63"/>
        <v>7.1325181296644544</v>
      </c>
      <c r="AL91" s="87">
        <f>SUM($AK$7:AK91)</f>
        <v>412.43608693837194</v>
      </c>
      <c r="AM91" s="79">
        <f t="shared" si="68"/>
        <v>37.782675936662336</v>
      </c>
      <c r="AN91" s="101">
        <f t="shared" si="50"/>
        <v>6.9276509281614674E-3</v>
      </c>
      <c r="AO91" s="101">
        <f t="shared" si="51"/>
        <v>13.474281055274053</v>
      </c>
      <c r="AP91" s="87">
        <f>SUM($AO$7:AO91)</f>
        <v>903.62369943254225</v>
      </c>
      <c r="AR91" s="42">
        <f>'Accumulated Feed'!G88</f>
        <v>42706</v>
      </c>
      <c r="AS91" s="32">
        <f>'Accumulated Feed'!H88</f>
        <v>5.5645059009052655</v>
      </c>
      <c r="AT91" s="32">
        <f>SUM($AS$7:AS91)</f>
        <v>684.75345590152904</v>
      </c>
      <c r="AU91" s="96">
        <v>20</v>
      </c>
      <c r="AV91" s="100">
        <f t="shared" si="39"/>
        <v>5.3175851939180072</v>
      </c>
      <c r="AW91" s="87">
        <f>SUM($AV$7:AV91)</f>
        <v>654.36804335022475</v>
      </c>
      <c r="AX91" s="175">
        <v>20</v>
      </c>
      <c r="AY91" s="100">
        <f t="shared" si="64"/>
        <v>5.3175851939180072</v>
      </c>
      <c r="AZ91" s="87">
        <f>SUM($AY$7:AY91)</f>
        <v>569.67129309554571</v>
      </c>
      <c r="BA91" s="79">
        <f t="shared" si="52"/>
        <v>30.164826912830147</v>
      </c>
      <c r="BB91" s="101">
        <f t="shared" si="53"/>
        <v>3.277565119917553E-3</v>
      </c>
      <c r="BC91" s="101">
        <f t="shared" si="54"/>
        <v>8.0202018484382513</v>
      </c>
      <c r="BD91" s="87">
        <f>SUM($BC$7:BC91)</f>
        <v>986.94493824734354</v>
      </c>
      <c r="BF91" s="42">
        <f>'Accumulated Feed'!I88</f>
        <v>42939</v>
      </c>
      <c r="BG91" s="32">
        <f>'Accumulated Feed'!J88</f>
        <v>7.8675704397651103</v>
      </c>
      <c r="BH91" s="32">
        <f>SUM($BG$7:BG91)</f>
        <v>404.93570386833591</v>
      </c>
      <c r="BI91" s="96">
        <v>20</v>
      </c>
      <c r="BJ91" s="100">
        <f t="shared" si="40"/>
        <v>7.5184529997166036</v>
      </c>
      <c r="BK91" s="87">
        <f>SUM($BJ$7:BJ91)</f>
        <v>386.96699073114866</v>
      </c>
      <c r="BL91" s="175">
        <v>20</v>
      </c>
      <c r="BM91" s="100">
        <f t="shared" si="65"/>
        <v>7.5184529997166036</v>
      </c>
      <c r="BN91" s="87">
        <f>SUM($BM$7:BM91)</f>
        <v>345.90690092205938</v>
      </c>
      <c r="BO91" s="79">
        <f t="shared" si="55"/>
        <v>29.228208575697195</v>
      </c>
      <c r="BP91" s="101">
        <f t="shared" si="56"/>
        <v>8.8609238888021427E-3</v>
      </c>
      <c r="BQ91" s="101">
        <f t="shared" si="57"/>
        <v>10.987545622114657</v>
      </c>
      <c r="BR91" s="87">
        <f>SUM($BQ$7:BQ91)</f>
        <v>565.51759584999513</v>
      </c>
      <c r="BT91" s="42">
        <f>'Accumulated Feed'!K88</f>
        <v>43090</v>
      </c>
      <c r="BU91" s="32">
        <f>'Accumulated Feed'!L88</f>
        <v>8.1422968148140615</v>
      </c>
      <c r="BV91" s="32">
        <f>SUM($BU$7:BU91)</f>
        <v>686.34910108316615</v>
      </c>
      <c r="BW91" s="96">
        <v>20</v>
      </c>
      <c r="BX91" s="100">
        <f t="shared" si="41"/>
        <v>7.7809886013234602</v>
      </c>
      <c r="BY91" s="87">
        <f>SUM($BX$7:BX91)</f>
        <v>655.89288299344264</v>
      </c>
      <c r="BZ91" s="175">
        <v>19.454857830802002</v>
      </c>
      <c r="CA91" s="100">
        <f t="shared" si="66"/>
        <v>7.5689013510919425</v>
      </c>
      <c r="CB91" s="87">
        <f>SUM($CA$7:CA91)</f>
        <v>550.95062613379093</v>
      </c>
      <c r="CC91" s="79">
        <f t="shared" si="58"/>
        <v>26.412018832086002</v>
      </c>
      <c r="CD91" s="101">
        <f t="shared" si="59"/>
        <v>4.9857257998641852E-3</v>
      </c>
      <c r="CE91" s="101">
        <f t="shared" si="60"/>
        <v>10.275580873520086</v>
      </c>
      <c r="CF91" s="87">
        <f>SUM($CE$7:CE91)</f>
        <v>866.17275887269886</v>
      </c>
    </row>
    <row r="92" spans="2:84" x14ac:dyDescent="0.25">
      <c r="B92" s="42">
        <v>42059</v>
      </c>
      <c r="C92" s="32">
        <f>'Accumulated Feed'!B89</f>
        <v>5.8227445359413821</v>
      </c>
      <c r="D92" s="32">
        <f>SUM($C$7:C92)</f>
        <v>463.94070840725442</v>
      </c>
      <c r="E92" s="24">
        <v>20</v>
      </c>
      <c r="F92" s="4">
        <f t="shared" si="42"/>
        <v>5.564364686404887</v>
      </c>
      <c r="G92" s="87">
        <f>SUM($F$7:F92)</f>
        <v>443.35369317892088</v>
      </c>
      <c r="H92" s="82">
        <v>3.3989194781999998</v>
      </c>
      <c r="I92" s="4">
        <f t="shared" si="44"/>
        <v>0.9456413758214901</v>
      </c>
      <c r="J92" s="87">
        <f>SUM($I$7:I92)</f>
        <v>406.63122869772968</v>
      </c>
      <c r="K92" s="79">
        <f t="shared" si="61"/>
        <v>29.865393699182761</v>
      </c>
      <c r="L92" s="4">
        <f t="shared" si="45"/>
        <v>2.9888838497358194E-3</v>
      </c>
      <c r="M92" s="100">
        <f t="shared" si="46"/>
        <v>8.3090971022655786</v>
      </c>
      <c r="N92" s="87">
        <f>SUM($M$7:M92)</f>
        <v>662.04662973875759</v>
      </c>
      <c r="P92" s="42">
        <f>'Accumulated Feed'!C89</f>
        <v>42364</v>
      </c>
      <c r="Q92" s="32">
        <f>'Accumulated Feed'!D89</f>
        <v>8.9101673890071957</v>
      </c>
      <c r="R92" s="32">
        <f>SUM($Q$7:Q92)</f>
        <v>559.17340118045183</v>
      </c>
      <c r="S92" s="24">
        <v>20</v>
      </c>
      <c r="T92" s="4">
        <f t="shared" si="36"/>
        <v>8.5147855042093852</v>
      </c>
      <c r="U92" s="87">
        <f>SUM($T$7:T92)</f>
        <v>534.36050781547533</v>
      </c>
      <c r="V92" s="80">
        <f t="shared" si="37"/>
        <v>20</v>
      </c>
      <c r="W92" s="4">
        <f t="shared" si="62"/>
        <v>8.5147855042093852</v>
      </c>
      <c r="X92" s="87">
        <f>SUM($W$7:W92)</f>
        <v>461.21127328476257</v>
      </c>
      <c r="Y92" s="79">
        <f t="shared" si="47"/>
        <v>19.147824645467239</v>
      </c>
      <c r="Z92" s="100">
        <f t="shared" si="48"/>
        <v>6.8504041902675483E-3</v>
      </c>
      <c r="AA92" s="100">
        <f t="shared" si="49"/>
        <v>8.1519809864183816</v>
      </c>
      <c r="AB92" s="87">
        <f>SUM($AA$7:AA92)</f>
        <v>511.59206505567738</v>
      </c>
      <c r="AD92" s="42">
        <f>'Accumulated Feed'!E89</f>
        <v>42547</v>
      </c>
      <c r="AE92" s="32">
        <f>'Accumulated Feed'!F89</f>
        <v>6.8651755150892395</v>
      </c>
      <c r="AF92" s="32">
        <f>SUM($AE$7:AE92)</f>
        <v>507.40316606970026</v>
      </c>
      <c r="AG92" s="96">
        <v>20</v>
      </c>
      <c r="AH92" s="100">
        <f t="shared" si="38"/>
        <v>6.5605385855998364</v>
      </c>
      <c r="AI92" s="87">
        <f>SUM($AH$7:AH92)</f>
        <v>484.88753741826463</v>
      </c>
      <c r="AJ92" s="175">
        <v>20</v>
      </c>
      <c r="AK92" s="100">
        <f t="shared" si="63"/>
        <v>6.5605385855998364</v>
      </c>
      <c r="AL92" s="87">
        <f>SUM($AK$7:AK92)</f>
        <v>418.99662552397177</v>
      </c>
      <c r="AM92" s="79">
        <f t="shared" si="68"/>
        <v>37.782675936662336</v>
      </c>
      <c r="AN92" s="101">
        <f t="shared" si="50"/>
        <v>6.3721003431796317E-3</v>
      </c>
      <c r="AO92" s="101">
        <f t="shared" si="51"/>
        <v>12.393735167484383</v>
      </c>
      <c r="AP92" s="87">
        <f>SUM($AO$7:AO92)</f>
        <v>916.0174346000266</v>
      </c>
      <c r="AR92" s="42">
        <f>'Accumulated Feed'!G89</f>
        <v>42707</v>
      </c>
      <c r="AS92" s="32">
        <f>'Accumulated Feed'!H89</f>
        <v>5.9811186167064605</v>
      </c>
      <c r="AT92" s="32">
        <f>SUM($AS$7:AS92)</f>
        <v>690.73457451823549</v>
      </c>
      <c r="AU92" s="96">
        <v>20</v>
      </c>
      <c r="AV92" s="100">
        <f t="shared" si="39"/>
        <v>5.7157110380800189</v>
      </c>
      <c r="AW92" s="87">
        <f>SUM($AV$7:AV92)</f>
        <v>660.08375438830478</v>
      </c>
      <c r="AX92" s="175">
        <v>20</v>
      </c>
      <c r="AY92" s="100">
        <f t="shared" si="64"/>
        <v>5.7157110380800189</v>
      </c>
      <c r="AZ92" s="87">
        <f>SUM($AY$7:AY92)</f>
        <v>575.38700413362574</v>
      </c>
      <c r="BA92" s="79">
        <f t="shared" si="52"/>
        <v>30.164826912830154</v>
      </c>
      <c r="BB92" s="101">
        <f t="shared" si="53"/>
        <v>3.5229553360734884E-3</v>
      </c>
      <c r="BC92" s="101">
        <f t="shared" si="54"/>
        <v>8.6206717073718266</v>
      </c>
      <c r="BD92" s="87">
        <f>SUM($BC$7:BC92)</f>
        <v>995.56560995471534</v>
      </c>
      <c r="BF92" s="42">
        <f>'Accumulated Feed'!I89</f>
        <v>42940</v>
      </c>
      <c r="BG92" s="32">
        <f>'Accumulated Feed'!J89</f>
        <v>7.1348177352193334</v>
      </c>
      <c r="BH92" s="32">
        <f>SUM($BG$7:BG92)</f>
        <v>412.07052160355522</v>
      </c>
      <c r="BI92" s="96">
        <v>20</v>
      </c>
      <c r="BJ92" s="100">
        <f t="shared" si="40"/>
        <v>6.8182156377862126</v>
      </c>
      <c r="BK92" s="87">
        <f>SUM($BJ$7:BJ92)</f>
        <v>393.78520636893489</v>
      </c>
      <c r="BL92" s="175">
        <v>20</v>
      </c>
      <c r="BM92" s="100">
        <f t="shared" si="65"/>
        <v>6.8182156377862126</v>
      </c>
      <c r="BN92" s="87">
        <f>SUM($BM$7:BM92)</f>
        <v>352.72511655984562</v>
      </c>
      <c r="BO92" s="79">
        <f t="shared" si="55"/>
        <v>29.228208575697192</v>
      </c>
      <c r="BP92" s="101">
        <f t="shared" si="56"/>
        <v>8.0356543861006321E-3</v>
      </c>
      <c r="BQ92" s="101">
        <f t="shared" si="57"/>
        <v>9.9642114387647833</v>
      </c>
      <c r="BR92" s="87">
        <f>SUM($BQ$7:BQ92)</f>
        <v>575.48180728875991</v>
      </c>
      <c r="BT92" s="42">
        <f>'Accumulated Feed'!K89</f>
        <v>43091</v>
      </c>
      <c r="BU92" s="32">
        <f>'Accumulated Feed'!L89</f>
        <v>8.1031630491411129</v>
      </c>
      <c r="BV92" s="32">
        <f>SUM($BU$7:BU92)</f>
        <v>694.45226413230728</v>
      </c>
      <c r="BW92" s="96">
        <v>20</v>
      </c>
      <c r="BX92" s="100">
        <f t="shared" si="41"/>
        <v>7.7435913666667648</v>
      </c>
      <c r="BY92" s="87">
        <f>SUM($BX$7:BX92)</f>
        <v>663.63647436010945</v>
      </c>
      <c r="BZ92" s="175">
        <v>20</v>
      </c>
      <c r="CA92" s="100">
        <f t="shared" si="66"/>
        <v>7.7435913666667648</v>
      </c>
      <c r="CB92" s="87">
        <f>SUM($CA$7:CA92)</f>
        <v>558.69421750045774</v>
      </c>
      <c r="CC92" s="79">
        <f t="shared" si="58"/>
        <v>26.412018832085998</v>
      </c>
      <c r="CD92" s="101">
        <f t="shared" si="59"/>
        <v>4.9617632461033748E-3</v>
      </c>
      <c r="CE92" s="101">
        <f t="shared" si="60"/>
        <v>10.226194050219055</v>
      </c>
      <c r="CF92" s="87">
        <f>SUM($CE$7:CE92)</f>
        <v>876.39895292291794</v>
      </c>
    </row>
    <row r="93" spans="2:84" x14ac:dyDescent="0.25">
      <c r="B93" s="42">
        <v>42060</v>
      </c>
      <c r="C93" s="32">
        <f>'Accumulated Feed'!B90</f>
        <v>5.6791536393344995</v>
      </c>
      <c r="D93" s="32">
        <f>SUM($C$7:C93)</f>
        <v>469.61986204658893</v>
      </c>
      <c r="E93" s="24">
        <v>20</v>
      </c>
      <c r="F93" s="4">
        <f t="shared" si="42"/>
        <v>5.4271455263615946</v>
      </c>
      <c r="G93" s="87">
        <f>SUM($F$7:F93)</f>
        <v>448.78083870528246</v>
      </c>
      <c r="H93" s="80">
        <f t="shared" ref="H93:H157" si="70">E93</f>
        <v>20</v>
      </c>
      <c r="I93" s="4">
        <f t="shared" si="44"/>
        <v>5.4271455263615946</v>
      </c>
      <c r="J93" s="87">
        <f>SUM($I$7:I93)</f>
        <v>412.05837422409127</v>
      </c>
      <c r="K93" s="79">
        <f t="shared" si="61"/>
        <v>29.865393699182757</v>
      </c>
      <c r="L93" s="4">
        <f t="shared" si="45"/>
        <v>2.9151769389846659E-3</v>
      </c>
      <c r="M93" s="100">
        <f t="shared" si="46"/>
        <v>8.1041918903773702</v>
      </c>
      <c r="N93" s="87">
        <f>SUM($M$7:M93)</f>
        <v>670.15082162913495</v>
      </c>
      <c r="P93" s="42">
        <f>'Accumulated Feed'!C90</f>
        <v>42365</v>
      </c>
      <c r="Q93" s="32">
        <f>'Accumulated Feed'!D90</f>
        <v>8.6227024826077034</v>
      </c>
      <c r="R93" s="32">
        <f>SUM($Q$7:Q93)</f>
        <v>567.79610366305951</v>
      </c>
      <c r="S93" s="24">
        <v>20</v>
      </c>
      <c r="T93" s="4">
        <f t="shared" si="36"/>
        <v>8.2400766338688438</v>
      </c>
      <c r="U93" s="87">
        <f>SUM($T$7:T93)</f>
        <v>542.60058444934418</v>
      </c>
      <c r="V93" s="80">
        <f t="shared" si="37"/>
        <v>20</v>
      </c>
      <c r="W93" s="4">
        <f t="shared" si="62"/>
        <v>8.2400766338688438</v>
      </c>
      <c r="X93" s="87">
        <f>SUM($W$7:W93)</f>
        <v>469.45134991863142</v>
      </c>
      <c r="Y93" s="79">
        <f t="shared" si="47"/>
        <v>19.147824645467242</v>
      </c>
      <c r="Z93" s="100">
        <f t="shared" si="48"/>
        <v>6.6293925399383427E-3</v>
      </c>
      <c r="AA93" s="100">
        <f t="shared" si="49"/>
        <v>7.8889771225266276</v>
      </c>
      <c r="AB93" s="87">
        <f>SUM($AA$7:AA93)</f>
        <v>519.48104217820401</v>
      </c>
      <c r="AD93" s="42">
        <f>'Accumulated Feed'!E90</f>
        <v>42548</v>
      </c>
      <c r="AE93" s="32">
        <f>'Accumulated Feed'!F90</f>
        <v>6.8821466650247762</v>
      </c>
      <c r="AF93" s="32">
        <f>SUM($AE$7:AE93)</f>
        <v>514.28531273472504</v>
      </c>
      <c r="AG93" s="96">
        <v>20</v>
      </c>
      <c r="AH93" s="100">
        <f t="shared" si="38"/>
        <v>6.5767566536957442</v>
      </c>
      <c r="AI93" s="87">
        <f>SUM($AH$7:AH93)</f>
        <v>491.46429407196035</v>
      </c>
      <c r="AJ93" s="175">
        <v>20</v>
      </c>
      <c r="AK93" s="100">
        <f t="shared" si="63"/>
        <v>6.5767566536957442</v>
      </c>
      <c r="AL93" s="87">
        <f>SUM($AK$7:AK93)</f>
        <v>425.5733821776675</v>
      </c>
      <c r="AM93" s="79">
        <f t="shared" si="68"/>
        <v>37.782675936662343</v>
      </c>
      <c r="AN93" s="101">
        <f t="shared" si="50"/>
        <v>6.3878525799710584E-3</v>
      </c>
      <c r="AO93" s="101">
        <f t="shared" si="51"/>
        <v>12.424373268043709</v>
      </c>
      <c r="AP93" s="87">
        <f>SUM($AO$7:AO93)</f>
        <v>928.44180786807033</v>
      </c>
      <c r="AR93" s="42">
        <f>'Accumulated Feed'!G90</f>
        <v>42708</v>
      </c>
      <c r="AS93" s="32">
        <f>'Accumulated Feed'!H90</f>
        <v>6.1653201585310322</v>
      </c>
      <c r="AT93" s="32">
        <f>SUM($AS$7:AS93)</f>
        <v>696.89989467676651</v>
      </c>
      <c r="AU93" s="96">
        <v>20</v>
      </c>
      <c r="AV93" s="100">
        <f t="shared" si="39"/>
        <v>5.8917387769209206</v>
      </c>
      <c r="AW93" s="87">
        <f>SUM($AV$7:AV93)</f>
        <v>665.97549316522566</v>
      </c>
      <c r="AX93" s="175">
        <v>20</v>
      </c>
      <c r="AY93" s="100">
        <f t="shared" si="64"/>
        <v>5.8917387769209206</v>
      </c>
      <c r="AZ93" s="87">
        <f>SUM($AY$7:AY93)</f>
        <v>581.27874291054661</v>
      </c>
      <c r="BA93" s="79">
        <f t="shared" si="52"/>
        <v>30.164826912830154</v>
      </c>
      <c r="BB93" s="101">
        <f t="shared" si="53"/>
        <v>3.6314523992936085E-3</v>
      </c>
      <c r="BC93" s="101">
        <f t="shared" si="54"/>
        <v>8.8861640210714601</v>
      </c>
      <c r="BD93" s="87">
        <f>SUM($BC$7:BC93)</f>
        <v>1004.4517739757868</v>
      </c>
      <c r="BF93" s="42">
        <f>'Accumulated Feed'!I90</f>
        <v>42941</v>
      </c>
      <c r="BG93" s="32">
        <f>'Accumulated Feed'!J90</f>
        <v>6.8187520167511408</v>
      </c>
      <c r="BH93" s="32">
        <f>SUM($BG$7:BG93)</f>
        <v>418.88927362030637</v>
      </c>
      <c r="BI93" s="96">
        <v>20</v>
      </c>
      <c r="BJ93" s="100">
        <f t="shared" si="40"/>
        <v>6.5161750946073305</v>
      </c>
      <c r="BK93" s="87">
        <f>SUM($BJ$7:BJ93)</f>
        <v>400.30138146354221</v>
      </c>
      <c r="BL93" s="175">
        <v>45.277144574933168</v>
      </c>
      <c r="BM93" s="100">
        <f t="shared" si="65"/>
        <v>14.751690091705747</v>
      </c>
      <c r="BN93" s="87">
        <f>SUM($BM$7:BM93)</f>
        <v>367.47680665155139</v>
      </c>
      <c r="BO93" s="79">
        <f t="shared" si="55"/>
        <v>29.228208575697195</v>
      </c>
      <c r="BP93" s="101">
        <f t="shared" si="56"/>
        <v>7.6796824508446153E-3</v>
      </c>
      <c r="BQ93" s="101">
        <f t="shared" si="57"/>
        <v>9.5228062390473234</v>
      </c>
      <c r="BR93" s="87">
        <f>SUM($BQ$7:BQ93)</f>
        <v>585.00461352780724</v>
      </c>
      <c r="BT93" s="42">
        <f>'Accumulated Feed'!K90</f>
        <v>43092</v>
      </c>
      <c r="BU93" s="32">
        <f>'Accumulated Feed'!L90</f>
        <v>8.0001243578461878</v>
      </c>
      <c r="BV93" s="32">
        <f>SUM($BU$7:BU93)</f>
        <v>702.45238849015345</v>
      </c>
      <c r="BW93" s="96">
        <v>20</v>
      </c>
      <c r="BX93" s="100">
        <f t="shared" si="41"/>
        <v>7.6451249387416098</v>
      </c>
      <c r="BY93" s="87">
        <f>SUM($BX$7:BX93)</f>
        <v>671.28159929885101</v>
      </c>
      <c r="BZ93" s="175">
        <v>20</v>
      </c>
      <c r="CA93" s="100">
        <f t="shared" si="66"/>
        <v>7.6451249387416098</v>
      </c>
      <c r="CB93" s="87">
        <f>SUM($CA$7:CA93)</f>
        <v>566.3393424391993</v>
      </c>
      <c r="CC93" s="79">
        <f t="shared" si="58"/>
        <v>26.412018832085995</v>
      </c>
      <c r="CD93" s="101">
        <f t="shared" si="59"/>
        <v>4.8986701566155677E-3</v>
      </c>
      <c r="CE93" s="101">
        <f t="shared" si="60"/>
        <v>10.096159192784684</v>
      </c>
      <c r="CF93" s="87">
        <f>SUM($CE$7:CE93)</f>
        <v>886.49511211570268</v>
      </c>
    </row>
    <row r="94" spans="2:84" x14ac:dyDescent="0.25">
      <c r="B94" s="42">
        <v>42061</v>
      </c>
      <c r="C94" s="32">
        <f>'Accumulated Feed'!B91</f>
        <v>4.9004157568770665</v>
      </c>
      <c r="D94" s="32">
        <f>SUM($C$7:C94)</f>
        <v>474.520277803466</v>
      </c>
      <c r="E94" s="24">
        <v>20</v>
      </c>
      <c r="F94" s="4">
        <f t="shared" si="42"/>
        <v>4.6829635437303914</v>
      </c>
      <c r="G94" s="87">
        <f>SUM($F$7:F94)</f>
        <v>453.46380224901287</v>
      </c>
      <c r="H94" s="80">
        <f t="shared" si="70"/>
        <v>20</v>
      </c>
      <c r="I94" s="4">
        <f t="shared" si="44"/>
        <v>4.6829635437303914</v>
      </c>
      <c r="J94" s="87">
        <f>SUM($I$7:I94)</f>
        <v>416.74133776782168</v>
      </c>
      <c r="K94" s="79">
        <f t="shared" si="61"/>
        <v>29.865393699182757</v>
      </c>
      <c r="L94" s="4">
        <f t="shared" si="45"/>
        <v>2.5154415451875572E-3</v>
      </c>
      <c r="M94" s="100">
        <f t="shared" si="46"/>
        <v>6.9929274956214087</v>
      </c>
      <c r="N94" s="87">
        <f>SUM($M$7:M94)</f>
        <v>677.14374912475637</v>
      </c>
      <c r="P94" s="42">
        <f>'Accumulated Feed'!C91</f>
        <v>42366</v>
      </c>
      <c r="Q94" s="32">
        <f>'Accumulated Feed'!D91</f>
        <v>9.0995285165498228</v>
      </c>
      <c r="R94" s="32">
        <f>SUM($Q$7:Q94)</f>
        <v>576.89563217960938</v>
      </c>
      <c r="S94" s="24">
        <v>20</v>
      </c>
      <c r="T94" s="4">
        <f t="shared" si="36"/>
        <v>8.6957438760857588</v>
      </c>
      <c r="U94" s="87">
        <f>SUM($T$7:T94)</f>
        <v>551.29632832542995</v>
      </c>
      <c r="V94" s="80">
        <f t="shared" si="37"/>
        <v>20</v>
      </c>
      <c r="W94" s="4">
        <f t="shared" si="62"/>
        <v>8.6957438760857588</v>
      </c>
      <c r="X94" s="87">
        <f>SUM($W$7:W94)</f>
        <v>478.14709379471719</v>
      </c>
      <c r="Y94" s="79">
        <f t="shared" si="47"/>
        <v>19.147824645467242</v>
      </c>
      <c r="Z94" s="100">
        <f t="shared" si="48"/>
        <v>6.9959907101338533E-3</v>
      </c>
      <c r="AA94" s="100">
        <f t="shared" si="49"/>
        <v>8.3252289450592851</v>
      </c>
      <c r="AB94" s="87">
        <f>SUM($AA$7:AA94)</f>
        <v>527.80627112326329</v>
      </c>
      <c r="AD94" s="42">
        <f>'Accumulated Feed'!E91</f>
        <v>42549</v>
      </c>
      <c r="AE94" s="32">
        <f>'Accumulated Feed'!F91</f>
        <v>7.0088256407550213</v>
      </c>
      <c r="AF94" s="32">
        <f>SUM($AE$7:AE94)</f>
        <v>521.29413837548009</v>
      </c>
      <c r="AG94" s="96">
        <v>20</v>
      </c>
      <c r="AH94" s="100">
        <f t="shared" si="38"/>
        <v>6.6978143464576956</v>
      </c>
      <c r="AI94" s="87">
        <f>SUM($AH$7:AH94)</f>
        <v>498.16210841841803</v>
      </c>
      <c r="AJ94" s="175">
        <v>4.8941923354678343</v>
      </c>
      <c r="AK94" s="100">
        <f t="shared" si="63"/>
        <v>1.6390195819409881</v>
      </c>
      <c r="AL94" s="87">
        <f>SUM($AK$7:AK94)</f>
        <v>427.2124017596085</v>
      </c>
      <c r="AM94" s="79">
        <f t="shared" si="68"/>
        <v>37.782675936662343</v>
      </c>
      <c r="AN94" s="101">
        <f t="shared" si="50"/>
        <v>6.505433134605115E-3</v>
      </c>
      <c r="AO94" s="101">
        <f t="shared" si="51"/>
        <v>12.653067446806949</v>
      </c>
      <c r="AP94" s="87">
        <f>SUM($AO$7:AO94)</f>
        <v>941.0948753148773</v>
      </c>
      <c r="AR94" s="42">
        <f>'Accumulated Feed'!G91</f>
        <v>42709</v>
      </c>
      <c r="AS94" s="32">
        <f>'Accumulated Feed'!H91</f>
        <v>6.0429800653849952</v>
      </c>
      <c r="AT94" s="32">
        <f>SUM($AS$7:AS94)</f>
        <v>702.9428747421515</v>
      </c>
      <c r="AU94" s="96">
        <v>20</v>
      </c>
      <c r="AV94" s="100">
        <f t="shared" si="39"/>
        <v>5.7748274321364574</v>
      </c>
      <c r="AW94" s="87">
        <f>SUM($AV$7:AV94)</f>
        <v>671.75032059736213</v>
      </c>
      <c r="AX94" s="175">
        <v>20</v>
      </c>
      <c r="AY94" s="100">
        <f t="shared" si="64"/>
        <v>5.7748274321364574</v>
      </c>
      <c r="AZ94" s="87">
        <f>SUM($AY$7:AY94)</f>
        <v>587.05357034268309</v>
      </c>
      <c r="BA94" s="79">
        <f t="shared" si="52"/>
        <v>30.164826912830154</v>
      </c>
      <c r="BB94" s="101">
        <f t="shared" si="53"/>
        <v>3.5593925202668506E-3</v>
      </c>
      <c r="BC94" s="101">
        <f t="shared" si="54"/>
        <v>8.7098334970929834</v>
      </c>
      <c r="BD94" s="87">
        <f>SUM($BC$7:BC94)</f>
        <v>1013.1616074728797</v>
      </c>
      <c r="BF94" s="42">
        <f>'Accumulated Feed'!I91</f>
        <v>42942</v>
      </c>
      <c r="BG94" s="32">
        <f>'Accumulated Feed'!J91</f>
        <v>6.0311786005958909</v>
      </c>
      <c r="BH94" s="32">
        <f>SUM($BG$7:BG94)</f>
        <v>424.92045222090223</v>
      </c>
      <c r="BI94" s="96">
        <v>20</v>
      </c>
      <c r="BJ94" s="100">
        <f t="shared" si="40"/>
        <v>5.7635496483499633</v>
      </c>
      <c r="BK94" s="87">
        <f>SUM($BJ$7:BJ94)</f>
        <v>406.06493111189218</v>
      </c>
      <c r="BL94" s="175">
        <v>20</v>
      </c>
      <c r="BM94" s="100">
        <f t="shared" si="65"/>
        <v>5.7635496483499633</v>
      </c>
      <c r="BN94" s="87">
        <f>SUM($BM$7:BM94)</f>
        <v>373.24035629990135</v>
      </c>
      <c r="BO94" s="79">
        <f t="shared" si="55"/>
        <v>29.228208575697199</v>
      </c>
      <c r="BP94" s="101">
        <f t="shared" si="56"/>
        <v>6.792670615256409E-3</v>
      </c>
      <c r="BQ94" s="101">
        <f t="shared" si="57"/>
        <v>8.4229115629179478</v>
      </c>
      <c r="BR94" s="87">
        <f>SUM($BQ$7:BQ94)</f>
        <v>593.42752509072523</v>
      </c>
      <c r="BT94" s="42">
        <f>'Accumulated Feed'!K91</f>
        <v>43093</v>
      </c>
      <c r="BU94" s="32">
        <f>'Accumulated Feed'!L91</f>
        <v>8.1057620815472955</v>
      </c>
      <c r="BV94" s="32">
        <f>SUM($BU$7:BU94)</f>
        <v>710.55815057170071</v>
      </c>
      <c r="BW94" s="96">
        <v>20</v>
      </c>
      <c r="BX94" s="100">
        <f t="shared" si="41"/>
        <v>7.7460750689914173</v>
      </c>
      <c r="BY94" s="87">
        <f>SUM($BX$7:BX94)</f>
        <v>679.02767436784245</v>
      </c>
      <c r="BZ94" s="175">
        <v>20</v>
      </c>
      <c r="CA94" s="100">
        <f t="shared" si="66"/>
        <v>7.7460750689914173</v>
      </c>
      <c r="CB94" s="87">
        <f>SUM($CA$7:CA94)</f>
        <v>574.08541750819074</v>
      </c>
      <c r="CC94" s="79">
        <f t="shared" si="58"/>
        <v>26.412018832085998</v>
      </c>
      <c r="CD94" s="101">
        <f t="shared" si="59"/>
        <v>4.9633546966752345E-3</v>
      </c>
      <c r="CE94" s="101">
        <f t="shared" si="60"/>
        <v>10.229474029847658</v>
      </c>
      <c r="CF94" s="87">
        <f>SUM($CE$7:CE94)</f>
        <v>896.72458614555035</v>
      </c>
    </row>
    <row r="95" spans="2:84" x14ac:dyDescent="0.25">
      <c r="B95" s="42">
        <v>42062</v>
      </c>
      <c r="C95" s="32">
        <f>'Accumulated Feed'!B92</f>
        <v>4.9572609727428452</v>
      </c>
      <c r="D95" s="32">
        <f>SUM($C$7:C95)</f>
        <v>479.47753877620886</v>
      </c>
      <c r="E95" s="24">
        <v>20</v>
      </c>
      <c r="F95" s="4">
        <f t="shared" si="42"/>
        <v>4.737286296480776</v>
      </c>
      <c r="G95" s="87">
        <f>SUM($F$7:F95)</f>
        <v>458.20108854549363</v>
      </c>
      <c r="H95" s="82">
        <v>0.75550622400000012</v>
      </c>
      <c r="I95" s="4">
        <f t="shared" si="44"/>
        <v>0.17895246409305685</v>
      </c>
      <c r="J95" s="87">
        <f>SUM($I$7:I95)</f>
        <v>416.92029023191475</v>
      </c>
      <c r="K95" s="79">
        <f t="shared" si="61"/>
        <v>29.865393699182761</v>
      </c>
      <c r="L95" s="4">
        <f t="shared" si="45"/>
        <v>2.5446208688874425E-3</v>
      </c>
      <c r="M95" s="100">
        <f t="shared" si="46"/>
        <v>7.0740460155070899</v>
      </c>
      <c r="N95" s="87">
        <f>SUM($M$7:M95)</f>
        <v>684.21779514026343</v>
      </c>
      <c r="P95" s="42">
        <f>'Accumulated Feed'!C92</f>
        <v>42367</v>
      </c>
      <c r="Q95" s="32">
        <f>'Accumulated Feed'!D92</f>
        <v>9.1396064476409684</v>
      </c>
      <c r="R95" s="32">
        <f>SUM($Q$7:Q95)</f>
        <v>586.03523862725035</v>
      </c>
      <c r="S95" s="24">
        <v>20</v>
      </c>
      <c r="T95" s="4">
        <f t="shared" si="36"/>
        <v>8.7340433795400507</v>
      </c>
      <c r="U95" s="87">
        <f>SUM($T$7:T95)</f>
        <v>560.03037170496998</v>
      </c>
      <c r="V95" s="80">
        <f t="shared" si="37"/>
        <v>20</v>
      </c>
      <c r="W95" s="4">
        <f t="shared" si="62"/>
        <v>8.7340433795400507</v>
      </c>
      <c r="X95" s="87">
        <f>SUM($W$7:W95)</f>
        <v>486.88113717425722</v>
      </c>
      <c r="Y95" s="79">
        <f t="shared" si="47"/>
        <v>19.147824645467242</v>
      </c>
      <c r="Z95" s="100">
        <f t="shared" si="48"/>
        <v>7.0268038267788631E-3</v>
      </c>
      <c r="AA95" s="100">
        <f t="shared" si="49"/>
        <v>8.3618965538668473</v>
      </c>
      <c r="AB95" s="87">
        <f>SUM($AA$7:AA95)</f>
        <v>536.1681676771301</v>
      </c>
      <c r="AD95" s="42">
        <f>'Accumulated Feed'!E92</f>
        <v>42550</v>
      </c>
      <c r="AE95" s="32">
        <f>'Accumulated Feed'!F92</f>
        <v>7.1193443697747067</v>
      </c>
      <c r="AF95" s="32">
        <f>SUM($AE$7:AE95)</f>
        <v>528.41348274525478</v>
      </c>
      <c r="AG95" s="96">
        <v>20</v>
      </c>
      <c r="AH95" s="100">
        <f t="shared" si="38"/>
        <v>6.8034288911363365</v>
      </c>
      <c r="AI95" s="87">
        <f>SUM($AH$7:AH95)</f>
        <v>504.96553730955435</v>
      </c>
      <c r="AJ95" s="175">
        <v>20</v>
      </c>
      <c r="AK95" s="100">
        <f t="shared" si="63"/>
        <v>6.8034288911363365</v>
      </c>
      <c r="AL95" s="87">
        <f>SUM($AK$7:AK95)</f>
        <v>434.01583065074482</v>
      </c>
      <c r="AM95" s="79">
        <f t="shared" si="68"/>
        <v>37.782675936662343</v>
      </c>
      <c r="AN95" s="101">
        <f t="shared" si="50"/>
        <v>6.6080141144455058E-3</v>
      </c>
      <c r="AO95" s="101">
        <f t="shared" si="51"/>
        <v>12.852587452596509</v>
      </c>
      <c r="AP95" s="87">
        <f>SUM($AO$7:AO95)</f>
        <v>953.94746276747378</v>
      </c>
      <c r="AR95" s="42">
        <f>'Accumulated Feed'!G92</f>
        <v>42710</v>
      </c>
      <c r="AS95" s="32">
        <f>'Accumulated Feed'!H92</f>
        <v>6.0438385046271819</v>
      </c>
      <c r="AT95" s="32">
        <f>SUM($AS$7:AS95)</f>
        <v>708.98671324677866</v>
      </c>
      <c r="AU95" s="96">
        <v>20</v>
      </c>
      <c r="AV95" s="100">
        <f t="shared" si="39"/>
        <v>5.7756477787917451</v>
      </c>
      <c r="AW95" s="87">
        <f>SUM($AV$7:AV95)</f>
        <v>677.52596837615386</v>
      </c>
      <c r="AX95" s="175">
        <v>20</v>
      </c>
      <c r="AY95" s="100">
        <f t="shared" si="64"/>
        <v>5.7756477787917451</v>
      </c>
      <c r="AZ95" s="87">
        <f>SUM($AY$7:AY95)</f>
        <v>592.82921812147481</v>
      </c>
      <c r="BA95" s="79">
        <f t="shared" si="52"/>
        <v>30.164826912830147</v>
      </c>
      <c r="BB95" s="101">
        <f t="shared" si="53"/>
        <v>3.5598981519559644E-3</v>
      </c>
      <c r="BC95" s="101">
        <f t="shared" si="54"/>
        <v>8.7110707778362446</v>
      </c>
      <c r="BD95" s="87">
        <f>SUM($BC$7:BC95)</f>
        <v>1021.8726782507159</v>
      </c>
      <c r="BF95" s="42">
        <f>'Accumulated Feed'!I92</f>
        <v>42943</v>
      </c>
      <c r="BG95" s="32">
        <f>'Accumulated Feed'!J92</f>
        <v>6.0587995435750566</v>
      </c>
      <c r="BH95" s="32">
        <f>SUM($BG$7:BG95)</f>
        <v>430.97925176447728</v>
      </c>
      <c r="BI95" s="96">
        <v>20</v>
      </c>
      <c r="BJ95" s="100">
        <f t="shared" si="40"/>
        <v>5.7899449330425661</v>
      </c>
      <c r="BK95" s="87">
        <f>SUM($BJ$7:BJ95)</f>
        <v>411.85487604493477</v>
      </c>
      <c r="BL95" s="175">
        <v>3.0311824947994994</v>
      </c>
      <c r="BM95" s="100">
        <f t="shared" si="65"/>
        <v>0.87751898634458436</v>
      </c>
      <c r="BN95" s="87">
        <f>SUM($BM$7:BM95)</f>
        <v>374.11787528624592</v>
      </c>
      <c r="BO95" s="79">
        <f t="shared" si="55"/>
        <v>29.228208575697202</v>
      </c>
      <c r="BP95" s="101">
        <f t="shared" si="56"/>
        <v>6.8237789574503733E-3</v>
      </c>
      <c r="BQ95" s="101">
        <f t="shared" si="57"/>
        <v>8.4614859072384636</v>
      </c>
      <c r="BR95" s="87">
        <f>SUM($BQ$7:BQ95)</f>
        <v>601.88901099796374</v>
      </c>
      <c r="BT95" s="42">
        <f>'Accumulated Feed'!K92</f>
        <v>43094</v>
      </c>
      <c r="BU95" s="32">
        <f>'Accumulated Feed'!L92</f>
        <v>8.3739103512538051</v>
      </c>
      <c r="BV95" s="32">
        <f>SUM($BU$7:BU95)</f>
        <v>718.93206092295452</v>
      </c>
      <c r="BW95" s="96">
        <v>20</v>
      </c>
      <c r="BX95" s="100">
        <f t="shared" si="41"/>
        <v>8.0023244636652731</v>
      </c>
      <c r="BY95" s="87">
        <f>SUM($BX$7:BX95)</f>
        <v>687.02999883150767</v>
      </c>
      <c r="BZ95" s="175">
        <v>20</v>
      </c>
      <c r="CA95" s="100">
        <f t="shared" si="66"/>
        <v>8.0023244636652731</v>
      </c>
      <c r="CB95" s="87">
        <f>SUM($CA$7:CA95)</f>
        <v>582.08774197185596</v>
      </c>
      <c r="CC95" s="79">
        <f t="shared" si="58"/>
        <v>26.412018832085998</v>
      </c>
      <c r="CD95" s="101">
        <f t="shared" si="59"/>
        <v>5.1275483851234756E-3</v>
      </c>
      <c r="CE95" s="101">
        <f t="shared" si="60"/>
        <v>10.567877221739483</v>
      </c>
      <c r="CF95" s="87">
        <f>SUM($CE$7:CE95)</f>
        <v>907.29246336728988</v>
      </c>
    </row>
    <row r="96" spans="2:84" x14ac:dyDescent="0.25">
      <c r="B96" s="42">
        <v>42063</v>
      </c>
      <c r="C96" s="32">
        <f>'Accumulated Feed'!B93</f>
        <v>5.0121913349780272</v>
      </c>
      <c r="D96" s="32">
        <f>SUM($C$7:C96)</f>
        <v>484.48973011118687</v>
      </c>
      <c r="E96" s="24">
        <v>20</v>
      </c>
      <c r="F96" s="4">
        <f t="shared" si="42"/>
        <v>4.7897791657705433</v>
      </c>
      <c r="G96" s="87">
        <f>SUM($F$7:F96)</f>
        <v>462.99086771126417</v>
      </c>
      <c r="H96" s="80">
        <f t="shared" si="70"/>
        <v>20</v>
      </c>
      <c r="I96" s="4">
        <f t="shared" si="44"/>
        <v>4.7897791657705433</v>
      </c>
      <c r="J96" s="87">
        <f>SUM($I$7:I96)</f>
        <v>421.71006939768529</v>
      </c>
      <c r="K96" s="79">
        <f t="shared" si="61"/>
        <v>29.865393699182761</v>
      </c>
      <c r="L96" s="4">
        <f t="shared" si="45"/>
        <v>2.5728172755014466E-3</v>
      </c>
      <c r="M96" s="100">
        <f t="shared" si="46"/>
        <v>7.1524320258940213</v>
      </c>
      <c r="N96" s="87">
        <f>SUM($M$7:M96)</f>
        <v>691.37022716615741</v>
      </c>
      <c r="P96" s="42">
        <f>'Accumulated Feed'!C93</f>
        <v>42368</v>
      </c>
      <c r="Q96" s="32">
        <f>'Accumulated Feed'!D93</f>
        <v>9.1908074370356516</v>
      </c>
      <c r="R96" s="32">
        <f>SUM($Q$7:Q96)</f>
        <v>595.22604606428604</v>
      </c>
      <c r="S96" s="24">
        <v>20</v>
      </c>
      <c r="T96" s="4">
        <f t="shared" si="36"/>
        <v>8.7829723640658504</v>
      </c>
      <c r="U96" s="87">
        <f>SUM($T$7:T96)</f>
        <v>568.81334406903579</v>
      </c>
      <c r="V96" s="80">
        <f t="shared" si="37"/>
        <v>20</v>
      </c>
      <c r="W96" s="4">
        <f t="shared" si="62"/>
        <v>8.7829723640658504</v>
      </c>
      <c r="X96" s="87">
        <f>SUM($W$7:W96)</f>
        <v>495.66410953832309</v>
      </c>
      <c r="Y96" s="79">
        <f t="shared" si="47"/>
        <v>19.147824645467246</v>
      </c>
      <c r="Z96" s="100">
        <f t="shared" si="48"/>
        <v>7.0661686845847798E-3</v>
      </c>
      <c r="AA96" s="100">
        <f t="shared" si="49"/>
        <v>8.408740734655888</v>
      </c>
      <c r="AB96" s="87">
        <f>SUM($AA$7:AA96)</f>
        <v>544.57690841178601</v>
      </c>
      <c r="AD96" s="42">
        <f>'Accumulated Feed'!E93</f>
        <v>42551</v>
      </c>
      <c r="AE96" s="32">
        <f>'Accumulated Feed'!F93</f>
        <v>7.2746900220541839</v>
      </c>
      <c r="AF96" s="32">
        <f>SUM($AE$7:AE96)</f>
        <v>535.68817276730897</v>
      </c>
      <c r="AG96" s="96">
        <v>20</v>
      </c>
      <c r="AH96" s="100">
        <f t="shared" si="38"/>
        <v>6.9518811985310496</v>
      </c>
      <c r="AI96" s="87">
        <f>SUM($AH$7:AH96)</f>
        <v>511.9174185080854</v>
      </c>
      <c r="AJ96" s="175">
        <v>5.1385869597326659</v>
      </c>
      <c r="AK96" s="100">
        <f t="shared" si="63"/>
        <v>1.7861423036191171</v>
      </c>
      <c r="AL96" s="87">
        <f>SUM($AK$7:AK96)</f>
        <v>435.80197295436392</v>
      </c>
      <c r="AM96" s="79">
        <f t="shared" si="68"/>
        <v>37.782675936662343</v>
      </c>
      <c r="AN96" s="101">
        <f t="shared" si="50"/>
        <v>6.7522024286445865E-3</v>
      </c>
      <c r="AO96" s="101">
        <f t="shared" si="51"/>
        <v>13.133033723713721</v>
      </c>
      <c r="AP96" s="87">
        <f>SUM($AO$7:AO96)</f>
        <v>967.08049649118755</v>
      </c>
      <c r="AR96" s="42">
        <f>'Accumulated Feed'!G93</f>
        <v>42711</v>
      </c>
      <c r="AS96" s="32">
        <f>'Accumulated Feed'!H93</f>
        <v>5.9290955737501871</v>
      </c>
      <c r="AT96" s="32">
        <f>SUM($AS$7:AS96)</f>
        <v>714.91580882052881</v>
      </c>
      <c r="AU96" s="96">
        <v>20</v>
      </c>
      <c r="AV96" s="100">
        <f t="shared" si="39"/>
        <v>5.6659964779926923</v>
      </c>
      <c r="AW96" s="87">
        <f>SUM($AV$7:AV96)</f>
        <v>683.19196485414659</v>
      </c>
      <c r="AX96" s="175">
        <v>20</v>
      </c>
      <c r="AY96" s="100">
        <f t="shared" si="64"/>
        <v>5.6659964779926923</v>
      </c>
      <c r="AZ96" s="87">
        <f>SUM($AY$7:AY96)</f>
        <v>598.49521459946754</v>
      </c>
      <c r="BA96" s="79">
        <f t="shared" si="52"/>
        <v>30.164826912830158</v>
      </c>
      <c r="BB96" s="101">
        <f t="shared" si="53"/>
        <v>3.4923130986382269E-3</v>
      </c>
      <c r="BC96" s="101">
        <f t="shared" si="54"/>
        <v>8.545690152367742</v>
      </c>
      <c r="BD96" s="87">
        <f>SUM($BC$7:BC96)</f>
        <v>1030.4183684030836</v>
      </c>
      <c r="BF96" s="42">
        <f>'Accumulated Feed'!I93</f>
        <v>42944</v>
      </c>
      <c r="BG96" s="32">
        <f>'Accumulated Feed'!J93</f>
        <v>5.9323877869266761</v>
      </c>
      <c r="BH96" s="32">
        <f>SUM($BG$7:BG96)</f>
        <v>436.91163955140394</v>
      </c>
      <c r="BI96" s="96">
        <v>20</v>
      </c>
      <c r="BJ96" s="100">
        <f t="shared" si="40"/>
        <v>5.6691426017194493</v>
      </c>
      <c r="BK96" s="87">
        <f>SUM($BJ$7:BJ96)</f>
        <v>417.52401864665421</v>
      </c>
      <c r="BL96" s="175">
        <v>20</v>
      </c>
      <c r="BM96" s="100">
        <f t="shared" si="65"/>
        <v>5.6691426017194493</v>
      </c>
      <c r="BN96" s="87">
        <f>SUM($BM$7:BM96)</f>
        <v>379.78701788796536</v>
      </c>
      <c r="BO96" s="79">
        <f t="shared" si="55"/>
        <v>29.228208575697199</v>
      </c>
      <c r="BP96" s="101">
        <f t="shared" si="56"/>
        <v>6.6814065487268842E-3</v>
      </c>
      <c r="BQ96" s="101">
        <f t="shared" si="57"/>
        <v>8.2849441204213363</v>
      </c>
      <c r="BR96" s="87">
        <f>SUM($BQ$7:BQ96)</f>
        <v>610.17395511838504</v>
      </c>
      <c r="BT96" s="42">
        <f>'Accumulated Feed'!K93</f>
        <v>43095</v>
      </c>
      <c r="BU96" s="32">
        <f>'Accumulated Feed'!L93</f>
        <v>8.378145118560365</v>
      </c>
      <c r="BV96" s="32">
        <f>SUM($BU$7:BU96)</f>
        <v>727.3102060415149</v>
      </c>
      <c r="BW96" s="96">
        <v>20</v>
      </c>
      <c r="BX96" s="100">
        <f t="shared" si="41"/>
        <v>8.0063713164011805</v>
      </c>
      <c r="BY96" s="87">
        <f>SUM($BX$7:BX96)</f>
        <v>695.03637014790888</v>
      </c>
      <c r="BZ96" s="175">
        <v>5.8128189594653321</v>
      </c>
      <c r="CA96" s="100">
        <f t="shared" si="66"/>
        <v>2.3269793492248096</v>
      </c>
      <c r="CB96" s="87">
        <f>SUM($CA$7:CA96)</f>
        <v>584.41472132108072</v>
      </c>
      <c r="CC96" s="79">
        <f t="shared" si="58"/>
        <v>26.412018832086002</v>
      </c>
      <c r="CD96" s="101">
        <f t="shared" si="59"/>
        <v>5.1301414358433071E-3</v>
      </c>
      <c r="CE96" s="101">
        <f t="shared" si="60"/>
        <v>10.573221499273057</v>
      </c>
      <c r="CF96" s="87">
        <f>SUM($CE$7:CE96)</f>
        <v>917.8656848665629</v>
      </c>
    </row>
    <row r="97" spans="2:84" x14ac:dyDescent="0.25">
      <c r="B97" s="42">
        <v>42064</v>
      </c>
      <c r="C97" s="32">
        <f>'Accumulated Feed'!B94</f>
        <v>5.14004022991739</v>
      </c>
      <c r="D97" s="32">
        <f>SUM($C$7:C97)</f>
        <v>489.62977034110429</v>
      </c>
      <c r="E97" s="24">
        <v>20</v>
      </c>
      <c r="F97" s="4">
        <f t="shared" si="42"/>
        <v>4.9119548634686501</v>
      </c>
      <c r="G97" s="87">
        <f>SUM($F$7:F97)</f>
        <v>467.9028225747328</v>
      </c>
      <c r="H97" s="80">
        <f t="shared" si="70"/>
        <v>20</v>
      </c>
      <c r="I97" s="4">
        <f t="shared" si="44"/>
        <v>4.9119548634686501</v>
      </c>
      <c r="J97" s="87">
        <f>SUM($I$7:I97)</f>
        <v>426.62202426115391</v>
      </c>
      <c r="K97" s="79">
        <f t="shared" si="61"/>
        <v>29.865393699182761</v>
      </c>
      <c r="L97" s="4">
        <f t="shared" si="45"/>
        <v>2.6384436300378911E-3</v>
      </c>
      <c r="M97" s="100">
        <f t="shared" si="46"/>
        <v>7.3348732915053372</v>
      </c>
      <c r="N97" s="87">
        <f>SUM($M$7:M97)</f>
        <v>698.70510045766275</v>
      </c>
      <c r="P97" s="42">
        <f>'Accumulated Feed'!C94</f>
        <v>42369</v>
      </c>
      <c r="Q97" s="32">
        <f>'Accumulated Feed'!D94</f>
        <v>9.1205102067888895</v>
      </c>
      <c r="R97" s="32">
        <f>SUM($Q$7:Q97)</f>
        <v>604.34655627107497</v>
      </c>
      <c r="S97" s="24">
        <v>20</v>
      </c>
      <c r="T97" s="4">
        <f t="shared" si="36"/>
        <v>8.7157945198168552</v>
      </c>
      <c r="U97" s="87">
        <f>SUM($T$7:T97)</f>
        <v>577.52913858885267</v>
      </c>
      <c r="V97" s="82">
        <v>6.3851722991999997</v>
      </c>
      <c r="W97" s="4">
        <f t="shared" si="62"/>
        <v>2.7825924866726868</v>
      </c>
      <c r="X97" s="87">
        <f>SUM($W$7:W97)</f>
        <v>498.44670202499577</v>
      </c>
      <c r="Y97" s="79">
        <f t="shared" si="47"/>
        <v>19.147824645467242</v>
      </c>
      <c r="Z97" s="100">
        <f t="shared" si="48"/>
        <v>7.0121220635032556E-3</v>
      </c>
      <c r="AA97" s="100">
        <f t="shared" si="49"/>
        <v>8.3444252555688738</v>
      </c>
      <c r="AB97" s="87">
        <f>SUM($AA$7:AA97)</f>
        <v>552.92133366735493</v>
      </c>
      <c r="AD97" s="42">
        <f>'Accumulated Feed'!E94</f>
        <v>42552</v>
      </c>
      <c r="AE97" s="32">
        <f>'Accumulated Feed'!F94</f>
        <v>7.006634666446911</v>
      </c>
      <c r="AF97" s="32">
        <f>SUM($AE$7:AE97)</f>
        <v>542.69480743375584</v>
      </c>
      <c r="AG97" s="96">
        <v>20</v>
      </c>
      <c r="AH97" s="100">
        <f t="shared" si="38"/>
        <v>6.695720594964115</v>
      </c>
      <c r="AI97" s="87">
        <f>SUM($AH$7:AH97)</f>
        <v>518.61313910304955</v>
      </c>
      <c r="AJ97" s="175">
        <v>20</v>
      </c>
      <c r="AK97" s="100">
        <f t="shared" si="63"/>
        <v>6.695720594964115</v>
      </c>
      <c r="AL97" s="87">
        <f>SUM($AK$7:AK97)</f>
        <v>442.49769354932801</v>
      </c>
      <c r="AM97" s="79">
        <f t="shared" si="68"/>
        <v>37.782675936662343</v>
      </c>
      <c r="AN97" s="101">
        <f t="shared" si="50"/>
        <v>6.5033995219014162E-3</v>
      </c>
      <c r="AO97" s="101">
        <f t="shared" si="51"/>
        <v>12.649112070098255</v>
      </c>
      <c r="AP97" s="87">
        <f>SUM($AO$7:AO97)</f>
        <v>979.72960856128577</v>
      </c>
      <c r="AR97" s="42">
        <f>'Accumulated Feed'!G94</f>
        <v>42712</v>
      </c>
      <c r="AS97" s="32">
        <f>'Accumulated Feed'!H94</f>
        <v>5.9560567520761456</v>
      </c>
      <c r="AT97" s="32">
        <f>SUM($AS$7:AS97)</f>
        <v>720.87186557260497</v>
      </c>
      <c r="AU97" s="96">
        <v>20</v>
      </c>
      <c r="AV97" s="100">
        <f t="shared" si="39"/>
        <v>5.6917612745855717</v>
      </c>
      <c r="AW97" s="87">
        <f>SUM($AV$7:AV97)</f>
        <v>688.88372612873218</v>
      </c>
      <c r="AX97" s="175">
        <v>1.1613046952005004</v>
      </c>
      <c r="AY97" s="100">
        <f t="shared" si="64"/>
        <v>0.33049345460683049</v>
      </c>
      <c r="AZ97" s="87">
        <f>SUM($AY$7:AY97)</f>
        <v>598.82570805407443</v>
      </c>
      <c r="BA97" s="79">
        <f t="shared" si="52"/>
        <v>30.164826912830151</v>
      </c>
      <c r="BB97" s="101">
        <f t="shared" si="53"/>
        <v>3.5081935773809418E-3</v>
      </c>
      <c r="BC97" s="101">
        <f t="shared" si="54"/>
        <v>8.584549683851165</v>
      </c>
      <c r="BD97" s="87">
        <f>SUM($BC$7:BC97)</f>
        <v>1039.0029180869349</v>
      </c>
      <c r="BF97" s="42">
        <f>'Accumulated Feed'!I94</f>
        <v>42945</v>
      </c>
      <c r="BG97" s="32">
        <f>'Accumulated Feed'!J94</f>
        <v>5.8078842751597808</v>
      </c>
      <c r="BH97" s="32">
        <f>SUM($BG$7:BG97)</f>
        <v>442.71952382656372</v>
      </c>
      <c r="BI97" s="96">
        <v>20</v>
      </c>
      <c r="BJ97" s="100">
        <f t="shared" si="40"/>
        <v>5.5501638383660437</v>
      </c>
      <c r="BK97" s="87">
        <f>SUM($BJ$7:BJ97)</f>
        <v>423.07418248502023</v>
      </c>
      <c r="BL97" s="175">
        <v>20</v>
      </c>
      <c r="BM97" s="100">
        <f t="shared" si="65"/>
        <v>5.5501638383660437</v>
      </c>
      <c r="BN97" s="87">
        <f>SUM($BM$7:BM97)</f>
        <v>385.33718172633138</v>
      </c>
      <c r="BO97" s="79">
        <f t="shared" si="55"/>
        <v>29.228208575697199</v>
      </c>
      <c r="BP97" s="101">
        <f t="shared" si="56"/>
        <v>6.5411833184296315E-3</v>
      </c>
      <c r="BQ97" s="101">
        <f t="shared" si="57"/>
        <v>8.1110673148527432</v>
      </c>
      <c r="BR97" s="87">
        <f>SUM($BQ$7:BQ97)</f>
        <v>618.28502243323783</v>
      </c>
      <c r="BT97" s="42">
        <f>'Accumulated Feed'!K94</f>
        <v>43096</v>
      </c>
      <c r="BU97" s="32">
        <f>'Accumulated Feed'!L94</f>
        <v>8.272103287350717</v>
      </c>
      <c r="BV97" s="32">
        <f>SUM($BU$7:BU97)</f>
        <v>735.58230932886568</v>
      </c>
      <c r="BW97" s="96">
        <v>20</v>
      </c>
      <c r="BX97" s="100">
        <f t="shared" si="41"/>
        <v>7.9050350106054346</v>
      </c>
      <c r="BY97" s="87">
        <f>SUM($BX$7:BX97)</f>
        <v>702.94140515851427</v>
      </c>
      <c r="BZ97" s="175">
        <v>20</v>
      </c>
      <c r="CA97" s="100">
        <f t="shared" si="66"/>
        <v>7.9050350106054346</v>
      </c>
      <c r="CB97" s="87">
        <f>SUM($CA$7:CA97)</f>
        <v>592.31975633168611</v>
      </c>
      <c r="CC97" s="79">
        <f t="shared" si="58"/>
        <v>26.412018832085995</v>
      </c>
      <c r="CD97" s="101">
        <f t="shared" si="59"/>
        <v>5.0652094509560843E-3</v>
      </c>
      <c r="CE97" s="101">
        <f t="shared" si="60"/>
        <v>10.43939667842049</v>
      </c>
      <c r="CF97" s="87">
        <f>SUM($CE$7:CE97)</f>
        <v>928.30508154498341</v>
      </c>
    </row>
    <row r="98" spans="2:84" x14ac:dyDescent="0.25">
      <c r="B98" s="42">
        <v>42065</v>
      </c>
      <c r="C98" s="32">
        <f>'Accumulated Feed'!B95</f>
        <v>5.2167166386732582</v>
      </c>
      <c r="D98" s="32">
        <f>SUM($C$7:C98)</f>
        <v>494.84648697977752</v>
      </c>
      <c r="E98" s="24">
        <v>20</v>
      </c>
      <c r="F98" s="4">
        <f t="shared" si="42"/>
        <v>4.9852288150438797</v>
      </c>
      <c r="G98" s="87">
        <f>SUM($F$7:F98)</f>
        <v>472.88805138977665</v>
      </c>
      <c r="H98" s="80">
        <f t="shared" si="70"/>
        <v>20</v>
      </c>
      <c r="I98" s="4">
        <f t="shared" si="44"/>
        <v>4.9852288150438797</v>
      </c>
      <c r="J98" s="87">
        <f>SUM($I$7:I98)</f>
        <v>431.60725307619776</v>
      </c>
      <c r="K98" s="79">
        <f t="shared" si="61"/>
        <v>29.865393699182761</v>
      </c>
      <c r="L98" s="4">
        <f t="shared" si="45"/>
        <v>2.6778025403200686E-3</v>
      </c>
      <c r="M98" s="100">
        <f t="shared" si="46"/>
        <v>7.4442910620897909</v>
      </c>
      <c r="N98" s="87">
        <f>SUM($M$7:M98)</f>
        <v>706.1493915197525</v>
      </c>
      <c r="P98" s="42">
        <f>'Accumulated Feed'!C95</f>
        <v>42370</v>
      </c>
      <c r="Q98" s="32">
        <f>'Accumulated Feed'!D95</f>
        <v>8.739504366467207</v>
      </c>
      <c r="R98" s="32">
        <f>SUM($Q$7:Q98)</f>
        <v>613.08606063754223</v>
      </c>
      <c r="S98" s="24">
        <v>20</v>
      </c>
      <c r="T98" s="4">
        <f t="shared" si="36"/>
        <v>8.3516955231815455</v>
      </c>
      <c r="U98" s="87">
        <f>SUM($T$7:T98)</f>
        <v>585.88083411203422</v>
      </c>
      <c r="V98" s="80">
        <f t="shared" si="37"/>
        <v>20</v>
      </c>
      <c r="W98" s="4">
        <f t="shared" si="62"/>
        <v>8.3516955231815455</v>
      </c>
      <c r="X98" s="87">
        <f>SUM($W$7:W98)</f>
        <v>506.79839754817732</v>
      </c>
      <c r="Y98" s="79">
        <f t="shared" si="47"/>
        <v>19.147824645467242</v>
      </c>
      <c r="Z98" s="100">
        <f t="shared" si="48"/>
        <v>6.7191933348829417E-3</v>
      </c>
      <c r="AA98" s="100">
        <f t="shared" si="49"/>
        <v>7.9958400685107005</v>
      </c>
      <c r="AB98" s="87">
        <f>SUM($AA$7:AA98)</f>
        <v>560.91717373586562</v>
      </c>
      <c r="AD98" s="42">
        <f>'Accumulated Feed'!E95</f>
        <v>42553</v>
      </c>
      <c r="AE98" s="32">
        <f>'Accumulated Feed'!F95</f>
        <v>6.8146350997673428</v>
      </c>
      <c r="AF98" s="32">
        <f>SUM($AE$7:AE98)</f>
        <v>549.50944253352316</v>
      </c>
      <c r="AG98" s="96">
        <v>20</v>
      </c>
      <c r="AH98" s="100">
        <f t="shared" si="38"/>
        <v>6.5122408626759611</v>
      </c>
      <c r="AI98" s="87">
        <f>SUM($AH$7:AH98)</f>
        <v>525.12537996572553</v>
      </c>
      <c r="AJ98" s="175">
        <v>20</v>
      </c>
      <c r="AK98" s="100">
        <f t="shared" si="63"/>
        <v>6.5122408626759611</v>
      </c>
      <c r="AL98" s="87">
        <f>SUM($AK$7:AK98)</f>
        <v>449.00993441200399</v>
      </c>
      <c r="AM98" s="79">
        <f t="shared" si="68"/>
        <v>37.782675936662343</v>
      </c>
      <c r="AN98" s="101">
        <f t="shared" si="50"/>
        <v>6.3251898749608288E-3</v>
      </c>
      <c r="AO98" s="101">
        <f t="shared" si="51"/>
        <v>12.302494306798812</v>
      </c>
      <c r="AP98" s="87">
        <f>SUM($AO$7:AO98)</f>
        <v>992.03210286808462</v>
      </c>
      <c r="AR98" s="42">
        <f>'Accumulated Feed'!G95</f>
        <v>42713</v>
      </c>
      <c r="AS98" s="32">
        <f>'Accumulated Feed'!H95</f>
        <v>5.4992374561800466</v>
      </c>
      <c r="AT98" s="32">
        <f>SUM($AS$7:AS98)</f>
        <v>726.371103028785</v>
      </c>
      <c r="AU98" s="96">
        <v>20</v>
      </c>
      <c r="AV98" s="100">
        <f t="shared" si="39"/>
        <v>5.2552129866669706</v>
      </c>
      <c r="AW98" s="87">
        <f>SUM($AV$7:AV98)</f>
        <v>694.13893911539913</v>
      </c>
      <c r="AX98" s="175">
        <v>20</v>
      </c>
      <c r="AY98" s="100">
        <f t="shared" si="64"/>
        <v>5.2552129866669706</v>
      </c>
      <c r="AZ98" s="87">
        <f>SUM($AY$7:AY98)</f>
        <v>604.08092104074137</v>
      </c>
      <c r="BA98" s="79">
        <f t="shared" si="52"/>
        <v>30.164826912830151</v>
      </c>
      <c r="BB98" s="101">
        <f t="shared" si="53"/>
        <v>3.2391211714929784E-3</v>
      </c>
      <c r="BC98" s="101">
        <f t="shared" si="54"/>
        <v>7.9261295066433179</v>
      </c>
      <c r="BD98" s="87">
        <f>SUM($BC$7:BC98)</f>
        <v>1046.9290475935782</v>
      </c>
      <c r="BF98" s="42">
        <f>'Accumulated Feed'!I95</f>
        <v>42946</v>
      </c>
      <c r="BG98" s="32">
        <f>'Accumulated Feed'!J95</f>
        <v>5.4474934076775066</v>
      </c>
      <c r="BH98" s="32">
        <f>SUM($BG$7:BG98)</f>
        <v>448.1670172342412</v>
      </c>
      <c r="BI98" s="96">
        <v>20</v>
      </c>
      <c r="BJ98" s="100">
        <f t="shared" si="40"/>
        <v>5.2057650408671972</v>
      </c>
      <c r="BK98" s="87">
        <f>SUM($BJ$7:BJ98)</f>
        <v>428.27994752588745</v>
      </c>
      <c r="BL98" s="175">
        <v>20</v>
      </c>
      <c r="BM98" s="100">
        <f t="shared" si="65"/>
        <v>5.2057650408671972</v>
      </c>
      <c r="BN98" s="87">
        <f>SUM($BM$7:BM98)</f>
        <v>390.5429467671986</v>
      </c>
      <c r="BO98" s="79">
        <f t="shared" si="55"/>
        <v>29.228208575697195</v>
      </c>
      <c r="BP98" s="101">
        <f t="shared" si="56"/>
        <v>6.135289774618519E-3</v>
      </c>
      <c r="BQ98" s="101">
        <f t="shared" si="57"/>
        <v>7.6077593205269638</v>
      </c>
      <c r="BR98" s="87">
        <f>SUM($BQ$7:BQ98)</f>
        <v>625.89278175376478</v>
      </c>
      <c r="BT98" s="42">
        <f>'Accumulated Feed'!K95</f>
        <v>43097</v>
      </c>
      <c r="BU98" s="32">
        <f>'Accumulated Feed'!L95</f>
        <v>8.0811611999047752</v>
      </c>
      <c r="BV98" s="32">
        <f>SUM($BU$7:BU98)</f>
        <v>743.6634705287704</v>
      </c>
      <c r="BW98" s="96">
        <v>20</v>
      </c>
      <c r="BX98" s="100">
        <f t="shared" si="41"/>
        <v>7.7225658327161337</v>
      </c>
      <c r="BY98" s="87">
        <f>SUM($BX$7:BX98)</f>
        <v>710.66397099123037</v>
      </c>
      <c r="BZ98" s="175">
        <v>2.2247370456015014</v>
      </c>
      <c r="CA98" s="100">
        <f t="shared" si="66"/>
        <v>0.85903391475699953</v>
      </c>
      <c r="CB98" s="87">
        <f>SUM($CA$7:CA98)</f>
        <v>593.1787902464431</v>
      </c>
      <c r="CC98" s="79">
        <f t="shared" si="58"/>
        <v>26.412018832085995</v>
      </c>
      <c r="CD98" s="101">
        <f t="shared" si="59"/>
        <v>4.9482909802455698E-3</v>
      </c>
      <c r="CE98" s="101">
        <f t="shared" si="60"/>
        <v>10.198427710286118</v>
      </c>
      <c r="CF98" s="87">
        <f>SUM($CE$7:CE98)</f>
        <v>938.50350925526948</v>
      </c>
    </row>
    <row r="99" spans="2:84" x14ac:dyDescent="0.25">
      <c r="B99" s="42">
        <v>42066</v>
      </c>
      <c r="C99" s="32">
        <f>'Accumulated Feed'!B96</f>
        <v>5.1798360435569286</v>
      </c>
      <c r="D99" s="32">
        <f>SUM($C$7:C99)</f>
        <v>500.02632302333444</v>
      </c>
      <c r="E99" s="24">
        <v>20</v>
      </c>
      <c r="F99" s="4">
        <f t="shared" si="42"/>
        <v>4.9499847682181626</v>
      </c>
      <c r="G99" s="87">
        <f>SUM($F$7:F99)</f>
        <v>477.83803615799479</v>
      </c>
      <c r="H99" s="80">
        <f t="shared" si="70"/>
        <v>20</v>
      </c>
      <c r="I99" s="4">
        <f t="shared" si="44"/>
        <v>4.9499847682181626</v>
      </c>
      <c r="J99" s="87">
        <f>SUM($I$7:I99)</f>
        <v>436.55723784441591</v>
      </c>
      <c r="K99" s="79">
        <f t="shared" si="61"/>
        <v>29.865393699182757</v>
      </c>
      <c r="L99" s="4">
        <f t="shared" si="45"/>
        <v>2.658871293305636E-3</v>
      </c>
      <c r="M99" s="100">
        <f t="shared" si="46"/>
        <v>7.3916621953896682</v>
      </c>
      <c r="N99" s="87">
        <f>SUM($M$7:M99)</f>
        <v>713.5410537151422</v>
      </c>
      <c r="P99" s="42">
        <f>'Accumulated Feed'!C96</f>
        <v>42371</v>
      </c>
      <c r="Q99" s="32">
        <f>'Accumulated Feed'!D96</f>
        <v>8.0273668367143358</v>
      </c>
      <c r="R99" s="32">
        <f>SUM($Q$7:Q99)</f>
        <v>621.11342747425658</v>
      </c>
      <c r="S99" s="24">
        <v>20</v>
      </c>
      <c r="T99" s="4">
        <f t="shared" si="36"/>
        <v>7.6711585533795805</v>
      </c>
      <c r="U99" s="87">
        <f>SUM($T$7:T99)</f>
        <v>593.55199266541376</v>
      </c>
      <c r="V99" s="80">
        <f t="shared" si="37"/>
        <v>20</v>
      </c>
      <c r="W99" s="4">
        <f t="shared" si="62"/>
        <v>7.6711585533795805</v>
      </c>
      <c r="X99" s="87">
        <f>SUM($W$7:W99)</f>
        <v>514.46955610155692</v>
      </c>
      <c r="Y99" s="79">
        <f t="shared" si="47"/>
        <v>19.147824645467242</v>
      </c>
      <c r="Z99" s="100">
        <f t="shared" si="48"/>
        <v>6.1716806221717808E-3</v>
      </c>
      <c r="AA99" s="100">
        <f t="shared" si="49"/>
        <v>7.3442999403844196</v>
      </c>
      <c r="AB99" s="87">
        <f>SUM($AA$7:AA99)</f>
        <v>568.26147367625003</v>
      </c>
      <c r="AD99" s="42">
        <f>'Accumulated Feed'!E96</f>
        <v>42554</v>
      </c>
      <c r="AE99" s="32">
        <f>'Accumulated Feed'!F96</f>
        <v>6.550606727402255</v>
      </c>
      <c r="AF99" s="32">
        <f>SUM($AE$7:AE99)</f>
        <v>556.06004926092544</v>
      </c>
      <c r="AG99" s="96">
        <v>20</v>
      </c>
      <c r="AH99" s="100">
        <f t="shared" si="38"/>
        <v>6.2599285480400031</v>
      </c>
      <c r="AI99" s="87">
        <f>SUM($AH$7:AH99)</f>
        <v>531.38530851376549</v>
      </c>
      <c r="AJ99" s="175">
        <v>20</v>
      </c>
      <c r="AK99" s="100">
        <f t="shared" si="63"/>
        <v>6.2599285480400031</v>
      </c>
      <c r="AL99" s="87">
        <f>SUM($AK$7:AK99)</f>
        <v>455.26986296004401</v>
      </c>
      <c r="AM99" s="79">
        <f t="shared" si="68"/>
        <v>37.782675936662336</v>
      </c>
      <c r="AN99" s="101">
        <f t="shared" si="50"/>
        <v>6.0801247228086533E-3</v>
      </c>
      <c r="AO99" s="101">
        <f t="shared" si="51"/>
        <v>11.82584258586283</v>
      </c>
      <c r="AP99" s="87">
        <f>SUM($AO$7:AO99)</f>
        <v>1003.8579454539474</v>
      </c>
      <c r="AR99" s="42">
        <f>'Accumulated Feed'!G96</f>
        <v>42714</v>
      </c>
      <c r="AS99" s="32">
        <f>'Accumulated Feed'!H96</f>
        <v>5.0517747690158279</v>
      </c>
      <c r="AT99" s="32">
        <f>SUM($AS$7:AS99)</f>
        <v>731.42287779780088</v>
      </c>
      <c r="AU99" s="96">
        <v>20</v>
      </c>
      <c r="AV99" s="100">
        <f t="shared" si="39"/>
        <v>4.8276061151012275</v>
      </c>
      <c r="AW99" s="87">
        <f>SUM($AV$7:AV99)</f>
        <v>698.9665452305004</v>
      </c>
      <c r="AX99" s="175">
        <v>20</v>
      </c>
      <c r="AY99" s="100">
        <f t="shared" si="64"/>
        <v>4.8276061151012275</v>
      </c>
      <c r="AZ99" s="87">
        <f>SUM($AY$7:AY99)</f>
        <v>608.90852715584265</v>
      </c>
      <c r="BA99" s="79">
        <f t="shared" si="52"/>
        <v>30.164826912830154</v>
      </c>
      <c r="BB99" s="101">
        <f t="shared" si="53"/>
        <v>2.9755599277758262E-3</v>
      </c>
      <c r="BC99" s="101">
        <f t="shared" si="54"/>
        <v>7.2811951432674471</v>
      </c>
      <c r="BD99" s="87">
        <f>SUM($BC$7:BC99)</f>
        <v>1054.2102427368457</v>
      </c>
      <c r="BF99" s="42">
        <f>'Accumulated Feed'!I96</f>
        <v>42947</v>
      </c>
      <c r="BG99" s="32">
        <f>'Accumulated Feed'!J96</f>
        <v>5.550906217078035</v>
      </c>
      <c r="BH99" s="32">
        <f>SUM($BG$7:BG99)</f>
        <v>453.71792345131922</v>
      </c>
      <c r="BI99" s="96">
        <v>20</v>
      </c>
      <c r="BJ99" s="100">
        <f t="shared" si="40"/>
        <v>5.3045889856922459</v>
      </c>
      <c r="BK99" s="87">
        <f>SUM($BJ$7:BJ99)</f>
        <v>433.5845365115797</v>
      </c>
      <c r="BL99" s="175">
        <v>20</v>
      </c>
      <c r="BM99" s="100">
        <f t="shared" si="65"/>
        <v>5.3045889856922459</v>
      </c>
      <c r="BN99" s="87">
        <f>SUM($BM$7:BM99)</f>
        <v>395.84753575289085</v>
      </c>
      <c r="BO99" s="79">
        <f t="shared" si="55"/>
        <v>29.228208575697199</v>
      </c>
      <c r="BP99" s="101">
        <f t="shared" si="56"/>
        <v>6.2517594065386681E-3</v>
      </c>
      <c r="BQ99" s="101">
        <f t="shared" si="57"/>
        <v>7.7521816641079484</v>
      </c>
      <c r="BR99" s="87">
        <f>SUM($BQ$7:BQ99)</f>
        <v>633.64496341787276</v>
      </c>
      <c r="BT99" s="42">
        <f>'Accumulated Feed'!K96</f>
        <v>43098</v>
      </c>
      <c r="BU99" s="32">
        <f>'Accumulated Feed'!L96</f>
        <v>7.5587551279635612</v>
      </c>
      <c r="BV99" s="32">
        <f>SUM($BU$7:BU99)</f>
        <v>751.22222565673394</v>
      </c>
      <c r="BW99" s="96">
        <v>20</v>
      </c>
      <c r="BX99" s="100">
        <f t="shared" si="41"/>
        <v>7.2233411319362251</v>
      </c>
      <c r="BY99" s="87">
        <f>SUM($BX$7:BX99)</f>
        <v>717.88731212316657</v>
      </c>
      <c r="BZ99" s="175">
        <v>20</v>
      </c>
      <c r="CA99" s="100">
        <f t="shared" si="66"/>
        <v>7.2233411319362251</v>
      </c>
      <c r="CB99" s="87">
        <f>SUM($CA$7:CA99)</f>
        <v>600.40213137837929</v>
      </c>
      <c r="CC99" s="79">
        <f t="shared" si="58"/>
        <v>26.412018832085998</v>
      </c>
      <c r="CD99" s="101">
        <f t="shared" si="59"/>
        <v>4.6284090734420415E-3</v>
      </c>
      <c r="CE99" s="101">
        <f t="shared" si="60"/>
        <v>9.5391511003640481</v>
      </c>
      <c r="CF99" s="87">
        <f>SUM($CE$7:CE99)</f>
        <v>948.04266035563353</v>
      </c>
    </row>
    <row r="100" spans="2:84" x14ac:dyDescent="0.25">
      <c r="B100" s="42">
        <v>42067</v>
      </c>
      <c r="C100" s="32">
        <f>'Accumulated Feed'!B97</f>
        <v>5.1260001794223315</v>
      </c>
      <c r="D100" s="32">
        <f>SUM($C$7:C100)</f>
        <v>505.15232320275675</v>
      </c>
      <c r="E100" s="24">
        <v>20</v>
      </c>
      <c r="F100" s="4">
        <f t="shared" si="42"/>
        <v>4.8985378295102109</v>
      </c>
      <c r="G100" s="87">
        <f>SUM($F$7:F100)</f>
        <v>482.73657398750498</v>
      </c>
      <c r="H100" s="82">
        <v>0.62958851999999998</v>
      </c>
      <c r="I100" s="4">
        <f t="shared" si="44"/>
        <v>0.15420315911226729</v>
      </c>
      <c r="J100" s="87">
        <f>SUM($I$7:I100)</f>
        <v>436.71144100352819</v>
      </c>
      <c r="K100" s="79">
        <f t="shared" si="61"/>
        <v>29.865393699182761</v>
      </c>
      <c r="L100" s="4">
        <f t="shared" si="45"/>
        <v>2.6312367055514861E-3</v>
      </c>
      <c r="M100" s="100">
        <f t="shared" si="46"/>
        <v>7.3148380414331315</v>
      </c>
      <c r="N100" s="87">
        <f>SUM($M$7:M100)</f>
        <v>720.85589175657537</v>
      </c>
      <c r="P100" s="42">
        <f>'Accumulated Feed'!C97</f>
        <v>42372</v>
      </c>
      <c r="Q100" s="32">
        <f>'Accumulated Feed'!D97</f>
        <v>7.689416731683357</v>
      </c>
      <c r="R100" s="32">
        <f>SUM($Q$7:Q100)</f>
        <v>628.80284420593989</v>
      </c>
      <c r="S100" s="24">
        <v>20</v>
      </c>
      <c r="T100" s="4">
        <f t="shared" si="36"/>
        <v>7.3482047266070367</v>
      </c>
      <c r="U100" s="87">
        <f>SUM($T$7:T100)</f>
        <v>600.9001973920208</v>
      </c>
      <c r="V100" s="80">
        <f t="shared" si="37"/>
        <v>20</v>
      </c>
      <c r="W100" s="4">
        <f t="shared" si="62"/>
        <v>7.3482047266070367</v>
      </c>
      <c r="X100" s="87">
        <f>SUM($W$7:W100)</f>
        <v>521.81776082816396</v>
      </c>
      <c r="Y100" s="79">
        <f t="shared" si="47"/>
        <v>19.147824645467242</v>
      </c>
      <c r="Z100" s="100">
        <f t="shared" si="48"/>
        <v>5.9118544354649187E-3</v>
      </c>
      <c r="AA100" s="100">
        <f t="shared" si="49"/>
        <v>7.0351067782032537</v>
      </c>
      <c r="AB100" s="87">
        <f>SUM($AA$7:AA100)</f>
        <v>575.29658045445331</v>
      </c>
      <c r="AD100" s="42">
        <f>'Accumulated Feed'!E97</f>
        <v>42555</v>
      </c>
      <c r="AE100" s="32">
        <f>'Accumulated Feed'!F97</f>
        <v>6.4508886595109152</v>
      </c>
      <c r="AF100" s="32">
        <f>SUM($AE$7:AE100)</f>
        <v>562.51093792043639</v>
      </c>
      <c r="AG100" s="96">
        <v>20</v>
      </c>
      <c r="AH100" s="100">
        <f t="shared" si="38"/>
        <v>6.1646353933865345</v>
      </c>
      <c r="AI100" s="87">
        <f>SUM($AH$7:AH100)</f>
        <v>537.54994390715206</v>
      </c>
      <c r="AJ100" s="175">
        <v>20</v>
      </c>
      <c r="AK100" s="100">
        <f t="shared" si="63"/>
        <v>6.1646353933865345</v>
      </c>
      <c r="AL100" s="87">
        <f>SUM($AK$7:AK100)</f>
        <v>461.43449835343057</v>
      </c>
      <c r="AM100" s="79">
        <f t="shared" si="68"/>
        <v>37.782675936662343</v>
      </c>
      <c r="AN100" s="101">
        <f t="shared" si="50"/>
        <v>5.9875686718766684E-3</v>
      </c>
      <c r="AO100" s="101">
        <f t="shared" si="51"/>
        <v>11.645821066800121</v>
      </c>
      <c r="AP100" s="87">
        <f>SUM($AO$7:AO100)</f>
        <v>1015.5037665207475</v>
      </c>
      <c r="AR100" s="42">
        <f>'Accumulated Feed'!G97</f>
        <v>42715</v>
      </c>
      <c r="AS100" s="32">
        <f>'Accumulated Feed'!H97</f>
        <v>5.0000572385658826</v>
      </c>
      <c r="AT100" s="32">
        <f>SUM($AS$7:AS100)</f>
        <v>736.42293503636677</v>
      </c>
      <c r="AU100" s="96">
        <v>20</v>
      </c>
      <c r="AV100" s="100">
        <f t="shared" si="39"/>
        <v>4.7781835106356834</v>
      </c>
      <c r="AW100" s="87">
        <f>SUM($AV$7:AV100)</f>
        <v>703.7447287411361</v>
      </c>
      <c r="AX100" s="175">
        <v>20</v>
      </c>
      <c r="AY100" s="100">
        <f t="shared" si="64"/>
        <v>4.7781835106356834</v>
      </c>
      <c r="AZ100" s="87">
        <f>SUM($AY$7:AY100)</f>
        <v>613.68671066647835</v>
      </c>
      <c r="BA100" s="79">
        <f t="shared" si="52"/>
        <v>30.164826912830151</v>
      </c>
      <c r="BB100" s="101">
        <f t="shared" si="53"/>
        <v>2.9450976411128831E-3</v>
      </c>
      <c r="BC100" s="101">
        <f t="shared" si="54"/>
        <v>7.2066539278032247</v>
      </c>
      <c r="BD100" s="87">
        <f>SUM($BC$7:BC100)</f>
        <v>1061.4168966646489</v>
      </c>
      <c r="BF100" s="42">
        <f>'Accumulated Feed'!I97</f>
        <v>42948</v>
      </c>
      <c r="BG100" s="32">
        <f>'Accumulated Feed'!J97</f>
        <v>5.6622638430346015</v>
      </c>
      <c r="BH100" s="32">
        <f>SUM($BG$7:BG100)</f>
        <v>459.38018729435385</v>
      </c>
      <c r="BI100" s="96">
        <v>20</v>
      </c>
      <c r="BJ100" s="100">
        <f t="shared" si="40"/>
        <v>5.4110052018957653</v>
      </c>
      <c r="BK100" s="87">
        <f>SUM($BJ$7:BJ100)</f>
        <v>438.99554171347546</v>
      </c>
      <c r="BL100" s="175">
        <v>0.34054997933166503</v>
      </c>
      <c r="BM100" s="100">
        <f t="shared" si="65"/>
        <v>9.2135885483456734E-2</v>
      </c>
      <c r="BN100" s="87">
        <f>SUM($BM$7:BM100)</f>
        <v>395.93967163837431</v>
      </c>
      <c r="BO100" s="79">
        <f t="shared" si="55"/>
        <v>29.228208575697199</v>
      </c>
      <c r="BP100" s="101">
        <f t="shared" si="56"/>
        <v>6.377176961499675E-3</v>
      </c>
      <c r="BQ100" s="101">
        <f t="shared" si="57"/>
        <v>7.907699432259597</v>
      </c>
      <c r="BR100" s="87">
        <f>SUM($BQ$7:BQ100)</f>
        <v>641.55266285013238</v>
      </c>
      <c r="BT100" s="42">
        <f>'Accumulated Feed'!K97</f>
        <v>43099</v>
      </c>
      <c r="BU100" s="32">
        <f>'Accumulated Feed'!L97</f>
        <v>7.4420611497224378</v>
      </c>
      <c r="BV100" s="32">
        <f>SUM($BU$7:BU100)</f>
        <v>758.6642868064564</v>
      </c>
      <c r="BW100" s="96">
        <v>20</v>
      </c>
      <c r="BX100" s="100">
        <f t="shared" si="41"/>
        <v>7.1118253600123547</v>
      </c>
      <c r="BY100" s="87">
        <f>SUM($BX$7:BX100)</f>
        <v>724.99913748317897</v>
      </c>
      <c r="BZ100" s="175">
        <v>20</v>
      </c>
      <c r="CA100" s="100">
        <f t="shared" si="66"/>
        <v>7.1118253600123547</v>
      </c>
      <c r="CB100" s="87">
        <f>SUM($CA$7:CA100)</f>
        <v>607.5139567383917</v>
      </c>
      <c r="CC100" s="79">
        <f t="shared" si="58"/>
        <v>26.412018832085995</v>
      </c>
      <c r="CD100" s="101">
        <f t="shared" si="59"/>
        <v>4.5569545206005108E-3</v>
      </c>
      <c r="CE100" s="101">
        <f t="shared" si="60"/>
        <v>9.3918832669576524</v>
      </c>
      <c r="CF100" s="87">
        <f>SUM($CE$7:CE100)</f>
        <v>957.43454362259115</v>
      </c>
    </row>
    <row r="101" spans="2:84" x14ac:dyDescent="0.25">
      <c r="B101" s="42">
        <v>42068</v>
      </c>
      <c r="C101" s="32">
        <f>'Accumulated Feed'!B98</f>
        <v>5.2312431087569591</v>
      </c>
      <c r="D101" s="32">
        <f>SUM($C$7:C101)</f>
        <v>510.38356631151373</v>
      </c>
      <c r="E101" s="24">
        <v>20</v>
      </c>
      <c r="F101" s="4">
        <f t="shared" si="42"/>
        <v>4.9991106840925621</v>
      </c>
      <c r="G101" s="87">
        <f>SUM($F$7:F101)</f>
        <v>487.73568467159754</v>
      </c>
      <c r="H101" s="80">
        <f t="shared" si="70"/>
        <v>20</v>
      </c>
      <c r="I101" s="4">
        <f t="shared" si="44"/>
        <v>4.9991106840925621</v>
      </c>
      <c r="J101" s="87">
        <f>SUM($I$7:I101)</f>
        <v>441.71055168762075</v>
      </c>
      <c r="K101" s="79">
        <f t="shared" si="61"/>
        <v>29.865393699182761</v>
      </c>
      <c r="L101" s="4">
        <f t="shared" si="45"/>
        <v>2.6852591497520716E-3</v>
      </c>
      <c r="M101" s="100">
        <f t="shared" si="46"/>
        <v>7.4650204363107591</v>
      </c>
      <c r="N101" s="87">
        <f>SUM($M$7:M101)</f>
        <v>728.32091219288611</v>
      </c>
      <c r="P101" s="42">
        <f>'Accumulated Feed'!C98</f>
        <v>42373</v>
      </c>
      <c r="Q101" s="32">
        <f>'Accumulated Feed'!D98</f>
        <v>7.5687588105923203</v>
      </c>
      <c r="R101" s="32">
        <f>SUM($Q$7:Q101)</f>
        <v>636.37160301653216</v>
      </c>
      <c r="S101" s="24">
        <v>20</v>
      </c>
      <c r="T101" s="4">
        <f t="shared" si="36"/>
        <v>7.2329009087751155</v>
      </c>
      <c r="U101" s="87">
        <f>SUM($T$7:T101)</f>
        <v>608.13309830079595</v>
      </c>
      <c r="V101" s="80">
        <f t="shared" si="37"/>
        <v>20</v>
      </c>
      <c r="W101" s="4">
        <f t="shared" si="62"/>
        <v>7.2329009087751155</v>
      </c>
      <c r="X101" s="87">
        <f>SUM($W$7:W101)</f>
        <v>529.05066173693911</v>
      </c>
      <c r="Y101" s="79">
        <f t="shared" si="47"/>
        <v>19.147824645467242</v>
      </c>
      <c r="Z101" s="100">
        <f t="shared" si="48"/>
        <v>5.8190890033305281E-3</v>
      </c>
      <c r="AA101" s="100">
        <f t="shared" si="49"/>
        <v>6.9247159139633281</v>
      </c>
      <c r="AB101" s="87">
        <f>SUM($AA$7:AA101)</f>
        <v>582.22129636841669</v>
      </c>
      <c r="AD101" s="42">
        <f>'Accumulated Feed'!E98</f>
        <v>42556</v>
      </c>
      <c r="AE101" s="32">
        <f>'Accumulated Feed'!F98</f>
        <v>6.5241203084239308</v>
      </c>
      <c r="AF101" s="32">
        <f>SUM($AE$7:AE101)</f>
        <v>569.03505822886029</v>
      </c>
      <c r="AG101" s="96">
        <v>20</v>
      </c>
      <c r="AH101" s="100">
        <f t="shared" si="38"/>
        <v>6.2346174437106603</v>
      </c>
      <c r="AI101" s="87">
        <f>SUM($AH$7:AH101)</f>
        <v>543.78456135086276</v>
      </c>
      <c r="AJ101" s="175">
        <v>20</v>
      </c>
      <c r="AK101" s="100">
        <f t="shared" si="63"/>
        <v>6.2346174437106603</v>
      </c>
      <c r="AL101" s="87">
        <f>SUM($AK$7:AK101)</f>
        <v>467.66911579714122</v>
      </c>
      <c r="AM101" s="79">
        <f t="shared" si="68"/>
        <v>37.782675936662336</v>
      </c>
      <c r="AN101" s="101">
        <f t="shared" si="50"/>
        <v>6.0555406289147067E-3</v>
      </c>
      <c r="AO101" s="101">
        <f t="shared" si="51"/>
        <v>11.778026523239104</v>
      </c>
      <c r="AP101" s="87">
        <f>SUM($AO$7:AO101)</f>
        <v>1027.2817930439867</v>
      </c>
      <c r="AR101" s="42">
        <f>'Accumulated Feed'!G98</f>
        <v>42716</v>
      </c>
      <c r="AS101" s="32">
        <f>'Accumulated Feed'!H98</f>
        <v>5.1729975982353285</v>
      </c>
      <c r="AT101" s="32">
        <f>SUM($AS$7:AS101)</f>
        <v>741.59593263460215</v>
      </c>
      <c r="AU101" s="96">
        <v>20</v>
      </c>
      <c r="AV101" s="100">
        <f t="shared" si="39"/>
        <v>4.9434497736940957</v>
      </c>
      <c r="AW101" s="87">
        <f>SUM($AV$7:AV101)</f>
        <v>708.68817851483016</v>
      </c>
      <c r="AX101" s="175">
        <v>20</v>
      </c>
      <c r="AY101" s="100">
        <f t="shared" si="64"/>
        <v>4.9434497736940957</v>
      </c>
      <c r="AZ101" s="87">
        <f>SUM($AY$7:AY101)</f>
        <v>618.6301604401724</v>
      </c>
      <c r="BA101" s="79">
        <f t="shared" si="52"/>
        <v>30.164826912830151</v>
      </c>
      <c r="BB101" s="101">
        <f t="shared" si="53"/>
        <v>3.0469617240652183E-3</v>
      </c>
      <c r="BC101" s="101">
        <f t="shared" si="54"/>
        <v>7.4559153387875892</v>
      </c>
      <c r="BD101" s="87">
        <f>SUM($BC$7:BC101)</f>
        <v>1068.8728120034366</v>
      </c>
      <c r="BF101" s="42">
        <f>'Accumulated Feed'!I98</f>
        <v>42949</v>
      </c>
      <c r="BG101" s="32">
        <f>'Accumulated Feed'!J98</f>
        <v>5.4270446903651104</v>
      </c>
      <c r="BH101" s="32">
        <f>SUM($BG$7:BG101)</f>
        <v>464.80723198471895</v>
      </c>
      <c r="BI101" s="96">
        <v>20</v>
      </c>
      <c r="BJ101" s="100">
        <f t="shared" si="40"/>
        <v>5.1862237197954881</v>
      </c>
      <c r="BK101" s="87">
        <f>SUM($BJ$7:BJ101)</f>
        <v>444.18176543327093</v>
      </c>
      <c r="BL101" s="175">
        <v>20</v>
      </c>
      <c r="BM101" s="100">
        <f t="shared" si="65"/>
        <v>5.1862237197954881</v>
      </c>
      <c r="BN101" s="87">
        <f>SUM($BM$7:BM101)</f>
        <v>401.12589535816977</v>
      </c>
      <c r="BO101" s="79">
        <f t="shared" si="55"/>
        <v>29.228208575697195</v>
      </c>
      <c r="BP101" s="101">
        <f t="shared" si="56"/>
        <v>6.1122592178391401E-3</v>
      </c>
      <c r="BQ101" s="101">
        <f t="shared" si="57"/>
        <v>7.5792014301205333</v>
      </c>
      <c r="BR101" s="87">
        <f>SUM($BQ$7:BQ101)</f>
        <v>649.1318642802529</v>
      </c>
      <c r="BT101" s="42">
        <f>'Accumulated Feed'!K98</f>
        <v>43100</v>
      </c>
      <c r="BU101" s="32">
        <f>'Accumulated Feed'!L98</f>
        <v>7.5729185830117354</v>
      </c>
      <c r="BV101" s="32">
        <f>SUM($BU$7:BU101)</f>
        <v>766.23720538946816</v>
      </c>
      <c r="BW101" s="96">
        <v>20</v>
      </c>
      <c r="BX101" s="100">
        <f t="shared" si="41"/>
        <v>7.2368760944648205</v>
      </c>
      <c r="BY101" s="87">
        <f>SUM($BX$7:BX101)</f>
        <v>732.2360135776438</v>
      </c>
      <c r="BZ101" s="175">
        <v>20</v>
      </c>
      <c r="CA101" s="100">
        <f t="shared" si="66"/>
        <v>7.2368760944648205</v>
      </c>
      <c r="CB101" s="87">
        <f>SUM($CA$7:CA101)</f>
        <v>614.75083283285653</v>
      </c>
      <c r="CC101" s="79">
        <f t="shared" si="58"/>
        <v>26.412018832085995</v>
      </c>
      <c r="CD101" s="101">
        <f t="shared" si="59"/>
        <v>4.6370817004482718E-3</v>
      </c>
      <c r="CE101" s="101">
        <f t="shared" si="60"/>
        <v>9.5570253846238877</v>
      </c>
      <c r="CF101" s="87">
        <f>SUM($CE$7:CE101)</f>
        <v>966.99156900721505</v>
      </c>
    </row>
    <row r="102" spans="2:84" x14ac:dyDescent="0.25">
      <c r="B102" s="42">
        <v>42069</v>
      </c>
      <c r="C102" s="32">
        <f>'Accumulated Feed'!B99</f>
        <v>6.0503741831902236</v>
      </c>
      <c r="D102" s="32">
        <f>SUM($C$7:C102)</f>
        <v>516.43394049470396</v>
      </c>
      <c r="E102" s="24">
        <v>20</v>
      </c>
      <c r="F102" s="4">
        <f t="shared" si="42"/>
        <v>5.7818934416013361</v>
      </c>
      <c r="G102" s="87">
        <f>SUM($F$7:F102)</f>
        <v>493.51757811319885</v>
      </c>
      <c r="H102" s="82">
        <v>0.97300044000000008</v>
      </c>
      <c r="I102" s="4">
        <f t="shared" si="44"/>
        <v>0.28128924313556075</v>
      </c>
      <c r="J102" s="87">
        <f>SUM($I$7:I102)</f>
        <v>441.99184093075633</v>
      </c>
      <c r="K102" s="79">
        <f t="shared" si="61"/>
        <v>29.865393699182764</v>
      </c>
      <c r="L102" s="4">
        <f t="shared" si="45"/>
        <v>3.1057288482040767E-3</v>
      </c>
      <c r="M102" s="100">
        <f t="shared" si="46"/>
        <v>8.6339261980073339</v>
      </c>
      <c r="N102" s="87">
        <f>SUM($M$7:M102)</f>
        <v>736.95483839089343</v>
      </c>
      <c r="P102" s="42">
        <f>'Accumulated Feed'!C99</f>
        <v>42374</v>
      </c>
      <c r="Q102" s="32">
        <f>'Accumulated Feed'!D99</f>
        <v>6.7542930129099652</v>
      </c>
      <c r="R102" s="32">
        <f>SUM($Q$7:Q102)</f>
        <v>643.12589602944217</v>
      </c>
      <c r="S102" s="24">
        <v>20</v>
      </c>
      <c r="T102" s="4">
        <f t="shared" si="36"/>
        <v>6.4545764099182241</v>
      </c>
      <c r="U102" s="87">
        <f>SUM($T$7:T102)</f>
        <v>614.58767471071417</v>
      </c>
      <c r="V102" s="82">
        <v>5.4522365831999995</v>
      </c>
      <c r="W102" s="4">
        <f t="shared" si="62"/>
        <v>1.7595938815607928</v>
      </c>
      <c r="X102" s="87">
        <f>SUM($W$7:W102)</f>
        <v>530.81025561849992</v>
      </c>
      <c r="Y102" s="79">
        <f t="shared" si="47"/>
        <v>19.147824645467242</v>
      </c>
      <c r="Z102" s="100">
        <f t="shared" si="48"/>
        <v>5.1929032461295642E-3</v>
      </c>
      <c r="AA102" s="100">
        <f t="shared" si="49"/>
        <v>6.1795548628941814</v>
      </c>
      <c r="AB102" s="87">
        <f>SUM($AA$7:AA102)</f>
        <v>588.40085123131087</v>
      </c>
      <c r="AD102" s="42">
        <f>'Accumulated Feed'!E99</f>
        <v>42557</v>
      </c>
      <c r="AE102" s="32">
        <f>'Accumulated Feed'!F99</f>
        <v>6.5219016387703821</v>
      </c>
      <c r="AF102" s="32">
        <f>SUM($AE$7:AE102)</f>
        <v>575.55695986763067</v>
      </c>
      <c r="AG102" s="96">
        <v>20</v>
      </c>
      <c r="AH102" s="100">
        <f t="shared" si="38"/>
        <v>6.2324972258314801</v>
      </c>
      <c r="AI102" s="87">
        <f>SUM($AH$7:AH102)</f>
        <v>550.01705857669424</v>
      </c>
      <c r="AJ102" s="175">
        <v>20</v>
      </c>
      <c r="AK102" s="100">
        <f t="shared" si="63"/>
        <v>6.2324972258314801</v>
      </c>
      <c r="AL102" s="87">
        <f>SUM($AK$7:AK102)</f>
        <v>473.9016130229727</v>
      </c>
      <c r="AM102" s="79">
        <f t="shared" si="68"/>
        <v>37.782675936662343</v>
      </c>
      <c r="AN102" s="101">
        <f t="shared" si="50"/>
        <v>6.0534813100189683E-3</v>
      </c>
      <c r="AO102" s="101">
        <f t="shared" si="51"/>
        <v>11.774021147986893</v>
      </c>
      <c r="AP102" s="87">
        <f>SUM($AO$7:AO102)</f>
        <v>1039.0558141919735</v>
      </c>
      <c r="AR102" s="42">
        <f>'Accumulated Feed'!G99</f>
        <v>42717</v>
      </c>
      <c r="AS102" s="32">
        <f>'Accumulated Feed'!H99</f>
        <v>5.3111098896047979</v>
      </c>
      <c r="AT102" s="32">
        <f>SUM($AS$7:AS102)</f>
        <v>746.90704252420699</v>
      </c>
      <c r="AU102" s="96">
        <v>20</v>
      </c>
      <c r="AV102" s="100">
        <f t="shared" si="39"/>
        <v>5.0754334374305117</v>
      </c>
      <c r="AW102" s="87">
        <f>SUM($AV$7:AV102)</f>
        <v>713.7636119522607</v>
      </c>
      <c r="AX102" s="175">
        <v>1.4263040695989988</v>
      </c>
      <c r="AY102" s="100">
        <f t="shared" si="64"/>
        <v>0.36195556833929871</v>
      </c>
      <c r="AZ102" s="87">
        <f>SUM($AY$7:AY102)</f>
        <v>618.99211600851174</v>
      </c>
      <c r="BA102" s="79">
        <f t="shared" si="52"/>
        <v>30.164826912830154</v>
      </c>
      <c r="BB102" s="101">
        <f t="shared" si="53"/>
        <v>3.128311629499018E-3</v>
      </c>
      <c r="BC102" s="101">
        <f t="shared" si="54"/>
        <v>7.6549785573840969</v>
      </c>
      <c r="BD102" s="87">
        <f>SUM($BC$7:BC102)</f>
        <v>1076.5277905608207</v>
      </c>
      <c r="BF102" s="42">
        <f>'Accumulated Feed'!I99</f>
        <v>42950</v>
      </c>
      <c r="BG102" s="32">
        <f>'Accumulated Feed'!J99</f>
        <v>5.4437251556108794</v>
      </c>
      <c r="BH102" s="32">
        <f>SUM($BG$7:BG102)</f>
        <v>470.25095714032983</v>
      </c>
      <c r="BI102" s="96">
        <v>20</v>
      </c>
      <c r="BJ102" s="100">
        <f t="shared" si="40"/>
        <v>5.202164002113121</v>
      </c>
      <c r="BK102" s="87">
        <f>SUM($BJ$7:BJ102)</f>
        <v>449.38392943538406</v>
      </c>
      <c r="BL102" s="175">
        <v>0.90260080426483147</v>
      </c>
      <c r="BM102" s="100">
        <f t="shared" si="65"/>
        <v>0.23477387061124286</v>
      </c>
      <c r="BN102" s="87">
        <f>SUM($BM$7:BM102)</f>
        <v>401.36066922878103</v>
      </c>
      <c r="BO102" s="79">
        <f t="shared" si="55"/>
        <v>29.228208575697195</v>
      </c>
      <c r="BP102" s="101">
        <f t="shared" si="56"/>
        <v>6.131045745917176E-3</v>
      </c>
      <c r="BQ102" s="101">
        <f t="shared" si="57"/>
        <v>7.6024967249372981</v>
      </c>
      <c r="BR102" s="87">
        <f>SUM($BQ$7:BQ102)</f>
        <v>656.73436100519018</v>
      </c>
      <c r="BT102" s="42">
        <f>'Accumulated Feed'!K99</f>
        <v>43101</v>
      </c>
      <c r="BU102" s="32">
        <f>'Accumulated Feed'!L99</f>
        <v>7.6342234883841398</v>
      </c>
      <c r="BV102" s="32">
        <f>SUM($BU$7:BU102)</f>
        <v>773.87142887785228</v>
      </c>
      <c r="BW102" s="96">
        <v>20</v>
      </c>
      <c r="BX102" s="100">
        <f t="shared" si="41"/>
        <v>7.2954606414000294</v>
      </c>
      <c r="BY102" s="87">
        <f>SUM($BX$7:BX102)</f>
        <v>739.53147421904384</v>
      </c>
      <c r="BZ102" s="175">
        <v>20</v>
      </c>
      <c r="CA102" s="100">
        <f t="shared" si="66"/>
        <v>7.2954606414000294</v>
      </c>
      <c r="CB102" s="87">
        <f>SUM($CA$7:CA102)</f>
        <v>622.04629347425657</v>
      </c>
      <c r="CC102" s="79">
        <f t="shared" si="58"/>
        <v>26.412018832085995</v>
      </c>
      <c r="CD102" s="101">
        <f t="shared" si="59"/>
        <v>4.6746201807229444E-3</v>
      </c>
      <c r="CE102" s="101">
        <f t="shared" si="60"/>
        <v>9.6343921924699885</v>
      </c>
      <c r="CF102" s="87">
        <f>SUM($CE$7:CE102)</f>
        <v>976.62596119968498</v>
      </c>
    </row>
    <row r="103" spans="2:84" x14ac:dyDescent="0.25">
      <c r="B103" s="42">
        <v>42070</v>
      </c>
      <c r="C103" s="32">
        <f>'Accumulated Feed'!B100</f>
        <v>7.6676568385643504</v>
      </c>
      <c r="D103" s="32">
        <f>SUM($C$7:C103)</f>
        <v>524.10159733326827</v>
      </c>
      <c r="E103" s="24">
        <v>20</v>
      </c>
      <c r="F103" s="4">
        <f t="shared" si="42"/>
        <v>7.3274104121554977</v>
      </c>
      <c r="G103" s="87">
        <f>SUM($F$7:F103)</f>
        <v>500.84498852535432</v>
      </c>
      <c r="H103" s="80">
        <f t="shared" si="70"/>
        <v>20</v>
      </c>
      <c r="I103" s="4">
        <f t="shared" si="44"/>
        <v>7.3274104121554977</v>
      </c>
      <c r="J103" s="87">
        <f>SUM($I$7:I103)</f>
        <v>449.3192513429118</v>
      </c>
      <c r="K103" s="79">
        <f t="shared" si="61"/>
        <v>29.865393699182757</v>
      </c>
      <c r="L103" s="4">
        <f t="shared" si="45"/>
        <v>3.9358992222035052E-3</v>
      </c>
      <c r="M103" s="100">
        <f t="shared" si="46"/>
        <v>10.941799837725744</v>
      </c>
      <c r="N103" s="87">
        <f>SUM($M$7:M103)</f>
        <v>747.89663822861917</v>
      </c>
      <c r="P103" s="42">
        <f>'Accumulated Feed'!C100</f>
        <v>42375</v>
      </c>
      <c r="Q103" s="32">
        <f>'Accumulated Feed'!D100</f>
        <v>7.2741389970119998</v>
      </c>
      <c r="R103" s="32">
        <f>SUM($Q$7:Q103)</f>
        <v>650.40003502645413</v>
      </c>
      <c r="S103" s="24">
        <v>20</v>
      </c>
      <c r="T103" s="4">
        <f t="shared" si="36"/>
        <v>6.9513546248050124</v>
      </c>
      <c r="U103" s="87">
        <f>SUM($T$7:T103)</f>
        <v>621.53902933551922</v>
      </c>
      <c r="V103" s="80">
        <f t="shared" si="37"/>
        <v>20</v>
      </c>
      <c r="W103" s="4">
        <f t="shared" si="62"/>
        <v>6.9513546248050124</v>
      </c>
      <c r="X103" s="87">
        <f>SUM($W$7:W103)</f>
        <v>537.76161024330497</v>
      </c>
      <c r="Y103" s="79">
        <f t="shared" si="47"/>
        <v>19.147824645467246</v>
      </c>
      <c r="Z103" s="100">
        <f t="shared" si="48"/>
        <v>5.5925764455556342E-3</v>
      </c>
      <c r="AA103" s="100">
        <f t="shared" si="49"/>
        <v>6.6551659702112049</v>
      </c>
      <c r="AB103" s="87">
        <f>SUM($AA$7:AA103)</f>
        <v>595.05601720152208</v>
      </c>
      <c r="AD103" s="42">
        <f>'Accumulated Feed'!E100</f>
        <v>42558</v>
      </c>
      <c r="AE103" s="32">
        <f>'Accumulated Feed'!F100</f>
        <v>6.2382446349138094</v>
      </c>
      <c r="AF103" s="32">
        <f>SUM($AE$7:AE103)</f>
        <v>581.79520450254449</v>
      </c>
      <c r="AG103" s="96">
        <v>20</v>
      </c>
      <c r="AH103" s="100">
        <f t="shared" si="38"/>
        <v>5.9614272852616521</v>
      </c>
      <c r="AI103" s="87">
        <f>SUM($AH$7:AH103)</f>
        <v>555.97848586195585</v>
      </c>
      <c r="AJ103" s="175">
        <v>2.8417337253341675</v>
      </c>
      <c r="AK103" s="100">
        <f t="shared" si="63"/>
        <v>0.84703944838276735</v>
      </c>
      <c r="AL103" s="87">
        <f>SUM($AK$7:AK103)</f>
        <v>474.74865247135546</v>
      </c>
      <c r="AM103" s="79">
        <f t="shared" si="68"/>
        <v>37.782675936662336</v>
      </c>
      <c r="AN103" s="101">
        <f t="shared" si="50"/>
        <v>5.7901973069156218E-3</v>
      </c>
      <c r="AO103" s="101">
        <f t="shared" si="51"/>
        <v>11.261933761950884</v>
      </c>
      <c r="AP103" s="87">
        <f>SUM($AO$7:AO103)</f>
        <v>1050.3177479539243</v>
      </c>
      <c r="AR103" s="42">
        <f>'Accumulated Feed'!G100</f>
        <v>42718</v>
      </c>
      <c r="AS103" s="32">
        <f>'Accumulated Feed'!H100</f>
        <v>5.349460932652204</v>
      </c>
      <c r="AT103" s="32">
        <f>SUM($AS$7:AS103)</f>
        <v>752.25650345685915</v>
      </c>
      <c r="AU103" s="96">
        <v>20</v>
      </c>
      <c r="AV103" s="100">
        <f t="shared" si="39"/>
        <v>5.1120826821814278</v>
      </c>
      <c r="AW103" s="87">
        <f>SUM($AV$7:AV103)</f>
        <v>718.87569463444208</v>
      </c>
      <c r="AX103" s="175">
        <v>20</v>
      </c>
      <c r="AY103" s="100">
        <f t="shared" si="64"/>
        <v>5.1120826821814278</v>
      </c>
      <c r="AZ103" s="87">
        <f>SUM($AY$7:AY103)</f>
        <v>624.10419869069312</v>
      </c>
      <c r="BA103" s="79">
        <f t="shared" si="52"/>
        <v>30.164826912830151</v>
      </c>
      <c r="BB103" s="101">
        <f t="shared" si="53"/>
        <v>3.150900884186336E-3</v>
      </c>
      <c r="BC103" s="101">
        <f t="shared" si="54"/>
        <v>7.710254463603964</v>
      </c>
      <c r="BD103" s="87">
        <f>SUM($BC$7:BC103)</f>
        <v>1084.2380450244245</v>
      </c>
      <c r="BF103" s="42">
        <f>'Accumulated Feed'!I100</f>
        <v>42951</v>
      </c>
      <c r="BG103" s="32">
        <f>'Accumulated Feed'!J100</f>
        <v>5.3573748609228105</v>
      </c>
      <c r="BH103" s="32">
        <f>SUM($BG$7:BG103)</f>
        <v>475.60833200125262</v>
      </c>
      <c r="BI103" s="96">
        <v>20</v>
      </c>
      <c r="BJ103" s="100">
        <f t="shared" si="40"/>
        <v>5.1196454359185859</v>
      </c>
      <c r="BK103" s="87">
        <f>SUM($BJ$7:BJ103)</f>
        <v>454.50357487130265</v>
      </c>
      <c r="BL103" s="175">
        <v>20</v>
      </c>
      <c r="BM103" s="100">
        <f t="shared" si="65"/>
        <v>5.1196454359185859</v>
      </c>
      <c r="BN103" s="87">
        <f>SUM($BM$7:BM103)</f>
        <v>406.48031466469962</v>
      </c>
      <c r="BO103" s="79">
        <f t="shared" si="55"/>
        <v>29.228208575697199</v>
      </c>
      <c r="BP103" s="101">
        <f t="shared" si="56"/>
        <v>6.0337929288163152E-3</v>
      </c>
      <c r="BQ103" s="101">
        <f t="shared" si="57"/>
        <v>7.4819032317322307</v>
      </c>
      <c r="BR103" s="87">
        <f>SUM($BQ$7:BQ103)</f>
        <v>664.21626423692237</v>
      </c>
      <c r="BT103" s="42">
        <f>'Accumulated Feed'!K100</f>
        <v>43102</v>
      </c>
      <c r="BU103" s="32">
        <f>'Accumulated Feed'!L100</f>
        <v>7.5799645834826448</v>
      </c>
      <c r="BV103" s="32">
        <f>SUM($BU$7:BU103)</f>
        <v>781.45139346133487</v>
      </c>
      <c r="BW103" s="96">
        <v>20</v>
      </c>
      <c r="BX103" s="100">
        <f t="shared" si="41"/>
        <v>7.2436094340366859</v>
      </c>
      <c r="BY103" s="87">
        <f>SUM($BX$7:BX103)</f>
        <v>746.77508365308051</v>
      </c>
      <c r="BZ103" s="175">
        <v>6.6948154502673338</v>
      </c>
      <c r="CA103" s="100">
        <f t="shared" si="66"/>
        <v>2.4247314177345514</v>
      </c>
      <c r="CB103" s="87">
        <f>SUM($CA$7:CA103)</f>
        <v>624.47102489199108</v>
      </c>
      <c r="CC103" s="79">
        <f t="shared" si="58"/>
        <v>26.412018832085998</v>
      </c>
      <c r="CD103" s="101">
        <f t="shared" si="59"/>
        <v>4.6413961374103035E-3</v>
      </c>
      <c r="CE103" s="101">
        <f t="shared" si="60"/>
        <v>9.5659174392026358</v>
      </c>
      <c r="CF103" s="87">
        <f>SUM($CE$7:CE103)</f>
        <v>986.1918786388876</v>
      </c>
    </row>
    <row r="104" spans="2:84" x14ac:dyDescent="0.25">
      <c r="B104" s="42">
        <v>42071</v>
      </c>
      <c r="C104" s="32">
        <f>'Accumulated Feed'!B101</f>
        <v>7.7678415980674318</v>
      </c>
      <c r="D104" s="32">
        <f>SUM($C$7:C104)</f>
        <v>531.86943893133571</v>
      </c>
      <c r="E104" s="24">
        <v>20</v>
      </c>
      <c r="F104" s="4">
        <f t="shared" si="42"/>
        <v>7.4231495493362392</v>
      </c>
      <c r="G104" s="87">
        <f>SUM($F$7:F104)</f>
        <v>508.26813807469057</v>
      </c>
      <c r="H104" s="80">
        <f t="shared" si="70"/>
        <v>20</v>
      </c>
      <c r="I104" s="4">
        <f t="shared" si="44"/>
        <v>7.4231495493362392</v>
      </c>
      <c r="J104" s="87">
        <f>SUM($I$7:I104)</f>
        <v>456.74240089224804</v>
      </c>
      <c r="K104" s="79">
        <f t="shared" si="61"/>
        <v>29.865393699182754</v>
      </c>
      <c r="L104" s="4">
        <f t="shared" ref="L104:L135" si="71">C104/$D$312</f>
        <v>3.9873252478208245E-3</v>
      </c>
      <c r="M104" s="100">
        <f t="shared" si="46"/>
        <v>11.084764188941891</v>
      </c>
      <c r="N104" s="87">
        <f>SUM($M$7:M104)</f>
        <v>758.98140241756107</v>
      </c>
      <c r="P104" s="42">
        <f>'Accumulated Feed'!C101</f>
        <v>42376</v>
      </c>
      <c r="Q104" s="32">
        <f>'Accumulated Feed'!D101</f>
        <v>7.3065111237333751</v>
      </c>
      <c r="R104" s="32">
        <f>SUM($Q$7:Q104)</f>
        <v>657.70654615018748</v>
      </c>
      <c r="S104" s="24">
        <v>20</v>
      </c>
      <c r="T104" s="4">
        <f t="shared" si="36"/>
        <v>6.9822902630835557</v>
      </c>
      <c r="U104" s="87">
        <f>SUM($T$7:T104)</f>
        <v>628.52131959860276</v>
      </c>
      <c r="V104" s="82">
        <v>4.2502948631999988</v>
      </c>
      <c r="W104" s="4">
        <f t="shared" si="62"/>
        <v>1.4838396219277699</v>
      </c>
      <c r="X104" s="87">
        <f>SUM($W$7:W104)</f>
        <v>539.24544986523279</v>
      </c>
      <c r="Y104" s="79">
        <f t="shared" si="47"/>
        <v>19.147824645467242</v>
      </c>
      <c r="Z104" s="100">
        <f t="shared" si="48"/>
        <v>5.6174651084570267E-3</v>
      </c>
      <c r="AA104" s="100">
        <f t="shared" si="49"/>
        <v>6.6847834790638618</v>
      </c>
      <c r="AB104" s="87">
        <f>SUM($AA$7:AA104)</f>
        <v>601.74080068058595</v>
      </c>
      <c r="AD104" s="42">
        <f>'Accumulated Feed'!E101</f>
        <v>42559</v>
      </c>
      <c r="AE104" s="32">
        <f>'Accumulated Feed'!F101</f>
        <v>5.9229987558544099</v>
      </c>
      <c r="AF104" s="32">
        <f>SUM($AE$7:AE104)</f>
        <v>587.71820325839894</v>
      </c>
      <c r="AG104" s="96">
        <v>20</v>
      </c>
      <c r="AH104" s="100">
        <f t="shared" si="38"/>
        <v>5.6601702017428419</v>
      </c>
      <c r="AI104" s="87">
        <f>SUM($AH$7:AH104)</f>
        <v>561.6386560636987</v>
      </c>
      <c r="AJ104" s="175">
        <v>20</v>
      </c>
      <c r="AK104" s="100">
        <f t="shared" si="63"/>
        <v>5.6601702017428419</v>
      </c>
      <c r="AL104" s="87">
        <f>SUM($AK$7:AK104)</f>
        <v>480.40882267309831</v>
      </c>
      <c r="AM104" s="79">
        <f t="shared" si="68"/>
        <v>37.782675936662343</v>
      </c>
      <c r="AN104" s="101">
        <f t="shared" si="50"/>
        <v>5.497593225676156E-3</v>
      </c>
      <c r="AO104" s="101">
        <f t="shared" si="51"/>
        <v>10.692818823940124</v>
      </c>
      <c r="AP104" s="87">
        <f>SUM($AO$7:AO104)</f>
        <v>1061.0105667778644</v>
      </c>
      <c r="AR104" s="42">
        <f>'Accumulated Feed'!G101</f>
        <v>42719</v>
      </c>
      <c r="AS104" s="32">
        <f>'Accumulated Feed'!H101</f>
        <v>5.9234082637678762</v>
      </c>
      <c r="AT104" s="32">
        <f>SUM($AS$7:AS104)</f>
        <v>758.17991172062705</v>
      </c>
      <c r="AU104" s="96">
        <v>20</v>
      </c>
      <c r="AV104" s="100">
        <f t="shared" si="39"/>
        <v>5.6605615380548553</v>
      </c>
      <c r="AW104" s="87">
        <f>SUM($AV$7:AV104)</f>
        <v>724.53625617249691</v>
      </c>
      <c r="AX104" s="175">
        <v>1.198507740534668</v>
      </c>
      <c r="AY104" s="100">
        <f t="shared" si="64"/>
        <v>0.33921134095657846</v>
      </c>
      <c r="AZ104" s="87">
        <f>SUM($AY$7:AY104)</f>
        <v>624.44341003164971</v>
      </c>
      <c r="BA104" s="79">
        <f t="shared" si="52"/>
        <v>30.164826912830151</v>
      </c>
      <c r="BB104" s="101">
        <f t="shared" si="53"/>
        <v>3.4889632003442654E-3</v>
      </c>
      <c r="BC104" s="101">
        <f t="shared" si="54"/>
        <v>8.5374929512424167</v>
      </c>
      <c r="BD104" s="87">
        <f>SUM($BC$7:BC104)</f>
        <v>1092.775537975667</v>
      </c>
      <c r="BF104" s="42">
        <f>'Accumulated Feed'!I101</f>
        <v>42952</v>
      </c>
      <c r="BG104" s="32">
        <f>'Accumulated Feed'!J101</f>
        <v>5.7915374772438408</v>
      </c>
      <c r="BH104" s="32">
        <f>SUM($BG$7:BG104)</f>
        <v>481.39986947849644</v>
      </c>
      <c r="BI104" s="96">
        <v>20</v>
      </c>
      <c r="BJ104" s="100">
        <f t="shared" si="40"/>
        <v>5.5345424171448663</v>
      </c>
      <c r="BK104" s="87">
        <f>SUM($BJ$7:BJ104)</f>
        <v>460.03811728844749</v>
      </c>
      <c r="BL104" s="175">
        <v>20</v>
      </c>
      <c r="BM104" s="100">
        <f t="shared" si="65"/>
        <v>5.5345424171448663</v>
      </c>
      <c r="BN104" s="87">
        <f>SUM($BM$7:BM104)</f>
        <v>412.01485708184447</v>
      </c>
      <c r="BO104" s="79">
        <f t="shared" si="55"/>
        <v>29.228208575697199</v>
      </c>
      <c r="BP104" s="101">
        <f t="shared" si="56"/>
        <v>6.522772586264252E-3</v>
      </c>
      <c r="BQ104" s="101">
        <f t="shared" si="57"/>
        <v>8.0882380069676731</v>
      </c>
      <c r="BR104" s="87">
        <f>SUM($BQ$7:BQ104)</f>
        <v>672.30450224389006</v>
      </c>
      <c r="BT104" s="42">
        <f>'Accumulated Feed'!K101</f>
        <v>43103</v>
      </c>
      <c r="BU104" s="32">
        <f>'Accumulated Feed'!L101</f>
        <v>7.6395204184167564</v>
      </c>
      <c r="BV104" s="32">
        <f>SUM($BU$7:BU104)</f>
        <v>789.09091387975161</v>
      </c>
      <c r="BW104" s="96">
        <v>20</v>
      </c>
      <c r="BX104" s="100">
        <f t="shared" si="41"/>
        <v>7.300522524200816</v>
      </c>
      <c r="BY104" s="87">
        <f>SUM($BX$7:BX104)</f>
        <v>754.07560617728132</v>
      </c>
      <c r="BZ104" s="175">
        <v>20</v>
      </c>
      <c r="CA104" s="100">
        <f t="shared" si="66"/>
        <v>7.300522524200816</v>
      </c>
      <c r="CB104" s="87">
        <f>SUM($CA$7:CA104)</f>
        <v>631.77154741619188</v>
      </c>
      <c r="CC104" s="79">
        <f t="shared" si="58"/>
        <v>26.412018832086002</v>
      </c>
      <c r="CD104" s="101">
        <f t="shared" si="59"/>
        <v>4.677863619438621E-3</v>
      </c>
      <c r="CE104" s="101">
        <f t="shared" si="60"/>
        <v>9.6410769196629982</v>
      </c>
      <c r="CF104" s="87">
        <f>SUM($CE$7:CE104)</f>
        <v>995.83295555855057</v>
      </c>
    </row>
    <row r="105" spans="2:84" x14ac:dyDescent="0.25">
      <c r="B105" s="42">
        <v>42072</v>
      </c>
      <c r="C105" s="32">
        <f>'Accumulated Feed'!B102</f>
        <v>7.6552027164742631</v>
      </c>
      <c r="D105" s="32">
        <f>SUM($C$7:C105)</f>
        <v>539.52464164780997</v>
      </c>
      <c r="E105" s="24">
        <v>20</v>
      </c>
      <c r="F105" s="4">
        <f t="shared" si="42"/>
        <v>7.3155089322381661</v>
      </c>
      <c r="G105" s="87">
        <f>SUM($F$7:F105)</f>
        <v>515.58364700692869</v>
      </c>
      <c r="H105" s="80">
        <f t="shared" si="70"/>
        <v>20</v>
      </c>
      <c r="I105" s="4">
        <f t="shared" si="44"/>
        <v>7.3155089322381661</v>
      </c>
      <c r="J105" s="87">
        <f>SUM($I$7:I105)</f>
        <v>464.05790982448622</v>
      </c>
      <c r="K105" s="79">
        <f t="shared" si="61"/>
        <v>29.865393699182757</v>
      </c>
      <c r="L105" s="4">
        <f t="shared" si="71"/>
        <v>3.92950637358239E-3</v>
      </c>
      <c r="M105" s="100">
        <f t="shared" si="46"/>
        <v>10.924027718559044</v>
      </c>
      <c r="N105" s="87">
        <f>SUM($M$7:M105)</f>
        <v>769.90543013612012</v>
      </c>
      <c r="P105" s="42">
        <f>'Accumulated Feed'!C102</f>
        <v>42377</v>
      </c>
      <c r="Q105" s="32">
        <f>'Accumulated Feed'!D102</f>
        <v>7.5803033181269992</v>
      </c>
      <c r="R105" s="32">
        <f>SUM($Q$7:Q105)</f>
        <v>665.28684946831447</v>
      </c>
      <c r="S105" s="24">
        <v>20</v>
      </c>
      <c r="T105" s="4">
        <f t="shared" si="36"/>
        <v>7.2439331375894476</v>
      </c>
      <c r="U105" s="87">
        <f>SUM($T$7:T105)</f>
        <v>635.76525273619222</v>
      </c>
      <c r="V105" s="80">
        <f t="shared" si="37"/>
        <v>20</v>
      </c>
      <c r="W105" s="4">
        <f t="shared" si="62"/>
        <v>7.2439331375894476</v>
      </c>
      <c r="X105" s="87">
        <f>SUM($W$7:W105)</f>
        <v>546.48938300282225</v>
      </c>
      <c r="Y105" s="79">
        <f t="shared" si="47"/>
        <v>19.147824645467242</v>
      </c>
      <c r="Z105" s="100">
        <f t="shared" si="48"/>
        <v>5.8279647673131121E-3</v>
      </c>
      <c r="AA105" s="100">
        <f t="shared" si="49"/>
        <v>6.9352780731026034</v>
      </c>
      <c r="AB105" s="87">
        <f>SUM($AA$7:AA105)</f>
        <v>608.67607875368856</v>
      </c>
      <c r="AD105" s="42">
        <f>'Accumulated Feed'!E102</f>
        <v>42560</v>
      </c>
      <c r="AE105" s="32">
        <f>'Accumulated Feed'!F102</f>
        <v>6.0390061526735419</v>
      </c>
      <c r="AF105" s="32">
        <f>SUM($AE$7:AE105)</f>
        <v>593.75720941107249</v>
      </c>
      <c r="AG105" s="96">
        <v>20</v>
      </c>
      <c r="AH105" s="100">
        <f t="shared" si="38"/>
        <v>5.7710298587718754</v>
      </c>
      <c r="AI105" s="87">
        <f>SUM($AH$7:AH105)</f>
        <v>567.40968592247054</v>
      </c>
      <c r="AJ105" s="175">
        <v>20</v>
      </c>
      <c r="AK105" s="100">
        <f t="shared" si="63"/>
        <v>5.7710298587718754</v>
      </c>
      <c r="AL105" s="87">
        <f>SUM($AK$7:AK105)</f>
        <v>486.17985253187021</v>
      </c>
      <c r="AM105" s="79">
        <f t="shared" si="68"/>
        <v>37.782675936662343</v>
      </c>
      <c r="AN105" s="101">
        <f t="shared" si="50"/>
        <v>5.6052686625907445E-3</v>
      </c>
      <c r="AO105" s="101">
        <f t="shared" si="51"/>
        <v>10.902247548738998</v>
      </c>
      <c r="AP105" s="87">
        <f>SUM($AO$7:AO105)</f>
        <v>1071.9128143266034</v>
      </c>
      <c r="AR105" s="42">
        <f>'Accumulated Feed'!G102</f>
        <v>42720</v>
      </c>
      <c r="AS105" s="32">
        <f>'Accumulated Feed'!H102</f>
        <v>6.6969504445437495</v>
      </c>
      <c r="AT105" s="32">
        <f>SUM($AS$7:AS105)</f>
        <v>764.87686216517079</v>
      </c>
      <c r="AU105" s="96">
        <v>20</v>
      </c>
      <c r="AV105" s="100">
        <f t="shared" si="39"/>
        <v>6.3997783743054271</v>
      </c>
      <c r="AW105" s="87">
        <f>SUM($AV$7:AV105)</f>
        <v>730.93603454680238</v>
      </c>
      <c r="AX105" s="175">
        <v>20</v>
      </c>
      <c r="AY105" s="100">
        <f t="shared" si="64"/>
        <v>6.3997783743054271</v>
      </c>
      <c r="AZ105" s="87">
        <f>SUM($AY$7:AY105)</f>
        <v>630.84318840595517</v>
      </c>
      <c r="BA105" s="79">
        <f t="shared" si="52"/>
        <v>30.164826912830154</v>
      </c>
      <c r="BB105" s="101">
        <f t="shared" si="53"/>
        <v>3.9445894348466848E-3</v>
      </c>
      <c r="BC105" s="101">
        <f t="shared" si="54"/>
        <v>9.6524103470698375</v>
      </c>
      <c r="BD105" s="87">
        <f>SUM($BC$7:BC105)</f>
        <v>1102.4279483227369</v>
      </c>
      <c r="BF105" s="42">
        <f>'Accumulated Feed'!I102</f>
        <v>42953</v>
      </c>
      <c r="BG105" s="32">
        <f>'Accumulated Feed'!J102</f>
        <v>6.3547532195788712</v>
      </c>
      <c r="BH105" s="32">
        <f>SUM($BG$7:BG105)</f>
        <v>487.75462269807531</v>
      </c>
      <c r="BI105" s="96">
        <v>20</v>
      </c>
      <c r="BJ105" s="100">
        <f t="shared" si="40"/>
        <v>6.0727658903080552</v>
      </c>
      <c r="BK105" s="87">
        <f>SUM($BJ$7:BJ105)</f>
        <v>466.11088317875556</v>
      </c>
      <c r="BL105" s="175">
        <v>20</v>
      </c>
      <c r="BM105" s="100">
        <f t="shared" si="65"/>
        <v>6.0727658903080552</v>
      </c>
      <c r="BN105" s="87">
        <f>SUM($BM$7:BM105)</f>
        <v>418.08762297215253</v>
      </c>
      <c r="BO105" s="79">
        <f t="shared" si="55"/>
        <v>29.228208575697195</v>
      </c>
      <c r="BP105" s="101">
        <f t="shared" si="56"/>
        <v>7.1570995190848108E-3</v>
      </c>
      <c r="BQ105" s="101">
        <f t="shared" si="57"/>
        <v>8.8748034036651653</v>
      </c>
      <c r="BR105" s="87">
        <f>SUM($BQ$7:BQ105)</f>
        <v>681.17930564755522</v>
      </c>
      <c r="BT105" s="42">
        <f>'Accumulated Feed'!K102</f>
        <v>43104</v>
      </c>
      <c r="BU105" s="32">
        <f>'Accumulated Feed'!L102</f>
        <v>7.8113268493817767</v>
      </c>
      <c r="BV105" s="32">
        <f>SUM($BU$7:BU105)</f>
        <v>796.90224072913338</v>
      </c>
      <c r="BW105" s="96">
        <v>20</v>
      </c>
      <c r="BX105" s="100">
        <f t="shared" si="41"/>
        <v>7.4647051757765581</v>
      </c>
      <c r="BY105" s="87">
        <f>SUM($BX$7:BX105)</f>
        <v>761.54031135305786</v>
      </c>
      <c r="BZ105" s="175">
        <v>5.6662844532165524E-2</v>
      </c>
      <c r="CA105" s="100">
        <f t="shared" si="66"/>
        <v>2.114857144267392E-2</v>
      </c>
      <c r="CB105" s="87">
        <f>SUM($CA$7:CA105)</f>
        <v>631.7926959876346</v>
      </c>
      <c r="CC105" s="79">
        <f t="shared" si="58"/>
        <v>26.412018832085995</v>
      </c>
      <c r="CD105" s="101">
        <f t="shared" si="59"/>
        <v>4.7830648636239745E-3</v>
      </c>
      <c r="CE105" s="101">
        <f t="shared" si="60"/>
        <v>9.8578966839290114</v>
      </c>
      <c r="CF105" s="87">
        <f>SUM($CE$7:CE105)</f>
        <v>1005.6908522424795</v>
      </c>
    </row>
    <row r="106" spans="2:84" x14ac:dyDescent="0.25">
      <c r="B106" s="42">
        <v>42073</v>
      </c>
      <c r="C106" s="32">
        <f>'Accumulated Feed'!B103</f>
        <v>7.7394304553007096</v>
      </c>
      <c r="D106" s="32">
        <f>SUM($C$7:C106)</f>
        <v>547.26407210311072</v>
      </c>
      <c r="E106" s="24">
        <v>20</v>
      </c>
      <c r="F106" s="4">
        <f t="shared" si="42"/>
        <v>7.3959991293692058</v>
      </c>
      <c r="G106" s="87">
        <f>SUM($F$7:F106)</f>
        <v>522.9796461362979</v>
      </c>
      <c r="H106" s="80">
        <f t="shared" si="70"/>
        <v>20</v>
      </c>
      <c r="I106" s="4">
        <f t="shared" si="44"/>
        <v>7.3959991293692058</v>
      </c>
      <c r="J106" s="87">
        <f>SUM($I$7:I106)</f>
        <v>471.45390895385543</v>
      </c>
      <c r="K106" s="79">
        <f t="shared" si="61"/>
        <v>29.865393699182754</v>
      </c>
      <c r="L106" s="4">
        <f t="shared" si="71"/>
        <v>3.972741471176695E-3</v>
      </c>
      <c r="M106" s="100">
        <f t="shared" si="46"/>
        <v>11.044221289871212</v>
      </c>
      <c r="N106" s="87">
        <f>SUM($M$7:M106)</f>
        <v>780.94965142599131</v>
      </c>
      <c r="P106" s="42">
        <f>'Accumulated Feed'!C103</f>
        <v>42378</v>
      </c>
      <c r="Q106" s="32">
        <f>'Accumulated Feed'!D103</f>
        <v>8.0738309607023968</v>
      </c>
      <c r="R106" s="32">
        <f>SUM($Q$7:Q106)</f>
        <v>673.36068042901684</v>
      </c>
      <c r="S106" s="24">
        <v>20</v>
      </c>
      <c r="T106" s="4">
        <f t="shared" si="36"/>
        <v>7.7155608672898053</v>
      </c>
      <c r="U106" s="87">
        <f>SUM($T$7:T106)</f>
        <v>643.48081360348203</v>
      </c>
      <c r="V106" s="80">
        <f t="shared" si="37"/>
        <v>20</v>
      </c>
      <c r="W106" s="4">
        <f t="shared" si="62"/>
        <v>7.7155608672898053</v>
      </c>
      <c r="X106" s="87">
        <f>SUM($W$7:W106)</f>
        <v>554.20494387011206</v>
      </c>
      <c r="Y106" s="79">
        <f t="shared" si="47"/>
        <v>19.147824645467242</v>
      </c>
      <c r="Z106" s="100">
        <f t="shared" si="48"/>
        <v>6.2074036356426186E-3</v>
      </c>
      <c r="AA106" s="100">
        <f t="shared" si="49"/>
        <v>7.3868103264147162</v>
      </c>
      <c r="AB106" s="87">
        <f>SUM($AA$7:AA106)</f>
        <v>616.06288908010322</v>
      </c>
      <c r="AD106" s="42">
        <f>'Accumulated Feed'!E103</f>
        <v>42561</v>
      </c>
      <c r="AE106" s="32">
        <f>'Accumulated Feed'!F103</f>
        <v>6.27190979708723</v>
      </c>
      <c r="AF106" s="32">
        <f>SUM($AE$7:AE106)</f>
        <v>600.02911920815973</v>
      </c>
      <c r="AG106" s="96">
        <v>20</v>
      </c>
      <c r="AH106" s="100">
        <f t="shared" si="38"/>
        <v>5.9935985815298629</v>
      </c>
      <c r="AI106" s="87">
        <f>SUM($AH$7:AH106)</f>
        <v>573.40328450400045</v>
      </c>
      <c r="AJ106" s="175">
        <v>20</v>
      </c>
      <c r="AK106" s="100">
        <f t="shared" si="63"/>
        <v>5.9935985815298629</v>
      </c>
      <c r="AL106" s="87">
        <f>SUM($AK$7:AK106)</f>
        <v>492.17345111340006</v>
      </c>
      <c r="AM106" s="79">
        <f t="shared" si="68"/>
        <v>37.782675936662343</v>
      </c>
      <c r="AN106" s="101">
        <f t="shared" si="50"/>
        <v>5.8214445475676573E-3</v>
      </c>
      <c r="AO106" s="101">
        <f t="shared" si="51"/>
        <v>11.322709645019094</v>
      </c>
      <c r="AP106" s="87">
        <f>SUM($AO$7:AO106)</f>
        <v>1083.2355239716226</v>
      </c>
      <c r="AR106" s="42">
        <f>'Accumulated Feed'!G103</f>
        <v>42721</v>
      </c>
      <c r="AS106" s="32">
        <f>'Accumulated Feed'!H103</f>
        <v>7.1715185110396114</v>
      </c>
      <c r="AT106" s="32">
        <f>SUM($AS$7:AS106)</f>
        <v>772.0483806762104</v>
      </c>
      <c r="AU106" s="96">
        <v>20</v>
      </c>
      <c r="AV106" s="100">
        <f t="shared" si="39"/>
        <v>6.8532878446600449</v>
      </c>
      <c r="AW106" s="87">
        <f>SUM($AV$7:AV106)</f>
        <v>737.78932239146241</v>
      </c>
      <c r="AX106" s="175">
        <v>20</v>
      </c>
      <c r="AY106" s="100">
        <f t="shared" si="64"/>
        <v>6.8532878446600449</v>
      </c>
      <c r="AZ106" s="87">
        <f>SUM($AY$7:AY106)</f>
        <v>637.69647625061521</v>
      </c>
      <c r="BA106" s="79">
        <f t="shared" si="52"/>
        <v>30.164826912830151</v>
      </c>
      <c r="BB106" s="101">
        <f t="shared" si="53"/>
        <v>4.2241160935425643E-3</v>
      </c>
      <c r="BC106" s="101">
        <f t="shared" si="54"/>
        <v>10.336412080898654</v>
      </c>
      <c r="BD106" s="87">
        <f>SUM($BC$7:BC106)</f>
        <v>1112.7643604036357</v>
      </c>
      <c r="BF106" s="42">
        <f>'Accumulated Feed'!I103</f>
        <v>42954</v>
      </c>
      <c r="BG106" s="32">
        <f>'Accumulated Feed'!J103</f>
        <v>6.73205193362742</v>
      </c>
      <c r="BH106" s="32">
        <f>SUM($BG$7:BG106)</f>
        <v>494.48667463170273</v>
      </c>
      <c r="BI106" s="96">
        <v>20</v>
      </c>
      <c r="BJ106" s="100">
        <f t="shared" si="40"/>
        <v>6.4333222615722976</v>
      </c>
      <c r="BK106" s="87">
        <f>SUM($BJ$7:BJ106)</f>
        <v>472.54420544032786</v>
      </c>
      <c r="BL106" s="175">
        <v>20</v>
      </c>
      <c r="BM106" s="100">
        <f t="shared" si="65"/>
        <v>6.4333222615722976</v>
      </c>
      <c r="BN106" s="87">
        <f>SUM($BM$7:BM106)</f>
        <v>424.52094523372483</v>
      </c>
      <c r="BO106" s="79">
        <f t="shared" si="55"/>
        <v>29.228208575697195</v>
      </c>
      <c r="BP106" s="101">
        <f t="shared" si="56"/>
        <v>7.582035681286738E-3</v>
      </c>
      <c r="BQ106" s="101">
        <f t="shared" si="57"/>
        <v>9.4017242447955542</v>
      </c>
      <c r="BR106" s="87">
        <f>SUM($BQ$7:BQ106)</f>
        <v>690.58102989235078</v>
      </c>
      <c r="BT106" s="42">
        <f>'Accumulated Feed'!K103</f>
        <v>43105</v>
      </c>
      <c r="BU106" s="32">
        <f>'Accumulated Feed'!L103</f>
        <v>7.040284100080215</v>
      </c>
      <c r="BV106" s="32">
        <f>SUM($BU$7:BU106)</f>
        <v>803.94252482921365</v>
      </c>
      <c r="BW106" s="96">
        <v>20</v>
      </c>
      <c r="BX106" s="100">
        <f t="shared" si="41"/>
        <v>6.7278768606341863</v>
      </c>
      <c r="BY106" s="87">
        <f>SUM($BX$7:BX106)</f>
        <v>768.26818821369204</v>
      </c>
      <c r="BZ106" s="175">
        <v>20</v>
      </c>
      <c r="CA106" s="100">
        <f t="shared" si="66"/>
        <v>6.7278768606341863</v>
      </c>
      <c r="CB106" s="87">
        <f>SUM($CA$7:CA106)</f>
        <v>638.52057284826878</v>
      </c>
      <c r="CC106" s="79">
        <f t="shared" si="58"/>
        <v>26.412018832085995</v>
      </c>
      <c r="CD106" s="101">
        <f t="shared" si="59"/>
        <v>4.3109366895445339E-3</v>
      </c>
      <c r="CE106" s="101">
        <f t="shared" si="60"/>
        <v>8.8848405171512841</v>
      </c>
      <c r="CF106" s="87">
        <f>SUM($CE$7:CE106)</f>
        <v>1014.5756927596308</v>
      </c>
    </row>
    <row r="107" spans="2:84" x14ac:dyDescent="0.25">
      <c r="B107" s="42">
        <v>42074</v>
      </c>
      <c r="C107" s="32">
        <f>'Accumulated Feed'!B104</f>
        <v>7.5757909299871846</v>
      </c>
      <c r="D107" s="32">
        <f>SUM($C$7:C107)</f>
        <v>554.83986303309791</v>
      </c>
      <c r="E107" s="24">
        <v>20</v>
      </c>
      <c r="F107" s="4">
        <f t="shared" si="42"/>
        <v>7.2396209832331024</v>
      </c>
      <c r="G107" s="87">
        <f>SUM($F$7:F107)</f>
        <v>530.21926711953097</v>
      </c>
      <c r="H107" s="80">
        <f t="shared" si="70"/>
        <v>20</v>
      </c>
      <c r="I107" s="4">
        <f t="shared" si="44"/>
        <v>7.2396209832331024</v>
      </c>
      <c r="J107" s="87">
        <f>SUM($I$7:I107)</f>
        <v>478.69352993708856</v>
      </c>
      <c r="K107" s="79">
        <f t="shared" si="61"/>
        <v>29.865393699182761</v>
      </c>
      <c r="L107" s="4">
        <f t="shared" si="71"/>
        <v>3.8887433614590147E-3</v>
      </c>
      <c r="M107" s="100">
        <f t="shared" si="46"/>
        <v>10.81070654485606</v>
      </c>
      <c r="N107" s="87">
        <f>SUM($M$7:M107)</f>
        <v>791.76035797084739</v>
      </c>
      <c r="P107" s="42">
        <f>'Accumulated Feed'!C104</f>
        <v>42379</v>
      </c>
      <c r="Q107" s="32">
        <f>'Accumulated Feed'!D104</f>
        <v>8.972861527380287</v>
      </c>
      <c r="R107" s="32">
        <f>SUM($Q$7:Q107)</f>
        <v>682.33354195639708</v>
      </c>
      <c r="S107" s="24">
        <v>20</v>
      </c>
      <c r="T107" s="4">
        <f t="shared" si="36"/>
        <v>8.5746976379900239</v>
      </c>
      <c r="U107" s="87">
        <f>SUM($T$7:T107)</f>
        <v>652.055511241472</v>
      </c>
      <c r="V107" s="80">
        <f t="shared" si="37"/>
        <v>20</v>
      </c>
      <c r="W107" s="4">
        <f t="shared" si="62"/>
        <v>8.5746976379900239</v>
      </c>
      <c r="X107" s="87">
        <f>SUM($W$7:W107)</f>
        <v>562.77964150810203</v>
      </c>
      <c r="Y107" s="79">
        <f t="shared" si="47"/>
        <v>19.147824645467242</v>
      </c>
      <c r="Z107" s="100">
        <f t="shared" si="48"/>
        <v>6.8986053260560974E-3</v>
      </c>
      <c r="AA107" s="100">
        <f t="shared" si="49"/>
        <v>8.209340338006756</v>
      </c>
      <c r="AB107" s="87">
        <f>SUM($AA$7:AA107)</f>
        <v>624.27222941810999</v>
      </c>
      <c r="AD107" s="42">
        <f>'Accumulated Feed'!E104</f>
        <v>42562</v>
      </c>
      <c r="AE107" s="32">
        <f>'Accumulated Feed'!F104</f>
        <v>6.4678067629594365</v>
      </c>
      <c r="AF107" s="32">
        <f>SUM($AE$7:AE107)</f>
        <v>606.49692597111914</v>
      </c>
      <c r="AG107" s="96">
        <v>20</v>
      </c>
      <c r="AH107" s="100">
        <f t="shared" si="38"/>
        <v>6.180802768892848</v>
      </c>
      <c r="AI107" s="87">
        <f>SUM($AH$7:AH107)</f>
        <v>579.58408727289327</v>
      </c>
      <c r="AJ107" s="175">
        <v>20</v>
      </c>
      <c r="AK107" s="100">
        <f t="shared" si="63"/>
        <v>6.180802768892848</v>
      </c>
      <c r="AL107" s="87">
        <f>SUM($AK$7:AK107)</f>
        <v>498.35425388229294</v>
      </c>
      <c r="AM107" s="79">
        <f t="shared" si="68"/>
        <v>37.782675936662343</v>
      </c>
      <c r="AN107" s="101">
        <f t="shared" si="50"/>
        <v>6.0032716721209189E-3</v>
      </c>
      <c r="AO107" s="101">
        <f t="shared" si="51"/>
        <v>11.676363402275188</v>
      </c>
      <c r="AP107" s="87">
        <f>SUM($AO$7:AO107)</f>
        <v>1094.9118873738978</v>
      </c>
      <c r="AR107" s="42">
        <f>'Accumulated Feed'!G104</f>
        <v>42722</v>
      </c>
      <c r="AS107" s="32">
        <f>'Accumulated Feed'!H104</f>
        <v>7.5414127887742577</v>
      </c>
      <c r="AT107" s="32">
        <f>SUM($AS$7:AS107)</f>
        <v>779.58979346498461</v>
      </c>
      <c r="AU107" s="96">
        <v>20</v>
      </c>
      <c r="AV107" s="100">
        <f t="shared" si="39"/>
        <v>7.2067683458266911</v>
      </c>
      <c r="AW107" s="87">
        <f>SUM($AV$7:AV107)</f>
        <v>744.99609073728914</v>
      </c>
      <c r="AX107" s="175">
        <v>20</v>
      </c>
      <c r="AY107" s="100">
        <f t="shared" si="64"/>
        <v>7.2067683458266911</v>
      </c>
      <c r="AZ107" s="87">
        <f>SUM($AY$7:AY107)</f>
        <v>644.90324459644194</v>
      </c>
      <c r="BA107" s="79">
        <f t="shared" si="52"/>
        <v>30.164826912830154</v>
      </c>
      <c r="BB107" s="101">
        <f t="shared" si="53"/>
        <v>4.4419885523646384E-3</v>
      </c>
      <c r="BC107" s="101">
        <f t="shared" si="54"/>
        <v>10.86954598763627</v>
      </c>
      <c r="BD107" s="87">
        <f>SUM($BC$7:BC107)</f>
        <v>1123.6339063912719</v>
      </c>
      <c r="BF107" s="42">
        <f>'Accumulated Feed'!I104</f>
        <v>42955</v>
      </c>
      <c r="BG107" s="32">
        <f>'Accumulated Feed'!J104</f>
        <v>7.1770856926195048</v>
      </c>
      <c r="BH107" s="32">
        <f>SUM($BG$7:BG107)</f>
        <v>501.66376032432225</v>
      </c>
      <c r="BI107" s="96">
        <v>20</v>
      </c>
      <c r="BJ107" s="100">
        <f t="shared" si="40"/>
        <v>6.8586079868017364</v>
      </c>
      <c r="BK107" s="87">
        <f>SUM($BJ$7:BJ107)</f>
        <v>479.40281342712962</v>
      </c>
      <c r="BL107" s="175">
        <v>2.7387099746658325</v>
      </c>
      <c r="BM107" s="100">
        <f t="shared" si="65"/>
        <v>0.93918690528883297</v>
      </c>
      <c r="BN107" s="87">
        <f>SUM($BM$7:BM107)</f>
        <v>425.46013213901364</v>
      </c>
      <c r="BO107" s="79">
        <f t="shared" si="55"/>
        <v>29.228208575697195</v>
      </c>
      <c r="BP107" s="101">
        <f t="shared" si="56"/>
        <v>8.0832590635961203E-3</v>
      </c>
      <c r="BQ107" s="101">
        <f t="shared" si="57"/>
        <v>10.023241238859189</v>
      </c>
      <c r="BR107" s="87">
        <f>SUM($BQ$7:BQ107)</f>
        <v>700.60427113121</v>
      </c>
      <c r="BT107" s="42">
        <f>'Accumulated Feed'!K104</f>
        <v>43106</v>
      </c>
      <c r="BU107" s="32">
        <f>'Accumulated Feed'!L104</f>
        <v>6.8413875509369628</v>
      </c>
      <c r="BV107" s="32">
        <f>SUM($BU$7:BU107)</f>
        <v>810.78391238015058</v>
      </c>
      <c r="BW107" s="96">
        <v>20</v>
      </c>
      <c r="BX107" s="100">
        <f t="shared" si="41"/>
        <v>6.5378061942209333</v>
      </c>
      <c r="BY107" s="87">
        <f>SUM($BX$7:BX107)</f>
        <v>774.80599440791298</v>
      </c>
      <c r="BZ107" s="175">
        <v>20</v>
      </c>
      <c r="CA107" s="100">
        <f t="shared" si="66"/>
        <v>6.5378061942209333</v>
      </c>
      <c r="CB107" s="87">
        <f>SUM($CA$7:CA107)</f>
        <v>645.05837904248972</v>
      </c>
      <c r="CC107" s="79">
        <f t="shared" si="58"/>
        <v>26.412018832085998</v>
      </c>
      <c r="CD107" s="101">
        <f t="shared" si="59"/>
        <v>4.1891475090318226E-3</v>
      </c>
      <c r="CE107" s="101">
        <f t="shared" si="60"/>
        <v>8.6338330161145862</v>
      </c>
      <c r="CF107" s="87">
        <f>SUM($CE$7:CE107)</f>
        <v>1023.2095257757454</v>
      </c>
    </row>
    <row r="108" spans="2:84" x14ac:dyDescent="0.25">
      <c r="B108" s="42">
        <v>42075</v>
      </c>
      <c r="C108" s="32">
        <f>'Accumulated Feed'!B105</f>
        <v>7.0323848572016949</v>
      </c>
      <c r="D108" s="32">
        <f>SUM($C$7:C108)</f>
        <v>561.8722478902996</v>
      </c>
      <c r="E108" s="24">
        <v>20</v>
      </c>
      <c r="F108" s="4">
        <f t="shared" si="42"/>
        <v>6.7203281406360356</v>
      </c>
      <c r="G108" s="87">
        <f>SUM($F$7:F108)</f>
        <v>536.93959526016704</v>
      </c>
      <c r="H108" s="80">
        <f t="shared" si="70"/>
        <v>20</v>
      </c>
      <c r="I108" s="4">
        <f t="shared" si="44"/>
        <v>6.7203281406360356</v>
      </c>
      <c r="J108" s="87">
        <f>SUM($I$7:I108)</f>
        <v>485.41385807772457</v>
      </c>
      <c r="K108" s="79">
        <f t="shared" si="61"/>
        <v>29.865393699182754</v>
      </c>
      <c r="L108" s="4">
        <f t="shared" si="71"/>
        <v>3.6098065774782741E-3</v>
      </c>
      <c r="M108" s="100">
        <f t="shared" si="46"/>
        <v>10.035262285389601</v>
      </c>
      <c r="N108" s="87">
        <f>SUM($M$7:M108)</f>
        <v>801.79562025623704</v>
      </c>
      <c r="P108" s="42">
        <f>'Accumulated Feed'!C105</f>
        <v>42380</v>
      </c>
      <c r="Q108" s="32">
        <f>'Accumulated Feed'!D105</f>
        <v>9.1493424039555364</v>
      </c>
      <c r="R108" s="32">
        <f>SUM($Q$7:Q108)</f>
        <v>691.48288436035261</v>
      </c>
      <c r="S108" s="24">
        <v>20</v>
      </c>
      <c r="T108" s="4">
        <f t="shared" si="36"/>
        <v>8.7433473102158281</v>
      </c>
      <c r="U108" s="87">
        <f>SUM($T$7:T108)</f>
        <v>660.79885855168789</v>
      </c>
      <c r="V108" s="80">
        <f t="shared" si="37"/>
        <v>20</v>
      </c>
      <c r="W108" s="4">
        <f t="shared" si="62"/>
        <v>8.7433473102158281</v>
      </c>
      <c r="X108" s="87">
        <f>SUM($W$7:W108)</f>
        <v>571.52298881831791</v>
      </c>
      <c r="Y108" s="79">
        <f t="shared" si="47"/>
        <v>19.147824645467242</v>
      </c>
      <c r="Z108" s="100">
        <f t="shared" si="48"/>
        <v>7.0342891222869887E-3</v>
      </c>
      <c r="AA108" s="100">
        <f t="shared" si="49"/>
        <v>8.370804055521516</v>
      </c>
      <c r="AB108" s="87">
        <f>SUM($AA$7:AA108)</f>
        <v>632.64303347363148</v>
      </c>
      <c r="AD108" s="42">
        <f>'Accumulated Feed'!E105</f>
        <v>42563</v>
      </c>
      <c r="AE108" s="32">
        <f>'Accumulated Feed'!F105</f>
        <v>6.6087291516082356</v>
      </c>
      <c r="AF108" s="32">
        <f>SUM($AE$7:AE108)</f>
        <v>613.1056551227274</v>
      </c>
      <c r="AG108" s="96">
        <v>20</v>
      </c>
      <c r="AH108" s="100">
        <f t="shared" si="38"/>
        <v>6.3154718339842342</v>
      </c>
      <c r="AI108" s="87">
        <f>SUM($AH$7:AH108)</f>
        <v>585.89955910687752</v>
      </c>
      <c r="AJ108" s="175">
        <v>32.299608240401007</v>
      </c>
      <c r="AK108" s="100">
        <f t="shared" si="63"/>
        <v>10.19936330454888</v>
      </c>
      <c r="AL108" s="87">
        <f>SUM($AK$7:AK108)</f>
        <v>508.55361718684179</v>
      </c>
      <c r="AM108" s="79">
        <f t="shared" si="68"/>
        <v>37.782675936662343</v>
      </c>
      <c r="AN108" s="101">
        <f t="shared" si="50"/>
        <v>6.1340726398597658E-3</v>
      </c>
      <c r="AO108" s="101">
        <f t="shared" si="51"/>
        <v>11.930771284527244</v>
      </c>
      <c r="AP108" s="87">
        <f>SUM($AO$7:AO108)</f>
        <v>1106.8426586584251</v>
      </c>
      <c r="AR108" s="42">
        <f>'Accumulated Feed'!G105</f>
        <v>42723</v>
      </c>
      <c r="AS108" s="32">
        <f>'Accumulated Feed'!H105</f>
        <v>7.2990075953518128</v>
      </c>
      <c r="AT108" s="32">
        <f>SUM($AS$7:AS108)</f>
        <v>786.88880106033639</v>
      </c>
      <c r="AU108" s="96">
        <v>20</v>
      </c>
      <c r="AV108" s="100">
        <f t="shared" si="39"/>
        <v>6.9751196980532528</v>
      </c>
      <c r="AW108" s="87">
        <f>SUM($AV$7:AV108)</f>
        <v>751.97121043534241</v>
      </c>
      <c r="AX108" s="175">
        <v>20</v>
      </c>
      <c r="AY108" s="100">
        <f t="shared" si="64"/>
        <v>6.9751196980532528</v>
      </c>
      <c r="AZ108" s="87">
        <f>SUM($AY$7:AY108)</f>
        <v>651.87836429449521</v>
      </c>
      <c r="BA108" s="79">
        <f t="shared" si="52"/>
        <v>30.164826912830154</v>
      </c>
      <c r="BB108" s="101">
        <f t="shared" si="53"/>
        <v>4.2992087941979666E-3</v>
      </c>
      <c r="BC108" s="101">
        <f t="shared" si="54"/>
        <v>10.520163919402425</v>
      </c>
      <c r="BD108" s="87">
        <f>SUM($BC$7:BC108)</f>
        <v>1134.1540703106743</v>
      </c>
      <c r="BF108" s="42">
        <f>'Accumulated Feed'!I105</f>
        <v>42956</v>
      </c>
      <c r="BG108" s="32">
        <f>'Accumulated Feed'!J105</f>
        <v>7.2444536396474382</v>
      </c>
      <c r="BH108" s="32">
        <f>SUM($BG$7:BG108)</f>
        <v>508.90821396396967</v>
      </c>
      <c r="BI108" s="96">
        <v>20</v>
      </c>
      <c r="BJ108" s="100">
        <f t="shared" si="40"/>
        <v>6.9229865325414588</v>
      </c>
      <c r="BK108" s="87">
        <f>SUM($BJ$7:BJ108)</f>
        <v>486.32579995967109</v>
      </c>
      <c r="BL108" s="175">
        <v>20</v>
      </c>
      <c r="BM108" s="100">
        <f t="shared" si="65"/>
        <v>6.9229865325414588</v>
      </c>
      <c r="BN108" s="87">
        <f>SUM($BM$7:BM108)</f>
        <v>432.38311867155511</v>
      </c>
      <c r="BO108" s="79">
        <f t="shared" si="55"/>
        <v>29.228208575697195</v>
      </c>
      <c r="BP108" s="101">
        <f t="shared" si="56"/>
        <v>8.1591328362848586E-3</v>
      </c>
      <c r="BQ108" s="101">
        <f t="shared" si="57"/>
        <v>10.117324716993224</v>
      </c>
      <c r="BR108" s="87">
        <f>SUM($BQ$7:BQ108)</f>
        <v>710.72159584820326</v>
      </c>
      <c r="BT108" s="42">
        <f>'Accumulated Feed'!K105</f>
        <v>43107</v>
      </c>
      <c r="BU108" s="32">
        <f>'Accumulated Feed'!L105</f>
        <v>6.9314420589624737</v>
      </c>
      <c r="BV108" s="32">
        <f>SUM($BU$7:BU108)</f>
        <v>817.71535443911307</v>
      </c>
      <c r="BW108" s="96">
        <v>20</v>
      </c>
      <c r="BX108" s="100">
        <f t="shared" si="41"/>
        <v>6.6238646021101415</v>
      </c>
      <c r="BY108" s="87">
        <f>SUM($BX$7:BX108)</f>
        <v>781.42985901002316</v>
      </c>
      <c r="BZ108" s="175">
        <v>20</v>
      </c>
      <c r="CA108" s="100">
        <f t="shared" si="66"/>
        <v>6.6238646021101415</v>
      </c>
      <c r="CB108" s="87">
        <f>SUM($CA$7:CA108)</f>
        <v>651.68224364459991</v>
      </c>
      <c r="CC108" s="79">
        <f t="shared" si="58"/>
        <v>26.412018832085998</v>
      </c>
      <c r="CD108" s="101">
        <f t="shared" si="59"/>
        <v>4.2442900682222442E-3</v>
      </c>
      <c r="CE108" s="101">
        <f t="shared" si="60"/>
        <v>8.7474818306060449</v>
      </c>
      <c r="CF108" s="87">
        <f>SUM($CE$7:CE108)</f>
        <v>1031.9570076063515</v>
      </c>
    </row>
    <row r="109" spans="2:84" x14ac:dyDescent="0.25">
      <c r="B109" s="42">
        <v>42076</v>
      </c>
      <c r="C109" s="32">
        <f>'Accumulated Feed'!B106</f>
        <v>6.980750873348855</v>
      </c>
      <c r="D109" s="32">
        <f>SUM($C$7:C109)</f>
        <v>568.85299876364843</v>
      </c>
      <c r="E109" s="24">
        <v>20</v>
      </c>
      <c r="F109" s="4">
        <f t="shared" si="42"/>
        <v>6.6709853754510453</v>
      </c>
      <c r="G109" s="87">
        <f>SUM($F$7:F109)</f>
        <v>543.61058063561813</v>
      </c>
      <c r="H109" s="80">
        <f t="shared" si="70"/>
        <v>20</v>
      </c>
      <c r="I109" s="4">
        <f t="shared" si="44"/>
        <v>6.6709853754510453</v>
      </c>
      <c r="J109" s="87">
        <f>SUM($I$7:I109)</f>
        <v>492.08484345317561</v>
      </c>
      <c r="K109" s="79">
        <f t="shared" si="61"/>
        <v>29.865393699182761</v>
      </c>
      <c r="L109" s="4">
        <f t="shared" si="71"/>
        <v>3.5833022409952515E-3</v>
      </c>
      <c r="M109" s="100">
        <f t="shared" si="46"/>
        <v>9.961580229966799</v>
      </c>
      <c r="N109" s="87">
        <f>SUM($M$7:M109)</f>
        <v>811.75720048620383</v>
      </c>
      <c r="P109" s="42">
        <f>'Accumulated Feed'!C106</f>
        <v>42381</v>
      </c>
      <c r="Q109" s="32">
        <f>'Accumulated Feed'!D106</f>
        <v>9.2931770270256671</v>
      </c>
      <c r="R109" s="32">
        <f>SUM($Q$7:Q109)</f>
        <v>700.77606138737826</v>
      </c>
      <c r="S109" s="24">
        <v>20</v>
      </c>
      <c r="T109" s="4">
        <f t="shared" si="36"/>
        <v>8.8807993815463764</v>
      </c>
      <c r="U109" s="87">
        <f>SUM($T$7:T109)</f>
        <v>669.67965793323424</v>
      </c>
      <c r="V109" s="80">
        <f t="shared" si="37"/>
        <v>20</v>
      </c>
      <c r="W109" s="4">
        <f t="shared" si="62"/>
        <v>8.8807993815463764</v>
      </c>
      <c r="X109" s="87">
        <f>SUM($W$7:W109)</f>
        <v>580.40378819986427</v>
      </c>
      <c r="Y109" s="79">
        <f t="shared" si="47"/>
        <v>19.147824645467242</v>
      </c>
      <c r="Z109" s="100">
        <f t="shared" si="48"/>
        <v>7.1448734987152925E-3</v>
      </c>
      <c r="AA109" s="100">
        <f t="shared" si="49"/>
        <v>8.5023994634711979</v>
      </c>
      <c r="AB109" s="87">
        <f>SUM($AA$7:AA109)</f>
        <v>641.14543293710267</v>
      </c>
      <c r="AD109" s="42">
        <f>'Accumulated Feed'!E106</f>
        <v>42564</v>
      </c>
      <c r="AE109" s="32">
        <f>'Accumulated Feed'!F106</f>
        <v>6.9094926024394807</v>
      </c>
      <c r="AF109" s="32">
        <f>SUM($AE$7:AE109)</f>
        <v>620.01514772516691</v>
      </c>
      <c r="AG109" s="96">
        <v>20</v>
      </c>
      <c r="AH109" s="100">
        <f t="shared" si="38"/>
        <v>6.6028891359861479</v>
      </c>
      <c r="AI109" s="87">
        <f>SUM($AH$7:AH109)</f>
        <v>592.50244824286369</v>
      </c>
      <c r="AJ109" s="175">
        <v>20</v>
      </c>
      <c r="AK109" s="100">
        <f t="shared" si="63"/>
        <v>6.6028891359861479</v>
      </c>
      <c r="AL109" s="87">
        <f>SUM($AK$7:AK109)</f>
        <v>515.15650632282791</v>
      </c>
      <c r="AM109" s="79">
        <f t="shared" si="68"/>
        <v>37.782675936662343</v>
      </c>
      <c r="AN109" s="101">
        <f t="shared" si="50"/>
        <v>6.4132344594003332E-3</v>
      </c>
      <c r="AO109" s="101">
        <f t="shared" si="51"/>
        <v>12.473741023533648</v>
      </c>
      <c r="AP109" s="87">
        <f>SUM($AO$7:AO109)</f>
        <v>1119.3163996819587</v>
      </c>
      <c r="AR109" s="42">
        <f>'Accumulated Feed'!G106</f>
        <v>42724</v>
      </c>
      <c r="AS109" s="32">
        <f>'Accumulated Feed'!H106</f>
        <v>6.9616071349975766</v>
      </c>
      <c r="AT109" s="32">
        <f>SUM($AS$7:AS109)</f>
        <v>793.85040819533401</v>
      </c>
      <c r="AU109" s="96">
        <v>20</v>
      </c>
      <c r="AV109" s="100">
        <f t="shared" si="39"/>
        <v>6.652691125893968</v>
      </c>
      <c r="AW109" s="87">
        <f>SUM($AV$7:AV109)</f>
        <v>758.62390156123638</v>
      </c>
      <c r="AX109" s="175">
        <v>2.0507416204010012</v>
      </c>
      <c r="AY109" s="100">
        <f t="shared" si="64"/>
        <v>0.6821475289771578</v>
      </c>
      <c r="AZ109" s="87">
        <f>SUM($AY$7:AY109)</f>
        <v>652.56051182347232</v>
      </c>
      <c r="BA109" s="79">
        <f t="shared" si="52"/>
        <v>30.164826912830154</v>
      </c>
      <c r="BB109" s="101">
        <f t="shared" si="53"/>
        <v>4.1004756092585335E-3</v>
      </c>
      <c r="BC109" s="101">
        <f t="shared" si="54"/>
        <v>10.033863815855632</v>
      </c>
      <c r="BD109" s="87">
        <f>SUM($BC$7:BC109)</f>
        <v>1144.1879341265301</v>
      </c>
      <c r="BF109" s="42">
        <f>'Accumulated Feed'!I106</f>
        <v>42957</v>
      </c>
      <c r="BG109" s="32">
        <f>'Accumulated Feed'!J106</f>
        <v>7.6697522225496133</v>
      </c>
      <c r="BH109" s="32">
        <f>SUM($BG$7:BG109)</f>
        <v>516.57796618651923</v>
      </c>
      <c r="BI109" s="96">
        <v>20</v>
      </c>
      <c r="BJ109" s="100">
        <f t="shared" si="40"/>
        <v>7.3294128150739288</v>
      </c>
      <c r="BK109" s="87">
        <f>SUM($BJ$7:BJ109)</f>
        <v>493.655212774745</v>
      </c>
      <c r="BL109" s="175">
        <v>2.6099305046658321</v>
      </c>
      <c r="BM109" s="100">
        <f t="shared" si="65"/>
        <v>0.95646290436750592</v>
      </c>
      <c r="BN109" s="87">
        <f>SUM($BM$7:BM109)</f>
        <v>433.33958157592264</v>
      </c>
      <c r="BO109" s="79">
        <f t="shared" si="55"/>
        <v>29.228208575697192</v>
      </c>
      <c r="BP109" s="101">
        <f t="shared" si="56"/>
        <v>8.6381292942084159E-3</v>
      </c>
      <c r="BQ109" s="101">
        <f t="shared" si="57"/>
        <v>10.711280324818436</v>
      </c>
      <c r="BR109" s="87">
        <f>SUM($BQ$7:BQ109)</f>
        <v>721.43287617302167</v>
      </c>
      <c r="BT109" s="42">
        <f>'Accumulated Feed'!K106</f>
        <v>43108</v>
      </c>
      <c r="BU109" s="32">
        <f>'Accumulated Feed'!L106</f>
        <v>7.3523613141884816</v>
      </c>
      <c r="BV109" s="32">
        <f>SUM($BU$7:BU109)</f>
        <v>825.06771575330151</v>
      </c>
      <c r="BW109" s="96">
        <v>20</v>
      </c>
      <c r="BX109" s="100">
        <f t="shared" si="41"/>
        <v>7.0261058862932879</v>
      </c>
      <c r="BY109" s="87">
        <f>SUM($BX$7:BX109)</f>
        <v>788.45596489631646</v>
      </c>
      <c r="BZ109" s="175">
        <v>20</v>
      </c>
      <c r="CA109" s="100">
        <f t="shared" si="66"/>
        <v>7.0261058862932879</v>
      </c>
      <c r="CB109" s="87">
        <f>SUM($CA$7:CA109)</f>
        <v>658.7083495308932</v>
      </c>
      <c r="CC109" s="79">
        <f t="shared" si="58"/>
        <v>26.412018832085998</v>
      </c>
      <c r="CD109" s="101">
        <f t="shared" si="59"/>
        <v>4.5020291359778881E-3</v>
      </c>
      <c r="CE109" s="101">
        <f t="shared" si="60"/>
        <v>9.2786820492504276</v>
      </c>
      <c r="CF109" s="87">
        <f>SUM($CE$7:CE109)</f>
        <v>1041.2356896556018</v>
      </c>
    </row>
    <row r="110" spans="2:84" x14ac:dyDescent="0.25">
      <c r="B110" s="42">
        <v>42077</v>
      </c>
      <c r="C110" s="32">
        <f>'Accumulated Feed'!B107</f>
        <v>6.8987506667116012</v>
      </c>
      <c r="D110" s="32">
        <f>SUM($C$7:C110)</f>
        <v>575.75174943036006</v>
      </c>
      <c r="E110" s="24">
        <v>20</v>
      </c>
      <c r="F110" s="4">
        <f t="shared" si="42"/>
        <v>6.5926238654665665</v>
      </c>
      <c r="G110" s="87">
        <f>SUM($F$7:F110)</f>
        <v>550.20320450108466</v>
      </c>
      <c r="H110" s="80">
        <f t="shared" si="70"/>
        <v>20</v>
      </c>
      <c r="I110" s="4">
        <f t="shared" si="44"/>
        <v>6.5926238654665665</v>
      </c>
      <c r="J110" s="87">
        <f>SUM($I$7:I110)</f>
        <v>498.67746731864219</v>
      </c>
      <c r="K110" s="79">
        <f t="shared" si="61"/>
        <v>29.865393699182757</v>
      </c>
      <c r="L110" s="4">
        <f t="shared" si="71"/>
        <v>3.5412105621004872E-3</v>
      </c>
      <c r="M110" s="100">
        <f t="shared" si="46"/>
        <v>9.8445653626393543</v>
      </c>
      <c r="N110" s="87">
        <f>SUM($M$7:M110)</f>
        <v>821.60176584884323</v>
      </c>
      <c r="P110" s="42">
        <f>'Accumulated Feed'!C107</f>
        <v>42382</v>
      </c>
      <c r="Q110" s="32">
        <f>'Accumulated Feed'!D107</f>
        <v>9.4141001116120009</v>
      </c>
      <c r="R110" s="32">
        <f>SUM($Q$7:Q110)</f>
        <v>710.19016149899028</v>
      </c>
      <c r="S110" s="24">
        <v>20</v>
      </c>
      <c r="T110" s="4">
        <f t="shared" si="36"/>
        <v>8.9963565964456507</v>
      </c>
      <c r="U110" s="87">
        <f>SUM($T$7:T110)</f>
        <v>678.67601452967983</v>
      </c>
      <c r="V110" s="80">
        <f t="shared" si="37"/>
        <v>20</v>
      </c>
      <c r="W110" s="4">
        <f t="shared" si="62"/>
        <v>8.9963565964456507</v>
      </c>
      <c r="X110" s="87">
        <f>SUM($W$7:W110)</f>
        <v>589.40014479630986</v>
      </c>
      <c r="Y110" s="79">
        <f t="shared" si="47"/>
        <v>19.147824645467242</v>
      </c>
      <c r="Z110" s="100">
        <f t="shared" si="48"/>
        <v>7.2378427965056231E-3</v>
      </c>
      <c r="AA110" s="100">
        <f t="shared" si="49"/>
        <v>8.6130329278416919</v>
      </c>
      <c r="AB110" s="87">
        <f>SUM($AA$7:AA110)</f>
        <v>649.75846586494436</v>
      </c>
      <c r="AD110" s="42">
        <f>'Accumulated Feed'!E107</f>
        <v>42565</v>
      </c>
      <c r="AE110" s="32">
        <f>'Accumulated Feed'!F107</f>
        <v>7.1184799505632075</v>
      </c>
      <c r="AF110" s="32">
        <f>SUM($AE$7:AE110)</f>
        <v>627.13362767573017</v>
      </c>
      <c r="AG110" s="96">
        <v>20</v>
      </c>
      <c r="AH110" s="100">
        <f t="shared" si="38"/>
        <v>6.8026028298683157</v>
      </c>
      <c r="AI110" s="87">
        <f>SUM($AH$7:AH110)</f>
        <v>599.305051072732</v>
      </c>
      <c r="AJ110" s="175">
        <v>25.455981045467833</v>
      </c>
      <c r="AK110" s="100">
        <f t="shared" si="63"/>
        <v>8.6583464348486832</v>
      </c>
      <c r="AL110" s="87">
        <f>SUM($AK$7:AK110)</f>
        <v>523.81485275767659</v>
      </c>
      <c r="AM110" s="79">
        <f t="shared" si="68"/>
        <v>37.782675936662343</v>
      </c>
      <c r="AN110" s="101">
        <f t="shared" si="50"/>
        <v>6.6072117801217675E-3</v>
      </c>
      <c r="AO110" s="101">
        <f t="shared" si="51"/>
        <v>12.851026912336838</v>
      </c>
      <c r="AP110" s="87">
        <f>SUM($AO$7:AO110)</f>
        <v>1132.1674265942956</v>
      </c>
      <c r="AR110" s="42">
        <f>'Accumulated Feed'!G107</f>
        <v>42725</v>
      </c>
      <c r="AS110" s="32">
        <f>'Accumulated Feed'!H107</f>
        <v>6.9412389795685252</v>
      </c>
      <c r="AT110" s="32">
        <f>SUM($AS$7:AS110)</f>
        <v>800.79164717490255</v>
      </c>
      <c r="AU110" s="96">
        <v>20</v>
      </c>
      <c r="AV110" s="100">
        <f t="shared" si="39"/>
        <v>6.6332267918334482</v>
      </c>
      <c r="AW110" s="87">
        <f>SUM($AV$7:AV110)</f>
        <v>765.25712835306979</v>
      </c>
      <c r="AX110" s="175">
        <v>20</v>
      </c>
      <c r="AY110" s="100">
        <f t="shared" si="64"/>
        <v>6.6332267918334482</v>
      </c>
      <c r="AZ110" s="87">
        <f>SUM($AY$7:AY110)</f>
        <v>659.19373861530573</v>
      </c>
      <c r="BA110" s="79">
        <f t="shared" si="52"/>
        <v>30.164826912830151</v>
      </c>
      <c r="BB110" s="101">
        <f t="shared" si="53"/>
        <v>4.0884785052963547E-3</v>
      </c>
      <c r="BC110" s="101">
        <f t="shared" si="54"/>
        <v>10.00450690246018</v>
      </c>
      <c r="BD110" s="87">
        <f>SUM($BC$7:BC110)</f>
        <v>1154.1924410289903</v>
      </c>
      <c r="BF110" s="42">
        <f>'Accumulated Feed'!I107</f>
        <v>42958</v>
      </c>
      <c r="BG110" s="32">
        <f>'Accumulated Feed'!J107</f>
        <v>8.0350656114571315</v>
      </c>
      <c r="BH110" s="32">
        <f>SUM($BG$7:BG110)</f>
        <v>524.61303179797642</v>
      </c>
      <c r="BI110" s="96">
        <v>20</v>
      </c>
      <c r="BJ110" s="100">
        <f t="shared" si="40"/>
        <v>7.6785157008626923</v>
      </c>
      <c r="BK110" s="87">
        <f>SUM($BJ$7:BJ110)</f>
        <v>501.3337284756077</v>
      </c>
      <c r="BL110" s="175">
        <v>20</v>
      </c>
      <c r="BM110" s="100">
        <f t="shared" si="65"/>
        <v>7.6785157008626923</v>
      </c>
      <c r="BN110" s="87">
        <f>SUM($BM$7:BM110)</f>
        <v>441.01809727678534</v>
      </c>
      <c r="BO110" s="79">
        <f t="shared" si="55"/>
        <v>29.228208575697199</v>
      </c>
      <c r="BP110" s="101">
        <f t="shared" si="56"/>
        <v>9.0495668732492145E-3</v>
      </c>
      <c r="BQ110" s="101">
        <f t="shared" si="57"/>
        <v>11.221462922829026</v>
      </c>
      <c r="BR110" s="87">
        <f>SUM($BQ$7:BQ110)</f>
        <v>732.65433909585067</v>
      </c>
      <c r="BT110" s="42">
        <f>'Accumulated Feed'!K107</f>
        <v>43109</v>
      </c>
      <c r="BU110" s="32">
        <f>'Accumulated Feed'!L107</f>
        <v>7.1979901107265762</v>
      </c>
      <c r="BV110" s="32">
        <f>SUM($BU$7:BU110)</f>
        <v>832.26570586402806</v>
      </c>
      <c r="BW110" s="96">
        <v>20</v>
      </c>
      <c r="BX110" s="100">
        <f t="shared" si="41"/>
        <v>6.878584787292783</v>
      </c>
      <c r="BY110" s="87">
        <f>SUM($BX$7:BX110)</f>
        <v>795.33454968360923</v>
      </c>
      <c r="BZ110" s="175">
        <v>5.5987589849331663</v>
      </c>
      <c r="CA110" s="100">
        <f t="shared" si="66"/>
        <v>1.9255769190740029</v>
      </c>
      <c r="CB110" s="87">
        <f>SUM($CA$7:CA110)</f>
        <v>660.63392644996725</v>
      </c>
      <c r="CC110" s="79">
        <f t="shared" si="58"/>
        <v>26.412018832086002</v>
      </c>
      <c r="CD110" s="101">
        <f t="shared" si="59"/>
        <v>4.4075039044172062E-3</v>
      </c>
      <c r="CE110" s="101">
        <f t="shared" si="60"/>
        <v>9.0838655470038621</v>
      </c>
      <c r="CF110" s="87">
        <f>SUM($CE$7:CE110)</f>
        <v>1050.3195552026057</v>
      </c>
    </row>
    <row r="111" spans="2:84" x14ac:dyDescent="0.25">
      <c r="B111" s="42">
        <v>42078</v>
      </c>
      <c r="C111" s="32">
        <f>'Accumulated Feed'!B108</f>
        <v>7.1298779880752168</v>
      </c>
      <c r="D111" s="32">
        <f>SUM($C$7:C111)</f>
        <v>582.8816274184353</v>
      </c>
      <c r="E111" s="24">
        <v>20</v>
      </c>
      <c r="F111" s="4">
        <f t="shared" si="42"/>
        <v>6.8134950881555643</v>
      </c>
      <c r="G111" s="87">
        <f>SUM($F$7:F111)</f>
        <v>557.01669958924026</v>
      </c>
      <c r="H111" s="80">
        <f t="shared" si="70"/>
        <v>20</v>
      </c>
      <c r="I111" s="4">
        <f t="shared" si="44"/>
        <v>6.8134950881555643</v>
      </c>
      <c r="J111" s="87">
        <f>SUM($I$7:I111)</f>
        <v>505.49096240679773</v>
      </c>
      <c r="K111" s="79">
        <f t="shared" si="61"/>
        <v>29.865393699182757</v>
      </c>
      <c r="L111" s="4">
        <f t="shared" si="71"/>
        <v>3.6598509581873E-3</v>
      </c>
      <c r="M111" s="100">
        <f t="shared" si="46"/>
        <v>10.174385663760694</v>
      </c>
      <c r="N111" s="87">
        <f>SUM($M$7:M111)</f>
        <v>831.77615151260397</v>
      </c>
      <c r="P111" s="42">
        <f>'Accumulated Feed'!C108</f>
        <v>42383</v>
      </c>
      <c r="Q111" s="32">
        <f>'Accumulated Feed'!D108</f>
        <v>9.4414062653708335</v>
      </c>
      <c r="R111" s="32">
        <f>SUM($Q$7:Q111)</f>
        <v>719.63156776436108</v>
      </c>
      <c r="S111" s="24">
        <v>20</v>
      </c>
      <c r="T111" s="4">
        <f t="shared" ref="T111:T174" si="72">(Q111*S111)*(1/2.20462)*(1/1343)*(1/(PI()*1.5^2))*1000</f>
        <v>9.022451060449578</v>
      </c>
      <c r="U111" s="87">
        <f>SUM($T$7:T111)</f>
        <v>687.69846559012944</v>
      </c>
      <c r="V111" s="82">
        <v>3.8542264488000004</v>
      </c>
      <c r="W111" s="4">
        <f t="shared" si="62"/>
        <v>1.7387284755094188</v>
      </c>
      <c r="X111" s="87">
        <f>SUM($W$7:W111)</f>
        <v>591.13887327181931</v>
      </c>
      <c r="Y111" s="79">
        <f t="shared" si="47"/>
        <v>19.147824645467239</v>
      </c>
      <c r="Z111" s="100">
        <f t="shared" si="48"/>
        <v>7.2588365873024578E-3</v>
      </c>
      <c r="AA111" s="100">
        <f t="shared" si="49"/>
        <v>8.638015538889924</v>
      </c>
      <c r="AB111" s="87">
        <f>SUM($AA$7:AA111)</f>
        <v>658.39648140383429</v>
      </c>
      <c r="AD111" s="42">
        <f>'Accumulated Feed'!E108</f>
        <v>42566</v>
      </c>
      <c r="AE111" s="32">
        <f>'Accumulated Feed'!F108</f>
        <v>6.9744027479973107</v>
      </c>
      <c r="AF111" s="32">
        <f>SUM($AE$7:AE111)</f>
        <v>634.10803042372743</v>
      </c>
      <c r="AG111" s="96">
        <v>20</v>
      </c>
      <c r="AH111" s="100">
        <f t="shared" ref="AH111:AH174" si="73">(AE111*AG111)*(1/2.20462)*(1/1343)*(1/(PI()*1.5^2))*1000</f>
        <v>6.6649189433221814</v>
      </c>
      <c r="AI111" s="87">
        <f>SUM($AH$7:AH111)</f>
        <v>605.96997001605416</v>
      </c>
      <c r="AJ111" s="175">
        <v>20</v>
      </c>
      <c r="AK111" s="100">
        <f t="shared" si="63"/>
        <v>6.6649189433221814</v>
      </c>
      <c r="AL111" s="87">
        <f>SUM($AK$7:AK111)</f>
        <v>530.47977170099875</v>
      </c>
      <c r="AM111" s="79">
        <f t="shared" si="68"/>
        <v>37.782675936662336</v>
      </c>
      <c r="AN111" s="101">
        <f t="shared" si="50"/>
        <v>6.473482585595474E-3</v>
      </c>
      <c r="AO111" s="101">
        <f t="shared" si="51"/>
        <v>12.590923628983196</v>
      </c>
      <c r="AP111" s="87">
        <f>SUM($AO$7:AO111)</f>
        <v>1144.7583502232787</v>
      </c>
      <c r="AR111" s="42">
        <f>'Accumulated Feed'!G108</f>
        <v>42726</v>
      </c>
      <c r="AS111" s="32">
        <f>'Accumulated Feed'!H108</f>
        <v>6.7475067806273152</v>
      </c>
      <c r="AT111" s="32">
        <f>SUM($AS$7:AS111)</f>
        <v>807.53915395552986</v>
      </c>
      <c r="AU111" s="96">
        <v>20</v>
      </c>
      <c r="AV111" s="100">
        <f t="shared" ref="AV111:AV174" si="74">(AS111*AU111)*(1/2.20462)*(1/1343)*(1/(PI()*1.5^2))*1000</f>
        <v>6.4480913115193106</v>
      </c>
      <c r="AW111" s="87">
        <f>SUM($AV$7:AV111)</f>
        <v>771.70521966458909</v>
      </c>
      <c r="AX111" s="175">
        <v>1.5476431052005004</v>
      </c>
      <c r="AY111" s="100">
        <f t="shared" si="64"/>
        <v>0.49896720299880559</v>
      </c>
      <c r="AZ111" s="87">
        <f>SUM($AY$7:AY111)</f>
        <v>659.69270581830449</v>
      </c>
      <c r="BA111" s="79">
        <f t="shared" si="52"/>
        <v>30.164826912830154</v>
      </c>
      <c r="BB111" s="101">
        <f t="shared" si="53"/>
        <v>3.974367763181527E-3</v>
      </c>
      <c r="BC111" s="101">
        <f t="shared" si="54"/>
        <v>9.7252779165051972</v>
      </c>
      <c r="BD111" s="87">
        <f>SUM($BC$7:BC111)</f>
        <v>1163.9177189454954</v>
      </c>
      <c r="BF111" s="42">
        <f>'Accumulated Feed'!I108</f>
        <v>42959</v>
      </c>
      <c r="BG111" s="32">
        <f>'Accumulated Feed'!J108</f>
        <v>8.2359855972721387</v>
      </c>
      <c r="BH111" s="32">
        <f>SUM($BG$7:BG111)</f>
        <v>532.84901739524855</v>
      </c>
      <c r="BI111" s="96">
        <v>20</v>
      </c>
      <c r="BJ111" s="100">
        <f t="shared" ref="BJ111:BJ174" si="75">(BG111*BI111)*(1/2.20462)*(1/1343)*(1/(PI()*1.5^2))*1000</f>
        <v>7.8705200154880544</v>
      </c>
      <c r="BK111" s="87">
        <f>SUM($BJ$7:BJ111)</f>
        <v>509.20424849109577</v>
      </c>
      <c r="BL111" s="175">
        <v>20</v>
      </c>
      <c r="BM111" s="100">
        <f t="shared" si="65"/>
        <v>7.8705200154880544</v>
      </c>
      <c r="BN111" s="87">
        <f>SUM($BM$7:BM111)</f>
        <v>448.88861729227341</v>
      </c>
      <c r="BO111" s="79">
        <f t="shared" si="55"/>
        <v>29.228208575697199</v>
      </c>
      <c r="BP111" s="101">
        <f t="shared" si="56"/>
        <v>9.275854863382435E-3</v>
      </c>
      <c r="BQ111" s="101">
        <f t="shared" si="57"/>
        <v>11.502060030594219</v>
      </c>
      <c r="BR111" s="87">
        <f>SUM($BQ$7:BQ111)</f>
        <v>744.15639912644485</v>
      </c>
      <c r="BT111" s="42">
        <f>'Accumulated Feed'!K108</f>
        <v>43110</v>
      </c>
      <c r="BU111" s="32">
        <f>'Accumulated Feed'!L108</f>
        <v>7.4200474531394605</v>
      </c>
      <c r="BV111" s="32">
        <f>SUM($BU$7:BU111)</f>
        <v>839.6857533171675</v>
      </c>
      <c r="BW111" s="96">
        <v>20</v>
      </c>
      <c r="BX111" s="100">
        <f t="shared" ref="BX111:BX174" si="76">(BU111*BW111)*(1/2.20462)*(1/1343)*(1/(PI()*1.5^2))*1000</f>
        <v>7.0907885044320595</v>
      </c>
      <c r="BY111" s="87">
        <f>SUM($BX$7:BX111)</f>
        <v>802.42533818804134</v>
      </c>
      <c r="BZ111" s="175">
        <v>20</v>
      </c>
      <c r="CA111" s="100">
        <f t="shared" si="66"/>
        <v>7.0907885044320595</v>
      </c>
      <c r="CB111" s="87">
        <f>SUM($CA$7:CA111)</f>
        <v>667.72471495439936</v>
      </c>
      <c r="CC111" s="79">
        <f t="shared" si="58"/>
        <v>26.412018832085998</v>
      </c>
      <c r="CD111" s="101">
        <f t="shared" si="59"/>
        <v>4.5434750003250472E-3</v>
      </c>
      <c r="CE111" s="101">
        <f t="shared" si="60"/>
        <v>9.3641019756699215</v>
      </c>
      <c r="CF111" s="87">
        <f>SUM($CE$7:CE111)</f>
        <v>1059.6836571782756</v>
      </c>
    </row>
    <row r="112" spans="2:84" x14ac:dyDescent="0.25">
      <c r="B112" s="42">
        <v>42079</v>
      </c>
      <c r="C112" s="32">
        <f>'Accumulated Feed'!B109</f>
        <v>7.5687435181746494</v>
      </c>
      <c r="D112" s="32">
        <f>SUM($C$7:C112)</f>
        <v>590.45037093660994</v>
      </c>
      <c r="E112" s="24">
        <v>20</v>
      </c>
      <c r="F112" s="4">
        <f t="shared" si="42"/>
        <v>7.2328862949468213</v>
      </c>
      <c r="G112" s="87">
        <f>SUM($F$7:F112)</f>
        <v>564.24958588418713</v>
      </c>
      <c r="H112" s="80">
        <f t="shared" si="70"/>
        <v>20</v>
      </c>
      <c r="I112" s="4">
        <f t="shared" si="44"/>
        <v>7.2328862949468213</v>
      </c>
      <c r="J112" s="87">
        <f>SUM($I$7:I112)</f>
        <v>512.7238487017446</v>
      </c>
      <c r="K112" s="79">
        <f t="shared" si="61"/>
        <v>29.865393699182761</v>
      </c>
      <c r="L112" s="4">
        <f t="shared" si="71"/>
        <v>3.8851258413670881E-3</v>
      </c>
      <c r="M112" s="100">
        <f t="shared" si="46"/>
        <v>10.800649839000505</v>
      </c>
      <c r="N112" s="87">
        <f>SUM($M$7:M112)</f>
        <v>842.57680135160444</v>
      </c>
      <c r="P112" s="42">
        <f>'Accumulated Feed'!C109</f>
        <v>42384</v>
      </c>
      <c r="Q112" s="32">
        <f>'Accumulated Feed'!D109</f>
        <v>9.3692747729181924</v>
      </c>
      <c r="R112" s="32">
        <f>SUM($Q$7:Q112)</f>
        <v>729.00084253727925</v>
      </c>
      <c r="S112" s="24">
        <v>20</v>
      </c>
      <c r="T112" s="4">
        <f t="shared" si="72"/>
        <v>8.9535203479816534</v>
      </c>
      <c r="U112" s="87">
        <f>SUM($T$7:T112)</f>
        <v>696.65198593811112</v>
      </c>
      <c r="V112" s="80">
        <f t="shared" ref="V111:V174" si="77">S112</f>
        <v>20</v>
      </c>
      <c r="W112" s="4">
        <f t="shared" si="62"/>
        <v>8.9535203479816534</v>
      </c>
      <c r="X112" s="87">
        <f>SUM($W$7:W112)</f>
        <v>600.09239361980099</v>
      </c>
      <c r="Y112" s="79">
        <f t="shared" si="47"/>
        <v>19.147824645467242</v>
      </c>
      <c r="Z112" s="100">
        <f t="shared" si="48"/>
        <v>7.2033797303687206E-3</v>
      </c>
      <c r="AA112" s="100">
        <f t="shared" si="49"/>
        <v>8.5720218791387772</v>
      </c>
      <c r="AB112" s="87">
        <f>SUM($AA$7:AA112)</f>
        <v>666.96850328297307</v>
      </c>
      <c r="AD112" s="42">
        <f>'Accumulated Feed'!E109</f>
        <v>42567</v>
      </c>
      <c r="AE112" s="32">
        <f>'Accumulated Feed'!F109</f>
        <v>7.168546499283293</v>
      </c>
      <c r="AF112" s="32">
        <f>SUM($AE$7:AE112)</f>
        <v>641.27657692301068</v>
      </c>
      <c r="AG112" s="96">
        <v>20</v>
      </c>
      <c r="AH112" s="100">
        <f t="shared" si="73"/>
        <v>6.8504477136595598</v>
      </c>
      <c r="AI112" s="87">
        <f>SUM($AH$7:AH112)</f>
        <v>612.82041772971377</v>
      </c>
      <c r="AJ112" s="175">
        <v>20</v>
      </c>
      <c r="AK112" s="100">
        <f t="shared" si="63"/>
        <v>6.8504477136595598</v>
      </c>
      <c r="AL112" s="87">
        <f>SUM($AK$7:AK112)</f>
        <v>537.33021941465836</v>
      </c>
      <c r="AM112" s="79">
        <f t="shared" si="68"/>
        <v>37.782675936662343</v>
      </c>
      <c r="AN112" s="101">
        <f t="shared" si="50"/>
        <v>6.653682416098935E-3</v>
      </c>
      <c r="AO112" s="101">
        <f t="shared" si="51"/>
        <v>12.941412299312429</v>
      </c>
      <c r="AP112" s="87">
        <f>SUM($AO$7:AO112)</f>
        <v>1157.6997625225911</v>
      </c>
      <c r="AR112" s="42">
        <f>'Accumulated Feed'!G109</f>
        <v>42727</v>
      </c>
      <c r="AS112" s="32">
        <f>'Accumulated Feed'!H109</f>
        <v>6.7944580970914403</v>
      </c>
      <c r="AT112" s="32">
        <f>SUM($AS$7:AS112)</f>
        <v>814.33361205262133</v>
      </c>
      <c r="AU112" s="96">
        <v>20</v>
      </c>
      <c r="AV112" s="100">
        <f t="shared" si="74"/>
        <v>6.4929591991109055</v>
      </c>
      <c r="AW112" s="87">
        <f>SUM($AV$7:AV112)</f>
        <v>778.19817886370004</v>
      </c>
      <c r="AX112" s="175">
        <v>20</v>
      </c>
      <c r="AY112" s="100">
        <f t="shared" si="64"/>
        <v>6.4929591991109055</v>
      </c>
      <c r="AZ112" s="87">
        <f>SUM($AY$7:AY112)</f>
        <v>666.18566501741543</v>
      </c>
      <c r="BA112" s="79">
        <f t="shared" si="52"/>
        <v>30.164826912830151</v>
      </c>
      <c r="BB112" s="101">
        <f t="shared" si="53"/>
        <v>4.0020226888689975E-3</v>
      </c>
      <c r="BC112" s="101">
        <f t="shared" si="54"/>
        <v>9.7929495196624377</v>
      </c>
      <c r="BD112" s="87">
        <f>SUM($BC$7:BC112)</f>
        <v>1173.7106684651578</v>
      </c>
      <c r="BF112" s="42">
        <f>'Accumulated Feed'!I109</f>
        <v>42960</v>
      </c>
      <c r="BG112" s="32">
        <f>'Accumulated Feed'!J109</f>
        <v>8.3618686605652943</v>
      </c>
      <c r="BH112" s="32">
        <f>SUM($BG$7:BG112)</f>
        <v>541.21088605581383</v>
      </c>
      <c r="BI112" s="96">
        <v>20</v>
      </c>
      <c r="BJ112" s="100">
        <f t="shared" si="75"/>
        <v>7.9908171138205093</v>
      </c>
      <c r="BK112" s="87">
        <f>SUM($BJ$7:BJ112)</f>
        <v>517.19506560491629</v>
      </c>
      <c r="BL112" s="175">
        <v>20</v>
      </c>
      <c r="BM112" s="100">
        <f t="shared" si="65"/>
        <v>7.9908171138205093</v>
      </c>
      <c r="BN112" s="87">
        <f>SUM($BM$7:BM112)</f>
        <v>456.87943440609394</v>
      </c>
      <c r="BO112" s="79">
        <f t="shared" si="55"/>
        <v>29.228208575697195</v>
      </c>
      <c r="BP112" s="101">
        <f t="shared" si="56"/>
        <v>9.417631826330505E-3</v>
      </c>
      <c r="BQ112" s="101">
        <f t="shared" si="57"/>
        <v>11.677863464649826</v>
      </c>
      <c r="BR112" s="87">
        <f>SUM($BQ$7:BQ112)</f>
        <v>755.83426259109467</v>
      </c>
      <c r="BT112" s="42">
        <f>'Accumulated Feed'!K109</f>
        <v>43111</v>
      </c>
      <c r="BU112" s="32">
        <f>'Accumulated Feed'!L109</f>
        <v>7.6147845615093681</v>
      </c>
      <c r="BV112" s="32">
        <f>SUM($BU$7:BU112)</f>
        <v>847.30053787867689</v>
      </c>
      <c r="BW112" s="96">
        <v>20</v>
      </c>
      <c r="BX112" s="100">
        <f t="shared" si="76"/>
        <v>7.2768843020851381</v>
      </c>
      <c r="BY112" s="87">
        <f>SUM($BX$7:BX112)</f>
        <v>809.70222249012647</v>
      </c>
      <c r="BZ112" s="175">
        <v>2.0593270057351685</v>
      </c>
      <c r="CA112" s="100">
        <f t="shared" si="66"/>
        <v>0.74927421804471195</v>
      </c>
      <c r="CB112" s="87">
        <f>SUM($CA$7:CA112)</f>
        <v>668.47398917244402</v>
      </c>
      <c r="CC112" s="79">
        <f t="shared" si="58"/>
        <v>26.412018832085998</v>
      </c>
      <c r="CD112" s="101">
        <f t="shared" si="59"/>
        <v>4.6627172543809705E-3</v>
      </c>
      <c r="CE112" s="101">
        <f t="shared" si="60"/>
        <v>9.6098602612791808</v>
      </c>
      <c r="CF112" s="87">
        <f>SUM($CE$7:CE112)</f>
        <v>1069.2935174395548</v>
      </c>
    </row>
    <row r="113" spans="2:84" x14ac:dyDescent="0.25">
      <c r="B113" s="42">
        <v>42080</v>
      </c>
      <c r="C113" s="32">
        <f>'Accumulated Feed'!B110</f>
        <v>7.9378299782127328</v>
      </c>
      <c r="D113" s="32">
        <f>SUM($C$7:C113)</f>
        <v>598.38820091482262</v>
      </c>
      <c r="E113" s="24">
        <v>20</v>
      </c>
      <c r="F113" s="4">
        <f t="shared" si="42"/>
        <v>7.5855948247113103</v>
      </c>
      <c r="G113" s="87">
        <f>SUM($F$7:F113)</f>
        <v>571.83518070889841</v>
      </c>
      <c r="H113" s="80">
        <f t="shared" si="70"/>
        <v>20</v>
      </c>
      <c r="I113" s="4">
        <f t="shared" si="44"/>
        <v>7.5855948247113103</v>
      </c>
      <c r="J113" s="87">
        <f>SUM($I$7:I113)</f>
        <v>520.30944352645588</v>
      </c>
      <c r="K113" s="79">
        <f t="shared" si="61"/>
        <v>29.865393699182761</v>
      </c>
      <c r="L113" s="4">
        <f t="shared" si="71"/>
        <v>4.074582300044721E-3</v>
      </c>
      <c r="M113" s="100">
        <f t="shared" si="46"/>
        <v>11.327338794124325</v>
      </c>
      <c r="N113" s="87">
        <f>SUM($M$7:M113)</f>
        <v>853.90414014572877</v>
      </c>
      <c r="P113" s="42">
        <f>'Accumulated Feed'!C110</f>
        <v>42385</v>
      </c>
      <c r="Q113" s="32">
        <f>'Accumulated Feed'!D110</f>
        <v>9.1262753847126898</v>
      </c>
      <c r="R113" s="32">
        <f>SUM($Q$7:Q113)</f>
        <v>738.12711792199195</v>
      </c>
      <c r="S113" s="24">
        <v>20</v>
      </c>
      <c r="T113" s="4">
        <f t="shared" si="72"/>
        <v>8.7213038723656453</v>
      </c>
      <c r="U113" s="87">
        <f>SUM($T$7:T113)</f>
        <v>705.37328981047676</v>
      </c>
      <c r="V113" s="80">
        <f t="shared" si="77"/>
        <v>20</v>
      </c>
      <c r="W113" s="4">
        <f t="shared" si="62"/>
        <v>8.7213038723656453</v>
      </c>
      <c r="X113" s="87">
        <f>SUM($W$7:W113)</f>
        <v>608.81369749216663</v>
      </c>
      <c r="Y113" s="79">
        <f t="shared" si="47"/>
        <v>19.147824645467242</v>
      </c>
      <c r="Z113" s="100">
        <f t="shared" si="48"/>
        <v>7.0165545053736036E-3</v>
      </c>
      <c r="AA113" s="100">
        <f t="shared" si="49"/>
        <v>8.3496998613945888</v>
      </c>
      <c r="AB113" s="87">
        <f>SUM($AA$7:AA113)</f>
        <v>675.31820314436766</v>
      </c>
      <c r="AD113" s="42">
        <f>'Accumulated Feed'!E110</f>
        <v>42568</v>
      </c>
      <c r="AE113" s="32">
        <f>'Accumulated Feed'!F110</f>
        <v>7.3019764555894833</v>
      </c>
      <c r="AF113" s="32">
        <f>SUM($AE$7:AE113)</f>
        <v>648.57855337860019</v>
      </c>
      <c r="AG113" s="96">
        <v>20</v>
      </c>
      <c r="AH113" s="100">
        <f t="shared" si="73"/>
        <v>6.9779568173813278</v>
      </c>
      <c r="AI113" s="87">
        <f>SUM($AH$7:AH113)</f>
        <v>619.79837454709514</v>
      </c>
      <c r="AJ113" s="175">
        <v>20</v>
      </c>
      <c r="AK113" s="100">
        <f t="shared" si="63"/>
        <v>6.9779568173813278</v>
      </c>
      <c r="AL113" s="87">
        <f>SUM($AK$7:AK113)</f>
        <v>544.30817623203973</v>
      </c>
      <c r="AM113" s="79">
        <f t="shared" si="68"/>
        <v>37.782675936662343</v>
      </c>
      <c r="AN113" s="101">
        <f t="shared" si="50"/>
        <v>6.7775290779213994E-3</v>
      </c>
      <c r="AO113" s="101">
        <f t="shared" si="51"/>
        <v>13.182294056557122</v>
      </c>
      <c r="AP113" s="87">
        <f>SUM($AO$7:AO113)</f>
        <v>1170.8820565791482</v>
      </c>
      <c r="AR113" s="42">
        <f>'Accumulated Feed'!G110</f>
        <v>42728</v>
      </c>
      <c r="AS113" s="32">
        <f>'Accumulated Feed'!H110</f>
        <v>6.6195442007316352</v>
      </c>
      <c r="AT113" s="32">
        <f>SUM($AS$7:AS113)</f>
        <v>820.95315625335297</v>
      </c>
      <c r="AU113" s="96">
        <v>20</v>
      </c>
      <c r="AV113" s="100">
        <f t="shared" si="74"/>
        <v>6.3258069735481497</v>
      </c>
      <c r="AW113" s="87">
        <f>SUM($AV$7:AV113)</f>
        <v>784.52398583724823</v>
      </c>
      <c r="AX113" s="175">
        <v>20</v>
      </c>
      <c r="AY113" s="100">
        <f t="shared" si="64"/>
        <v>6.3258069735481497</v>
      </c>
      <c r="AZ113" s="87">
        <f>SUM($AY$7:AY113)</f>
        <v>672.51147199096363</v>
      </c>
      <c r="BA113" s="79">
        <f t="shared" si="52"/>
        <v>30.164826912830154</v>
      </c>
      <c r="BB113" s="101">
        <f t="shared" si="53"/>
        <v>3.8989961675736382E-3</v>
      </c>
      <c r="BC113" s="101">
        <f t="shared" si="54"/>
        <v>9.5408436220526927</v>
      </c>
      <c r="BD113" s="87">
        <f>SUM($BC$7:BC113)</f>
        <v>1183.2515120872106</v>
      </c>
      <c r="BF113" s="42">
        <f>'Accumulated Feed'!I110</f>
        <v>42961</v>
      </c>
      <c r="BG113" s="32">
        <f>'Accumulated Feed'!J110</f>
        <v>8.7495434872390376</v>
      </c>
      <c r="BH113" s="32">
        <f>SUM($BG$7:BG113)</f>
        <v>549.9604295430529</v>
      </c>
      <c r="BI113" s="96">
        <v>20</v>
      </c>
      <c r="BJ113" s="100">
        <f t="shared" si="75"/>
        <v>8.3612891656229262</v>
      </c>
      <c r="BK113" s="87">
        <f>SUM($BJ$7:BJ113)</f>
        <v>525.5563547705392</v>
      </c>
      <c r="BL113" s="175">
        <v>20</v>
      </c>
      <c r="BM113" s="100">
        <f t="shared" si="65"/>
        <v>8.3612891656229262</v>
      </c>
      <c r="BN113" s="87">
        <f>SUM($BM$7:BM113)</f>
        <v>465.24072357171684</v>
      </c>
      <c r="BO113" s="79">
        <f t="shared" si="55"/>
        <v>29.228208575697195</v>
      </c>
      <c r="BP113" s="101">
        <f t="shared" si="56"/>
        <v>9.8542541812316146E-3</v>
      </c>
      <c r="BQ113" s="101">
        <f t="shared" si="57"/>
        <v>12.219275184727202</v>
      </c>
      <c r="BR113" s="87">
        <f>SUM($BQ$7:BQ113)</f>
        <v>768.05353777582184</v>
      </c>
      <c r="BT113" s="42">
        <f>'Accumulated Feed'!K110</f>
        <v>43112</v>
      </c>
      <c r="BU113" s="32">
        <f>'Accumulated Feed'!L110</f>
        <v>7.0423086461075943</v>
      </c>
      <c r="BV113" s="32">
        <f>SUM($BU$7:BU113)</f>
        <v>854.34284652478448</v>
      </c>
      <c r="BW113" s="96">
        <v>20</v>
      </c>
      <c r="BX113" s="100">
        <f t="shared" si="76"/>
        <v>6.7298115689751077</v>
      </c>
      <c r="BY113" s="87">
        <f>SUM($BX$7:BX113)</f>
        <v>816.43203405910162</v>
      </c>
      <c r="BZ113" s="175">
        <v>20</v>
      </c>
      <c r="CA113" s="100">
        <f t="shared" si="66"/>
        <v>6.7298115689751077</v>
      </c>
      <c r="CB113" s="87">
        <f>SUM($CA$7:CA113)</f>
        <v>675.20380074141917</v>
      </c>
      <c r="CC113" s="79">
        <f t="shared" si="58"/>
        <v>26.412018832085995</v>
      </c>
      <c r="CD113" s="101">
        <f t="shared" si="59"/>
        <v>4.3121763681746904E-3</v>
      </c>
      <c r="CE113" s="101">
        <f t="shared" si="60"/>
        <v>8.8873954948080378</v>
      </c>
      <c r="CF113" s="87">
        <f>SUM($CE$7:CE113)</f>
        <v>1078.1809129343628</v>
      </c>
    </row>
    <row r="114" spans="2:84" x14ac:dyDescent="0.25">
      <c r="B114" s="42">
        <v>42081</v>
      </c>
      <c r="C114" s="32">
        <f>'Accumulated Feed'!B111</f>
        <v>6.6559613300062193</v>
      </c>
      <c r="D114" s="32">
        <f>SUM($C$7:C114)</f>
        <v>605.04416224482884</v>
      </c>
      <c r="E114" s="24">
        <v>20</v>
      </c>
      <c r="F114" s="4">
        <f t="shared" si="42"/>
        <v>6.3606081204755034</v>
      </c>
      <c r="G114" s="87">
        <f>SUM($F$7:F114)</f>
        <v>578.1957888293739</v>
      </c>
      <c r="H114" s="82">
        <v>1.8590031936</v>
      </c>
      <c r="I114" s="4">
        <f t="shared" si="44"/>
        <v>0.59121954046010261</v>
      </c>
      <c r="J114" s="87">
        <f>SUM($I$7:I114)</f>
        <v>520.90066306691597</v>
      </c>
      <c r="K114" s="79">
        <f t="shared" si="61"/>
        <v>29.865393699182757</v>
      </c>
      <c r="L114" s="4">
        <f t="shared" si="71"/>
        <v>3.416583915183808E-3</v>
      </c>
      <c r="M114" s="100">
        <f t="shared" si="46"/>
        <v>9.4981032842109858</v>
      </c>
      <c r="N114" s="87">
        <f>SUM($M$7:M114)</f>
        <v>863.40224342993974</v>
      </c>
      <c r="P114" s="42">
        <f>'Accumulated Feed'!C111</f>
        <v>42386</v>
      </c>
      <c r="Q114" s="32">
        <f>'Accumulated Feed'!D111</f>
        <v>8.9718903152109615</v>
      </c>
      <c r="R114" s="32">
        <f>SUM($Q$7:Q114)</f>
        <v>747.09900823720295</v>
      </c>
      <c r="S114" s="24">
        <v>20</v>
      </c>
      <c r="T114" s="4">
        <f t="shared" si="72"/>
        <v>8.5737695226202639</v>
      </c>
      <c r="U114" s="87">
        <f>SUM($T$7:T114)</f>
        <v>713.94705933309706</v>
      </c>
      <c r="V114" s="80">
        <f t="shared" si="77"/>
        <v>20</v>
      </c>
      <c r="W114" s="4">
        <f t="shared" si="62"/>
        <v>8.5737695226202639</v>
      </c>
      <c r="X114" s="87">
        <f>SUM($W$7:W114)</f>
        <v>617.38746701478692</v>
      </c>
      <c r="Y114" s="79">
        <f t="shared" si="47"/>
        <v>19.147824645467242</v>
      </c>
      <c r="Z114" s="100">
        <f t="shared" si="48"/>
        <v>6.8978586289825282E-3</v>
      </c>
      <c r="AA114" s="100">
        <f t="shared" si="49"/>
        <v>8.2084517684892084</v>
      </c>
      <c r="AB114" s="87">
        <f>SUM($AA$7:AA114)</f>
        <v>683.52665491285688</v>
      </c>
      <c r="AD114" s="42">
        <f>'Accumulated Feed'!E111</f>
        <v>42569</v>
      </c>
      <c r="AE114" s="32">
        <f>'Accumulated Feed'!F111</f>
        <v>7.1599080300818416</v>
      </c>
      <c r="AF114" s="32">
        <f>SUM($AE$7:AE114)</f>
        <v>655.73846140868204</v>
      </c>
      <c r="AG114" s="96">
        <v>20</v>
      </c>
      <c r="AH114" s="100">
        <f t="shared" si="73"/>
        <v>6.8421925699429753</v>
      </c>
      <c r="AI114" s="87">
        <f>SUM($AH$7:AH114)</f>
        <v>626.64056711703813</v>
      </c>
      <c r="AJ114" s="175">
        <v>20</v>
      </c>
      <c r="AK114" s="100">
        <f t="shared" si="63"/>
        <v>6.8421925699429753</v>
      </c>
      <c r="AL114" s="87">
        <f>SUM($AK$7:AK114)</f>
        <v>551.15036880198272</v>
      </c>
      <c r="AM114" s="79">
        <f t="shared" si="68"/>
        <v>37.782675936662343</v>
      </c>
      <c r="AN114" s="101">
        <f t="shared" si="50"/>
        <v>6.6456643847402136E-3</v>
      </c>
      <c r="AO114" s="101">
        <f t="shared" si="51"/>
        <v>12.925817228319715</v>
      </c>
      <c r="AP114" s="87">
        <f>SUM($AO$7:AO114)</f>
        <v>1183.8078738074678</v>
      </c>
      <c r="AR114" s="42">
        <f>'Accumulated Feed'!G111</f>
        <v>42729</v>
      </c>
      <c r="AS114" s="32">
        <f>'Accumulated Feed'!H111</f>
        <v>6.7697685487160957</v>
      </c>
      <c r="AT114" s="32">
        <f>SUM($AS$7:AS114)</f>
        <v>827.72292480206909</v>
      </c>
      <c r="AU114" s="96">
        <v>20</v>
      </c>
      <c r="AV114" s="100">
        <f t="shared" si="74"/>
        <v>6.4693652306214675</v>
      </c>
      <c r="AW114" s="87">
        <f>SUM($AV$7:AV114)</f>
        <v>790.99335106786975</v>
      </c>
      <c r="AX114" s="175">
        <v>20</v>
      </c>
      <c r="AY114" s="100">
        <f t="shared" si="64"/>
        <v>6.4693652306214675</v>
      </c>
      <c r="AZ114" s="87">
        <f>SUM($AY$7:AY114)</f>
        <v>678.98083722158515</v>
      </c>
      <c r="BA114" s="79">
        <f t="shared" si="52"/>
        <v>30.164826912830151</v>
      </c>
      <c r="BB114" s="101">
        <f t="shared" si="53"/>
        <v>3.9874802292108307E-3</v>
      </c>
      <c r="BC114" s="101">
        <f t="shared" si="54"/>
        <v>9.7573641208789024</v>
      </c>
      <c r="BD114" s="87">
        <f>SUM($BC$7:BC114)</f>
        <v>1193.0088762080895</v>
      </c>
      <c r="BF114" s="42">
        <f>'Accumulated Feed'!I111</f>
        <v>42962</v>
      </c>
      <c r="BG114" s="32">
        <f>'Accumulated Feed'!J111</f>
        <v>8.7649761107454616</v>
      </c>
      <c r="BH114" s="32">
        <f>SUM($BG$7:BG114)</f>
        <v>558.72540565379836</v>
      </c>
      <c r="BI114" s="96">
        <v>20</v>
      </c>
      <c r="BJ114" s="100">
        <f t="shared" si="75"/>
        <v>8.376036978227047</v>
      </c>
      <c r="BK114" s="87">
        <f>SUM($BJ$7:BJ114)</f>
        <v>533.93239174876624</v>
      </c>
      <c r="BL114" s="175">
        <v>2.071346370534668</v>
      </c>
      <c r="BM114" s="100">
        <f t="shared" si="65"/>
        <v>0.86748368971573808</v>
      </c>
      <c r="BN114" s="87">
        <f>SUM($BM$7:BM114)</f>
        <v>466.1082072614326</v>
      </c>
      <c r="BO114" s="79">
        <f t="shared" si="55"/>
        <v>29.228208575697195</v>
      </c>
      <c r="BP114" s="101">
        <f t="shared" si="56"/>
        <v>9.871635316023088E-3</v>
      </c>
      <c r="BQ114" s="101">
        <f t="shared" si="57"/>
        <v>12.240827791868629</v>
      </c>
      <c r="BR114" s="87">
        <f>SUM($BQ$7:BQ114)</f>
        <v>780.29436556769042</v>
      </c>
      <c r="BT114" s="42">
        <f>'Accumulated Feed'!K111</f>
        <v>43113</v>
      </c>
      <c r="BU114" s="32">
        <f>'Accumulated Feed'!L111</f>
        <v>6.7686031288509163</v>
      </c>
      <c r="BV114" s="32">
        <f>SUM($BU$7:BU114)</f>
        <v>861.11144965363542</v>
      </c>
      <c r="BW114" s="96">
        <v>20</v>
      </c>
      <c r="BX114" s="100">
        <f t="shared" si="76"/>
        <v>6.4682515253742903</v>
      </c>
      <c r="BY114" s="87">
        <f>SUM($BX$7:BX114)</f>
        <v>822.90028558447591</v>
      </c>
      <c r="BZ114" s="175">
        <v>20</v>
      </c>
      <c r="CA114" s="100">
        <f t="shared" si="66"/>
        <v>6.4682515253742903</v>
      </c>
      <c r="CB114" s="87">
        <f>SUM($CA$7:CA114)</f>
        <v>681.67205226679346</v>
      </c>
      <c r="CC114" s="79">
        <f t="shared" si="58"/>
        <v>26.412018832085998</v>
      </c>
      <c r="CD114" s="101">
        <f t="shared" si="59"/>
        <v>4.1445798422817745E-3</v>
      </c>
      <c r="CE114" s="101">
        <f t="shared" si="60"/>
        <v>8.5419790549427379</v>
      </c>
      <c r="CF114" s="87">
        <f>SUM($CE$7:CE114)</f>
        <v>1086.7228919893055</v>
      </c>
    </row>
    <row r="115" spans="2:84" x14ac:dyDescent="0.25">
      <c r="B115" s="42">
        <v>42082</v>
      </c>
      <c r="C115" s="32">
        <f>'Accumulated Feed'!B112</f>
        <v>5.8250516078838706</v>
      </c>
      <c r="D115" s="32">
        <f>SUM($C$7:C115)</f>
        <v>610.86921385271273</v>
      </c>
      <c r="E115" s="24">
        <v>20</v>
      </c>
      <c r="F115" s="4">
        <f t="shared" si="42"/>
        <v>5.5665693837888339</v>
      </c>
      <c r="G115" s="87">
        <f>SUM($F$7:F115)</f>
        <v>583.76235821316277</v>
      </c>
      <c r="H115" s="80">
        <f t="shared" si="70"/>
        <v>20</v>
      </c>
      <c r="I115" s="4">
        <f t="shared" si="44"/>
        <v>5.5665693837888339</v>
      </c>
      <c r="J115" s="87">
        <f>SUM($I$7:I115)</f>
        <v>526.46723245070484</v>
      </c>
      <c r="K115" s="79">
        <f t="shared" si="61"/>
        <v>29.865393699182764</v>
      </c>
      <c r="L115" s="4">
        <f t="shared" si="71"/>
        <v>2.9900680971343646E-3</v>
      </c>
      <c r="M115" s="100">
        <f t="shared" si="46"/>
        <v>8.3123893100335344</v>
      </c>
      <c r="N115" s="87">
        <f>SUM($M$7:M115)</f>
        <v>871.71463273997324</v>
      </c>
      <c r="P115" s="42">
        <f>'Accumulated Feed'!C112</f>
        <v>42387</v>
      </c>
      <c r="Q115" s="32">
        <f>'Accumulated Feed'!D112</f>
        <v>8.8595406327283328</v>
      </c>
      <c r="R115" s="32">
        <f>SUM($Q$7:Q115)</f>
        <v>755.95854886993129</v>
      </c>
      <c r="S115" s="24">
        <v>20</v>
      </c>
      <c r="T115" s="4">
        <f t="shared" si="72"/>
        <v>8.4664052716426834</v>
      </c>
      <c r="U115" s="87">
        <f>SUM($T$7:T115)</f>
        <v>722.41346460473972</v>
      </c>
      <c r="V115" s="80">
        <f t="shared" si="77"/>
        <v>20</v>
      </c>
      <c r="W115" s="4">
        <f t="shared" si="62"/>
        <v>8.4664052716426834</v>
      </c>
      <c r="X115" s="87">
        <f>SUM($W$7:W115)</f>
        <v>625.85387228642958</v>
      </c>
      <c r="Y115" s="79">
        <f t="shared" si="47"/>
        <v>19.147824645467239</v>
      </c>
      <c r="Z115" s="100">
        <f t="shared" si="48"/>
        <v>6.8114808201207369E-3</v>
      </c>
      <c r="AA115" s="100">
        <f t="shared" si="49"/>
        <v>8.1056621759436762</v>
      </c>
      <c r="AB115" s="87">
        <f>SUM($AA$7:AA115)</f>
        <v>691.63231708880051</v>
      </c>
      <c r="AD115" s="42">
        <f>'Accumulated Feed'!E112</f>
        <v>42570</v>
      </c>
      <c r="AE115" s="32">
        <f>'Accumulated Feed'!F112</f>
        <v>7.3832555847962826</v>
      </c>
      <c r="AF115" s="32">
        <f>SUM($AE$7:AE115)</f>
        <v>663.12171699347834</v>
      </c>
      <c r="AG115" s="96">
        <v>20</v>
      </c>
      <c r="AH115" s="100">
        <f t="shared" si="73"/>
        <v>7.0556292471965811</v>
      </c>
      <c r="AI115" s="87">
        <f>SUM($AH$7:AH115)</f>
        <v>633.69619636423477</v>
      </c>
      <c r="AJ115" s="175">
        <v>23.703435389866332</v>
      </c>
      <c r="AK115" s="100">
        <f t="shared" si="63"/>
        <v>8.3621325997887705</v>
      </c>
      <c r="AL115" s="87">
        <f>SUM($AK$7:AK115)</f>
        <v>559.51250140177149</v>
      </c>
      <c r="AM115" s="79">
        <f t="shared" si="68"/>
        <v>37.782675936662336</v>
      </c>
      <c r="AN115" s="101">
        <f t="shared" si="50"/>
        <v>6.8529705238063055E-3</v>
      </c>
      <c r="AO115" s="101">
        <f t="shared" si="51"/>
        <v>13.329027668803263</v>
      </c>
      <c r="AP115" s="87">
        <f>SUM($AO$7:AO115)</f>
        <v>1197.1369014762711</v>
      </c>
      <c r="AR115" s="42">
        <f>'Accumulated Feed'!G112</f>
        <v>42730</v>
      </c>
      <c r="AS115" s="32">
        <f>'Accumulated Feed'!H112</f>
        <v>6.8308958394424515</v>
      </c>
      <c r="AT115" s="32">
        <f>SUM($AS$7:AS115)</f>
        <v>834.55382064151149</v>
      </c>
      <c r="AU115" s="96">
        <v>20</v>
      </c>
      <c r="AV115" s="100">
        <f t="shared" si="74"/>
        <v>6.5277800444251337</v>
      </c>
      <c r="AW115" s="87">
        <f>SUM($AV$7:AV115)</f>
        <v>797.52113111229494</v>
      </c>
      <c r="AX115" s="175">
        <v>20</v>
      </c>
      <c r="AY115" s="100">
        <f t="shared" si="64"/>
        <v>6.5277800444251337</v>
      </c>
      <c r="AZ115" s="87">
        <f>SUM($AY$7:AY115)</f>
        <v>685.50861726601033</v>
      </c>
      <c r="BA115" s="79">
        <f t="shared" si="52"/>
        <v>30.164826912830158</v>
      </c>
      <c r="BB115" s="101">
        <f t="shared" si="53"/>
        <v>4.0234849849838765E-3</v>
      </c>
      <c r="BC115" s="101">
        <f t="shared" si="54"/>
        <v>9.8454677582555465</v>
      </c>
      <c r="BD115" s="87">
        <f>SUM($BC$7:BC115)</f>
        <v>1202.8543439663451</v>
      </c>
      <c r="BF115" s="42">
        <f>'Accumulated Feed'!I112</f>
        <v>42963</v>
      </c>
      <c r="BG115" s="32">
        <f>'Accumulated Feed'!J112</f>
        <v>8.5885180117111819</v>
      </c>
      <c r="BH115" s="32">
        <f>SUM($BG$7:BG115)</f>
        <v>567.31392366550949</v>
      </c>
      <c r="BI115" s="96">
        <v>20</v>
      </c>
      <c r="BJ115" s="100">
        <f t="shared" si="75"/>
        <v>8.2074090728061968</v>
      </c>
      <c r="BK115" s="87">
        <f>SUM($BJ$7:BJ115)</f>
        <v>542.13980082157241</v>
      </c>
      <c r="BL115" s="175">
        <v>20</v>
      </c>
      <c r="BM115" s="100">
        <f t="shared" si="65"/>
        <v>8.2074090728061968</v>
      </c>
      <c r="BN115" s="87">
        <f>SUM($BM$7:BM115)</f>
        <v>474.31561633423877</v>
      </c>
      <c r="BO115" s="79">
        <f t="shared" si="55"/>
        <v>29.228208575697195</v>
      </c>
      <c r="BP115" s="101">
        <f t="shared" si="56"/>
        <v>9.6728977518568179E-3</v>
      </c>
      <c r="BQ115" s="101">
        <f t="shared" si="57"/>
        <v>11.994393212302453</v>
      </c>
      <c r="BR115" s="87">
        <f>SUM($BQ$7:BQ115)</f>
        <v>792.28875877999292</v>
      </c>
      <c r="BT115" s="42">
        <f>'Accumulated Feed'!K112</f>
        <v>43114</v>
      </c>
      <c r="BU115" s="32">
        <f>'Accumulated Feed'!L112</f>
        <v>7.2623073679411938</v>
      </c>
      <c r="BV115" s="32">
        <f>SUM($BU$7:BU115)</f>
        <v>868.37375702157658</v>
      </c>
      <c r="BW115" s="96">
        <v>20</v>
      </c>
      <c r="BX115" s="100">
        <f t="shared" si="76"/>
        <v>6.9400480152538178</v>
      </c>
      <c r="BY115" s="87">
        <f>SUM($BX$7:BX115)</f>
        <v>829.84033359972977</v>
      </c>
      <c r="BZ115" s="175">
        <v>20</v>
      </c>
      <c r="CA115" s="100">
        <f t="shared" si="66"/>
        <v>6.9400480152538178</v>
      </c>
      <c r="CB115" s="87">
        <f>SUM($CA$7:CA115)</f>
        <v>688.61210028204732</v>
      </c>
      <c r="CC115" s="79">
        <f t="shared" si="58"/>
        <v>26.412018832085998</v>
      </c>
      <c r="CD115" s="101">
        <f t="shared" si="59"/>
        <v>4.4468869207778964E-3</v>
      </c>
      <c r="CE115" s="101">
        <f t="shared" si="60"/>
        <v>9.1650339437232446</v>
      </c>
      <c r="CF115" s="87">
        <f>SUM($CE$7:CE115)</f>
        <v>1095.8879259330288</v>
      </c>
    </row>
    <row r="116" spans="2:84" x14ac:dyDescent="0.25">
      <c r="B116" s="42">
        <v>42083</v>
      </c>
      <c r="C116" s="32">
        <f>'Accumulated Feed'!B113</f>
        <v>5.7127131528370079</v>
      </c>
      <c r="D116" s="32">
        <f>SUM($C$7:C116)</f>
        <v>616.58192700554969</v>
      </c>
      <c r="E116" s="24">
        <v>20</v>
      </c>
      <c r="F116" s="4">
        <f t="shared" si="42"/>
        <v>5.4592158620381177</v>
      </c>
      <c r="G116" s="87">
        <f>SUM($F$7:F116)</f>
        <v>589.22157407520092</v>
      </c>
      <c r="H116" s="80">
        <f t="shared" si="70"/>
        <v>20</v>
      </c>
      <c r="I116" s="4">
        <f t="shared" si="44"/>
        <v>5.4592158620381177</v>
      </c>
      <c r="J116" s="87">
        <f>SUM($I$7:I116)</f>
        <v>531.92644831274299</v>
      </c>
      <c r="K116" s="79">
        <f t="shared" si="61"/>
        <v>29.865393699182757</v>
      </c>
      <c r="L116" s="4">
        <f t="shared" si="71"/>
        <v>2.9324034354063265E-3</v>
      </c>
      <c r="M116" s="100">
        <f t="shared" si="46"/>
        <v>8.1520815504295872</v>
      </c>
      <c r="N116" s="87">
        <f>SUM($M$7:M116)</f>
        <v>879.8667142904028</v>
      </c>
      <c r="P116" s="42">
        <f>'Accumulated Feed'!C113</f>
        <v>42388</v>
      </c>
      <c r="Q116" s="32">
        <f>'Accumulated Feed'!D113</f>
        <v>8.8817031836986793</v>
      </c>
      <c r="R116" s="32">
        <f>SUM($Q$7:Q116)</f>
        <v>764.84025205363002</v>
      </c>
      <c r="S116" s="24">
        <v>20</v>
      </c>
      <c r="T116" s="4">
        <f t="shared" si="72"/>
        <v>8.4875843763103944</v>
      </c>
      <c r="U116" s="87">
        <f>SUM($T$7:T116)</f>
        <v>730.90104898105005</v>
      </c>
      <c r="V116" s="82">
        <v>2.8846601280000002</v>
      </c>
      <c r="W116" s="4">
        <f t="shared" si="62"/>
        <v>1.2241898116689172</v>
      </c>
      <c r="X116" s="87">
        <f>SUM($W$7:W116)</f>
        <v>627.07806209809848</v>
      </c>
      <c r="Y116" s="79">
        <f t="shared" si="47"/>
        <v>19.147824645467242</v>
      </c>
      <c r="Z116" s="100">
        <f t="shared" si="48"/>
        <v>6.828520054672221E-3</v>
      </c>
      <c r="AA116" s="100">
        <f t="shared" si="49"/>
        <v>8.1259388650599433</v>
      </c>
      <c r="AB116" s="87">
        <f>SUM($AA$7:AA116)</f>
        <v>699.7582559538605</v>
      </c>
      <c r="AD116" s="42">
        <f>'Accumulated Feed'!E113</f>
        <v>42571</v>
      </c>
      <c r="AE116" s="32">
        <f>'Accumulated Feed'!F113</f>
        <v>7.7172123186539174</v>
      </c>
      <c r="AF116" s="32">
        <f>SUM($AE$7:AE116)</f>
        <v>670.83892931213222</v>
      </c>
      <c r="AG116" s="96">
        <v>20</v>
      </c>
      <c r="AH116" s="100">
        <f t="shared" si="73"/>
        <v>7.3747669055970642</v>
      </c>
      <c r="AI116" s="87">
        <f>SUM($AH$7:AH116)</f>
        <v>641.07096326983185</v>
      </c>
      <c r="AJ116" s="175">
        <v>20</v>
      </c>
      <c r="AK116" s="100">
        <f t="shared" si="63"/>
        <v>7.3747669055970642</v>
      </c>
      <c r="AL116" s="87">
        <f>SUM($AK$7:AK116)</f>
        <v>566.88726830736857</v>
      </c>
      <c r="AM116" s="79">
        <f t="shared" si="68"/>
        <v>37.782675936662336</v>
      </c>
      <c r="AN116" s="101">
        <f t="shared" si="50"/>
        <v>7.1629415964677623E-3</v>
      </c>
      <c r="AO116" s="101">
        <f t="shared" si="51"/>
        <v>13.931921405129797</v>
      </c>
      <c r="AP116" s="87">
        <f>SUM($AO$7:AO116)</f>
        <v>1211.0688228814008</v>
      </c>
      <c r="AR116" s="42">
        <f>'Accumulated Feed'!G113</f>
        <v>42731</v>
      </c>
      <c r="AS116" s="32">
        <f>'Accumulated Feed'!H113</f>
        <v>6.6479784068630892</v>
      </c>
      <c r="AT116" s="32">
        <f>SUM($AS$7:AS116)</f>
        <v>841.2017990483746</v>
      </c>
      <c r="AU116" s="96">
        <v>20</v>
      </c>
      <c r="AV116" s="100">
        <f t="shared" si="74"/>
        <v>6.3529794334606873</v>
      </c>
      <c r="AW116" s="87">
        <f>SUM($AV$7:AV116)</f>
        <v>803.87411054575557</v>
      </c>
      <c r="AX116" s="175">
        <v>8.9567555412030018</v>
      </c>
      <c r="AY116" s="100">
        <f t="shared" si="64"/>
        <v>2.8451041871898859</v>
      </c>
      <c r="AZ116" s="87">
        <f>SUM($AY$7:AY116)</f>
        <v>688.35372145320025</v>
      </c>
      <c r="BA116" s="79">
        <f t="shared" si="52"/>
        <v>30.164826912830154</v>
      </c>
      <c r="BB116" s="101">
        <f t="shared" si="53"/>
        <v>3.9157442785270006E-3</v>
      </c>
      <c r="BC116" s="101">
        <f t="shared" si="54"/>
        <v>9.5818262495555704</v>
      </c>
      <c r="BD116" s="87">
        <f>SUM($BC$7:BC116)</f>
        <v>1212.4361702159008</v>
      </c>
      <c r="BF116" s="42">
        <f>'Accumulated Feed'!I113</f>
        <v>42964</v>
      </c>
      <c r="BG116" s="32">
        <f>'Accumulated Feed'!J113</f>
        <v>8.4936717255994818</v>
      </c>
      <c r="BH116" s="32">
        <f>SUM($BG$7:BG116)</f>
        <v>575.80759539110898</v>
      </c>
      <c r="BI116" s="96">
        <v>20</v>
      </c>
      <c r="BJ116" s="100">
        <f t="shared" si="75"/>
        <v>8.1167715183301326</v>
      </c>
      <c r="BK116" s="87">
        <f>SUM($BJ$7:BJ116)</f>
        <v>550.2565723399025</v>
      </c>
      <c r="BL116" s="175">
        <v>8.4937215753341668</v>
      </c>
      <c r="BM116" s="100">
        <f t="shared" si="65"/>
        <v>3.4470798683649262</v>
      </c>
      <c r="BN116" s="87">
        <f>SUM($BM$7:BM116)</f>
        <v>477.76269620260371</v>
      </c>
      <c r="BO116" s="79">
        <f t="shared" si="55"/>
        <v>29.228208575697192</v>
      </c>
      <c r="BP116" s="101">
        <f t="shared" si="56"/>
        <v>9.5660762459286904E-3</v>
      </c>
      <c r="BQ116" s="101">
        <f t="shared" si="57"/>
        <v>11.861934544951575</v>
      </c>
      <c r="BR116" s="87">
        <f>SUM($BQ$7:BQ116)</f>
        <v>804.15069332494454</v>
      </c>
      <c r="BT116" s="42">
        <f>'Accumulated Feed'!K113</f>
        <v>43115</v>
      </c>
      <c r="BU116" s="32">
        <f>'Accumulated Feed'!L113</f>
        <v>7.8470320001205414</v>
      </c>
      <c r="BV116" s="32">
        <f>SUM($BU$7:BU116)</f>
        <v>876.2207890216971</v>
      </c>
      <c r="BW116" s="96">
        <v>20</v>
      </c>
      <c r="BX116" s="100">
        <f t="shared" si="76"/>
        <v>7.498825937672807</v>
      </c>
      <c r="BY116" s="87">
        <f>SUM($BX$7:BX116)</f>
        <v>837.33915953740257</v>
      </c>
      <c r="BZ116" s="175">
        <v>20</v>
      </c>
      <c r="CA116" s="100">
        <f t="shared" si="66"/>
        <v>7.498825937672807</v>
      </c>
      <c r="CB116" s="87">
        <f>SUM($CA$7:CA116)</f>
        <v>696.11092621972011</v>
      </c>
      <c r="CC116" s="79">
        <f t="shared" si="58"/>
        <v>26.412018832086002</v>
      </c>
      <c r="CD116" s="101">
        <f t="shared" si="59"/>
        <v>4.8049279933126913E-3</v>
      </c>
      <c r="CE116" s="101">
        <f t="shared" si="60"/>
        <v>9.9029565942174571</v>
      </c>
      <c r="CF116" s="87">
        <f>SUM($CE$7:CE116)</f>
        <v>1105.7908825272461</v>
      </c>
    </row>
    <row r="117" spans="2:84" x14ac:dyDescent="0.25">
      <c r="B117" s="42">
        <v>42084</v>
      </c>
      <c r="C117" s="32">
        <f>'Accumulated Feed'!B114</f>
        <v>5.3828106231367405</v>
      </c>
      <c r="D117" s="32">
        <f>SUM($C$7:C117)</f>
        <v>621.96473762868641</v>
      </c>
      <c r="E117" s="24">
        <v>20</v>
      </c>
      <c r="F117" s="4">
        <f t="shared" si="42"/>
        <v>5.1439525055764346</v>
      </c>
      <c r="G117" s="87">
        <f>SUM($F$7:F117)</f>
        <v>594.36552658077733</v>
      </c>
      <c r="H117" s="80">
        <f t="shared" si="70"/>
        <v>20</v>
      </c>
      <c r="I117" s="4">
        <f t="shared" si="44"/>
        <v>5.1439525055764346</v>
      </c>
      <c r="J117" s="87">
        <f>SUM($I$7:I117)</f>
        <v>537.0704008183194</v>
      </c>
      <c r="K117" s="79">
        <f t="shared" si="61"/>
        <v>29.865393699182754</v>
      </c>
      <c r="L117" s="4">
        <f t="shared" si="71"/>
        <v>2.7630605530384496E-3</v>
      </c>
      <c r="M117" s="100">
        <f t="shared" si="46"/>
        <v>7.6813083374468896</v>
      </c>
      <c r="N117" s="87">
        <f>SUM($M$7:M117)</f>
        <v>887.54802262784972</v>
      </c>
      <c r="P117" s="42">
        <f>'Accumulated Feed'!C114</f>
        <v>42389</v>
      </c>
      <c r="Q117" s="32">
        <f>'Accumulated Feed'!D114</f>
        <v>8.8438006328752756</v>
      </c>
      <c r="R117" s="32">
        <f>SUM($Q$7:Q117)</f>
        <v>773.68405268650531</v>
      </c>
      <c r="S117" s="24">
        <v>20</v>
      </c>
      <c r="T117" s="4">
        <f t="shared" si="72"/>
        <v>8.4513637222829683</v>
      </c>
      <c r="U117" s="87">
        <f>SUM($T$7:T117)</f>
        <v>739.35241270333302</v>
      </c>
      <c r="V117" s="80">
        <f t="shared" si="77"/>
        <v>20</v>
      </c>
      <c r="W117" s="4">
        <f t="shared" si="62"/>
        <v>8.4513637222829683</v>
      </c>
      <c r="X117" s="87">
        <f>SUM($W$7:W117)</f>
        <v>635.52942582038145</v>
      </c>
      <c r="Y117" s="79">
        <f t="shared" si="47"/>
        <v>19.147824645467242</v>
      </c>
      <c r="Z117" s="100">
        <f t="shared" si="48"/>
        <v>6.7993794356864534E-3</v>
      </c>
      <c r="AA117" s="100">
        <f t="shared" si="49"/>
        <v>8.0912615284668803</v>
      </c>
      <c r="AB117" s="87">
        <f>SUM($AA$7:AA117)</f>
        <v>707.84951748232743</v>
      </c>
      <c r="AD117" s="42">
        <f>'Accumulated Feed'!E114</f>
        <v>42572</v>
      </c>
      <c r="AE117" s="32">
        <f>'Accumulated Feed'!F114</f>
        <v>7.670713222462842</v>
      </c>
      <c r="AF117" s="32">
        <f>SUM($AE$7:AE117)</f>
        <v>678.50964253459506</v>
      </c>
      <c r="AG117" s="96">
        <v>20</v>
      </c>
      <c r="AH117" s="100">
        <f t="shared" si="73"/>
        <v>7.3303311713486723</v>
      </c>
      <c r="AI117" s="87">
        <f>SUM($AH$7:AH117)</f>
        <v>648.40129444118054</v>
      </c>
      <c r="AJ117" s="175">
        <v>4.447184189331665</v>
      </c>
      <c r="AK117" s="100">
        <f t="shared" si="63"/>
        <v>1.6299666443893441</v>
      </c>
      <c r="AL117" s="87">
        <f>SUM($AK$7:AK117)</f>
        <v>568.51723495175793</v>
      </c>
      <c r="AM117" s="79">
        <f t="shared" si="68"/>
        <v>37.782675936662343</v>
      </c>
      <c r="AN117" s="101">
        <f t="shared" si="50"/>
        <v>7.1197821890869239E-3</v>
      </c>
      <c r="AO117" s="101">
        <f t="shared" si="51"/>
        <v>13.847976357774067</v>
      </c>
      <c r="AP117" s="87">
        <f>SUM($AO$7:AO117)</f>
        <v>1224.9167992391749</v>
      </c>
      <c r="AR117" s="42">
        <f>'Accumulated Feed'!G114</f>
        <v>42732</v>
      </c>
      <c r="AS117" s="32">
        <f>'Accumulated Feed'!H114</f>
        <v>6.6178857701281668</v>
      </c>
      <c r="AT117" s="32">
        <f>SUM($AS$7:AS117)</f>
        <v>847.81968481850276</v>
      </c>
      <c r="AU117" s="96">
        <v>20</v>
      </c>
      <c r="AV117" s="100">
        <f t="shared" si="74"/>
        <v>6.3242221345383269</v>
      </c>
      <c r="AW117" s="87">
        <f>SUM($AV$7:AV117)</f>
        <v>810.1983326802939</v>
      </c>
      <c r="AX117" s="175">
        <v>20</v>
      </c>
      <c r="AY117" s="100">
        <f t="shared" si="64"/>
        <v>6.3242221345383269</v>
      </c>
      <c r="AZ117" s="87">
        <f>SUM($AY$7:AY117)</f>
        <v>694.67794358773858</v>
      </c>
      <c r="BA117" s="79">
        <f t="shared" si="52"/>
        <v>30.164826912830154</v>
      </c>
      <c r="BB117" s="101">
        <f t="shared" si="53"/>
        <v>3.8980193307445411E-3</v>
      </c>
      <c r="BC117" s="101">
        <f t="shared" si="54"/>
        <v>9.5384533023318916</v>
      </c>
      <c r="BD117" s="87">
        <f>SUM($BC$7:BC117)</f>
        <v>1221.9746235182326</v>
      </c>
      <c r="BF117" s="42">
        <f>'Accumulated Feed'!I114</f>
        <v>42965</v>
      </c>
      <c r="BG117" s="32">
        <f>'Accumulated Feed'!J114</f>
        <v>8.6596398133761312</v>
      </c>
      <c r="BH117" s="32">
        <f>SUM($BG$7:BG117)</f>
        <v>584.46723520448506</v>
      </c>
      <c r="BI117" s="96">
        <v>20</v>
      </c>
      <c r="BJ117" s="100">
        <f t="shared" si="75"/>
        <v>8.2753748987453495</v>
      </c>
      <c r="BK117" s="87">
        <f>SUM($BJ$7:BJ117)</f>
        <v>558.53194723864783</v>
      </c>
      <c r="BL117" s="175">
        <v>20</v>
      </c>
      <c r="BM117" s="100">
        <f t="shared" si="65"/>
        <v>8.2753748987453495</v>
      </c>
      <c r="BN117" s="87">
        <f>SUM($BM$7:BM117)</f>
        <v>486.03807110134903</v>
      </c>
      <c r="BO117" s="79">
        <f t="shared" si="55"/>
        <v>29.228208575697195</v>
      </c>
      <c r="BP117" s="101">
        <f t="shared" si="56"/>
        <v>9.7529993380087946E-3</v>
      </c>
      <c r="BQ117" s="101">
        <f t="shared" si="57"/>
        <v>12.093719179130906</v>
      </c>
      <c r="BR117" s="87">
        <f>SUM($BQ$7:BQ117)</f>
        <v>816.2444125040754</v>
      </c>
      <c r="BT117" s="42">
        <f>'Accumulated Feed'!K114</f>
        <v>43116</v>
      </c>
      <c r="BU117" s="32">
        <f>'Accumulated Feed'!L114</f>
        <v>8.0930071145079463</v>
      </c>
      <c r="BV117" s="32">
        <f>SUM($BU$7:BU117)</f>
        <v>884.31379613620504</v>
      </c>
      <c r="BW117" s="96">
        <v>20</v>
      </c>
      <c r="BX117" s="100">
        <f t="shared" si="76"/>
        <v>7.7338860938900851</v>
      </c>
      <c r="BY117" s="87">
        <f>SUM($BX$7:BX117)</f>
        <v>845.07304563129264</v>
      </c>
      <c r="BZ117" s="175">
        <v>4.0728655808020022</v>
      </c>
      <c r="CA117" s="100">
        <f t="shared" si="66"/>
        <v>1.5749539238824088</v>
      </c>
      <c r="CB117" s="87">
        <f>SUM($CA$7:CA117)</f>
        <v>697.6858801436025</v>
      </c>
      <c r="CC117" s="79">
        <f t="shared" si="58"/>
        <v>26.412018832085995</v>
      </c>
      <c r="CD117" s="101">
        <f t="shared" si="59"/>
        <v>4.9555445210342774E-3</v>
      </c>
      <c r="CE117" s="101">
        <f t="shared" si="60"/>
        <v>10.213377257851645</v>
      </c>
      <c r="CF117" s="87">
        <f>SUM($CE$7:CE117)</f>
        <v>1116.0042597850977</v>
      </c>
    </row>
    <row r="118" spans="2:84" x14ac:dyDescent="0.25">
      <c r="B118" s="42">
        <v>42085</v>
      </c>
      <c r="C118" s="32">
        <f>'Accumulated Feed'!B115</f>
        <v>5.3511796550701263</v>
      </c>
      <c r="D118" s="32">
        <f>SUM($C$7:C118)</f>
        <v>627.31591728375656</v>
      </c>
      <c r="E118" s="24">
        <v>20</v>
      </c>
      <c r="F118" s="4">
        <f t="shared" si="42"/>
        <v>5.1137251376024047</v>
      </c>
      <c r="G118" s="87">
        <f>SUM($F$7:F118)</f>
        <v>599.47925171837971</v>
      </c>
      <c r="H118" s="80">
        <f t="shared" si="70"/>
        <v>20</v>
      </c>
      <c r="I118" s="4">
        <f t="shared" si="44"/>
        <v>5.1137251376024047</v>
      </c>
      <c r="J118" s="87">
        <f>SUM($I$7:I118)</f>
        <v>542.18412595592179</v>
      </c>
      <c r="K118" s="79">
        <f t="shared" si="61"/>
        <v>29.865393699182761</v>
      </c>
      <c r="L118" s="4">
        <f t="shared" si="71"/>
        <v>2.7468240018687653E-3</v>
      </c>
      <c r="M118" s="100">
        <f t="shared" si="46"/>
        <v>7.6361707251951678</v>
      </c>
      <c r="N118" s="87">
        <f>SUM($M$7:M118)</f>
        <v>895.18419335304486</v>
      </c>
      <c r="P118" s="42">
        <f>'Accumulated Feed'!C115</f>
        <v>42390</v>
      </c>
      <c r="Q118" s="32">
        <f>'Accumulated Feed'!D115</f>
        <v>9.1673181018048879</v>
      </c>
      <c r="R118" s="32">
        <f>SUM($Q$7:Q118)</f>
        <v>782.85137078831019</v>
      </c>
      <c r="S118" s="24">
        <v>20</v>
      </c>
      <c r="T118" s="4">
        <f t="shared" si="72"/>
        <v>8.7605253501777405</v>
      </c>
      <c r="U118" s="87">
        <f>SUM($T$7:T118)</f>
        <v>748.11293805351079</v>
      </c>
      <c r="V118" s="82">
        <v>2.4159028571999999</v>
      </c>
      <c r="W118" s="4">
        <f t="shared" si="62"/>
        <v>1.0582289112033716</v>
      </c>
      <c r="X118" s="87">
        <f>SUM($W$7:W118)</f>
        <v>636.58765473158485</v>
      </c>
      <c r="Y118" s="79">
        <f t="shared" si="47"/>
        <v>19.147824645467242</v>
      </c>
      <c r="Z118" s="100">
        <f t="shared" si="48"/>
        <v>7.0481093784610874E-3</v>
      </c>
      <c r="AA118" s="100">
        <f t="shared" si="49"/>
        <v>8.3872501603686942</v>
      </c>
      <c r="AB118" s="87">
        <f>SUM($AA$7:AA118)</f>
        <v>716.23676764269612</v>
      </c>
      <c r="AD118" s="42">
        <f>'Accumulated Feed'!E115</f>
        <v>42573</v>
      </c>
      <c r="AE118" s="32">
        <f>'Accumulated Feed'!F115</f>
        <v>7.6388904496059657</v>
      </c>
      <c r="AF118" s="32">
        <f>SUM($AE$7:AE118)</f>
        <v>686.14853298420098</v>
      </c>
      <c r="AG118" s="96">
        <v>20</v>
      </c>
      <c r="AH118" s="100">
        <f t="shared" si="73"/>
        <v>7.299920509775716</v>
      </c>
      <c r="AI118" s="87">
        <f>SUM($AH$7:AH118)</f>
        <v>655.70121495095623</v>
      </c>
      <c r="AJ118" s="175">
        <v>20</v>
      </c>
      <c r="AK118" s="100">
        <f t="shared" si="63"/>
        <v>7.299920509775716</v>
      </c>
      <c r="AL118" s="87">
        <f>SUM($AK$7:AK118)</f>
        <v>575.81715546153362</v>
      </c>
      <c r="AM118" s="79">
        <f t="shared" si="68"/>
        <v>37.782675936662343</v>
      </c>
      <c r="AN118" s="101">
        <f t="shared" si="50"/>
        <v>7.0902450124486083E-3</v>
      </c>
      <c r="AO118" s="101">
        <f t="shared" si="51"/>
        <v>13.790526549212544</v>
      </c>
      <c r="AP118" s="87">
        <f>SUM($AO$7:AO118)</f>
        <v>1238.7073257883874</v>
      </c>
      <c r="AR118" s="42">
        <f>'Accumulated Feed'!G115</f>
        <v>42733</v>
      </c>
      <c r="AS118" s="32">
        <f>'Accumulated Feed'!H115</f>
        <v>6.5477607300333842</v>
      </c>
      <c r="AT118" s="32">
        <f>SUM($AS$7:AS118)</f>
        <v>854.36744554853612</v>
      </c>
      <c r="AU118" s="96">
        <v>20</v>
      </c>
      <c r="AV118" s="100">
        <f t="shared" si="74"/>
        <v>6.2572088396345942</v>
      </c>
      <c r="AW118" s="87">
        <f>SUM($AV$7:AV118)</f>
        <v>816.45554151992849</v>
      </c>
      <c r="AX118" s="175">
        <v>4.5467739605346678</v>
      </c>
      <c r="AY118" s="100">
        <f t="shared" si="64"/>
        <v>1.4225057108838959</v>
      </c>
      <c r="AZ118" s="87">
        <f>SUM($AY$7:AY118)</f>
        <v>696.10044929862249</v>
      </c>
      <c r="BA118" s="79">
        <f t="shared" si="52"/>
        <v>30.164826912830154</v>
      </c>
      <c r="BB118" s="101">
        <f t="shared" si="53"/>
        <v>3.8567147855539091E-3</v>
      </c>
      <c r="BC118" s="101">
        <f t="shared" si="54"/>
        <v>9.4373810802504163</v>
      </c>
      <c r="BD118" s="87">
        <f>SUM($BC$7:BC118)</f>
        <v>1231.412004598483</v>
      </c>
      <c r="BF118" s="42">
        <f>'Accumulated Feed'!I115</f>
        <v>42966</v>
      </c>
      <c r="BG118" s="32">
        <f>'Accumulated Feed'!J115</f>
        <v>8.4821893965167856</v>
      </c>
      <c r="BH118" s="32">
        <f>SUM($BG$7:BG118)</f>
        <v>592.94942460100185</v>
      </c>
      <c r="BI118" s="96">
        <v>20</v>
      </c>
      <c r="BJ118" s="100">
        <f t="shared" si="75"/>
        <v>8.1057987088463843</v>
      </c>
      <c r="BK118" s="87">
        <f>SUM($BJ$7:BJ118)</f>
        <v>566.63774594749418</v>
      </c>
      <c r="BL118" s="175">
        <v>20</v>
      </c>
      <c r="BM118" s="100">
        <f t="shared" si="65"/>
        <v>8.1057987088463843</v>
      </c>
      <c r="BN118" s="87">
        <f>SUM($BM$7:BM118)</f>
        <v>494.14386981019544</v>
      </c>
      <c r="BO118" s="79">
        <f t="shared" si="55"/>
        <v>29.228208575697199</v>
      </c>
      <c r="BP118" s="101">
        <f t="shared" si="56"/>
        <v>9.5531441667249632E-3</v>
      </c>
      <c r="BQ118" s="101">
        <f t="shared" si="57"/>
        <v>11.845898766738955</v>
      </c>
      <c r="BR118" s="87">
        <f>SUM($BQ$7:BQ118)</f>
        <v>828.09031127081437</v>
      </c>
      <c r="BT118" s="42">
        <f>'Accumulated Feed'!K115</f>
        <v>43117</v>
      </c>
      <c r="BU118" s="32">
        <f>'Accumulated Feed'!L115</f>
        <v>8.2441845930880362</v>
      </c>
      <c r="BV118" s="32">
        <f>SUM($BU$7:BU118)</f>
        <v>892.55798072929304</v>
      </c>
      <c r="BW118" s="96">
        <v>20</v>
      </c>
      <c r="BX118" s="100">
        <f t="shared" si="76"/>
        <v>7.8783551871155142</v>
      </c>
      <c r="BY118" s="87">
        <f>SUM($BX$7:BX118)</f>
        <v>852.95140081840816</v>
      </c>
      <c r="BZ118" s="175">
        <v>20</v>
      </c>
      <c r="CA118" s="100">
        <f t="shared" si="66"/>
        <v>7.8783551871155142</v>
      </c>
      <c r="CB118" s="87">
        <f>SUM($CA$7:CA118)</f>
        <v>705.56423533071802</v>
      </c>
      <c r="CC118" s="79">
        <f t="shared" si="58"/>
        <v>26.412018832085995</v>
      </c>
      <c r="CD118" s="101">
        <f t="shared" si="59"/>
        <v>5.0481141573982865E-3</v>
      </c>
      <c r="CE118" s="101">
        <f t="shared" si="60"/>
        <v>10.404163278397869</v>
      </c>
      <c r="CF118" s="87">
        <f>SUM($CE$7:CE118)</f>
        <v>1126.4084230634955</v>
      </c>
    </row>
    <row r="119" spans="2:84" x14ac:dyDescent="0.25">
      <c r="B119" s="42">
        <v>42086</v>
      </c>
      <c r="C119" s="32">
        <f>'Accumulated Feed'!B116</f>
        <v>5.60393690631187</v>
      </c>
      <c r="D119" s="32">
        <f>SUM($C$7:C119)</f>
        <v>632.91985419006846</v>
      </c>
      <c r="E119" s="24">
        <v>20</v>
      </c>
      <c r="F119" s="4">
        <f t="shared" si="42"/>
        <v>5.3552664785217932</v>
      </c>
      <c r="G119" s="87">
        <f>SUM($F$7:F119)</f>
        <v>604.83451819690151</v>
      </c>
      <c r="H119" s="80">
        <f t="shared" si="70"/>
        <v>20</v>
      </c>
      <c r="I119" s="4">
        <f t="shared" si="44"/>
        <v>5.3552664785217932</v>
      </c>
      <c r="J119" s="87">
        <f>SUM($I$7:I119)</f>
        <v>547.53939243444358</v>
      </c>
      <c r="K119" s="79">
        <f t="shared" si="61"/>
        <v>29.865393699182761</v>
      </c>
      <c r="L119" s="4">
        <f t="shared" si="71"/>
        <v>2.8765672975735509E-3</v>
      </c>
      <c r="M119" s="100">
        <f t="shared" si="46"/>
        <v>7.9968570872544715</v>
      </c>
      <c r="N119" s="87">
        <f>SUM($M$7:M119)</f>
        <v>903.18105044029937</v>
      </c>
      <c r="P119" s="42">
        <f>'Accumulated Feed'!C116</f>
        <v>42391</v>
      </c>
      <c r="Q119" s="32">
        <f>'Accumulated Feed'!D116</f>
        <v>8.9510792999949853</v>
      </c>
      <c r="R119" s="32">
        <f>SUM($Q$7:Q119)</f>
        <v>791.80245008830514</v>
      </c>
      <c r="S119" s="24">
        <v>20</v>
      </c>
      <c r="T119" s="4">
        <f t="shared" si="72"/>
        <v>8.5538819803382307</v>
      </c>
      <c r="U119" s="87">
        <f>SUM($T$7:T119)</f>
        <v>756.66682003384904</v>
      </c>
      <c r="V119" s="80">
        <f t="shared" si="77"/>
        <v>20</v>
      </c>
      <c r="W119" s="4">
        <f t="shared" si="62"/>
        <v>8.5538819803382307</v>
      </c>
      <c r="X119" s="87">
        <f>SUM($W$7:W119)</f>
        <v>645.1415367119231</v>
      </c>
      <c r="Y119" s="79">
        <f t="shared" si="47"/>
        <v>19.147824645467242</v>
      </c>
      <c r="Z119" s="100">
        <f t="shared" si="48"/>
        <v>6.8818584956948942E-3</v>
      </c>
      <c r="AA119" s="100">
        <f t="shared" si="49"/>
        <v>8.1894116098769238</v>
      </c>
      <c r="AB119" s="87">
        <f>SUM($AA$7:AA119)</f>
        <v>724.42617925257309</v>
      </c>
      <c r="AD119" s="42">
        <f>'Accumulated Feed'!E116</f>
        <v>42574</v>
      </c>
      <c r="AE119" s="32">
        <f>'Accumulated Feed'!F116</f>
        <v>7.1759480523152916</v>
      </c>
      <c r="AF119" s="32">
        <f>SUM($AE$7:AE119)</f>
        <v>693.32448103651632</v>
      </c>
      <c r="AG119" s="96">
        <v>20</v>
      </c>
      <c r="AH119" s="100">
        <f t="shared" si="73"/>
        <v>6.8575208284186875</v>
      </c>
      <c r="AI119" s="87">
        <f>SUM($AH$7:AH119)</f>
        <v>662.55873577937496</v>
      </c>
      <c r="AJ119" s="175">
        <v>20</v>
      </c>
      <c r="AK119" s="100">
        <f t="shared" si="63"/>
        <v>6.8575208284186875</v>
      </c>
      <c r="AL119" s="87">
        <f>SUM($AK$7:AK119)</f>
        <v>582.67467628995234</v>
      </c>
      <c r="AM119" s="79">
        <f t="shared" si="68"/>
        <v>37.782675936662336</v>
      </c>
      <c r="AN119" s="101">
        <f t="shared" si="50"/>
        <v>6.6605523698986006E-3</v>
      </c>
      <c r="AO119" s="101">
        <f t="shared" si="51"/>
        <v>12.954774359452777</v>
      </c>
      <c r="AP119" s="87">
        <f>SUM($AO$7:AO119)</f>
        <v>1251.6621001478402</v>
      </c>
      <c r="AR119" s="42">
        <f>'Accumulated Feed'!G116</f>
        <v>42734</v>
      </c>
      <c r="AS119" s="32">
        <f>'Accumulated Feed'!H116</f>
        <v>6.6432595341193119</v>
      </c>
      <c r="AT119" s="32">
        <f>SUM($AS$7:AS119)</f>
        <v>861.01070508265548</v>
      </c>
      <c r="AU119" s="96">
        <v>20</v>
      </c>
      <c r="AV119" s="100">
        <f t="shared" si="74"/>
        <v>6.348469957097258</v>
      </c>
      <c r="AW119" s="87">
        <f>SUM($AV$7:AV119)</f>
        <v>822.80401147702571</v>
      </c>
      <c r="AX119" s="175">
        <v>20</v>
      </c>
      <c r="AY119" s="100">
        <f t="shared" si="64"/>
        <v>6.348469957097258</v>
      </c>
      <c r="AZ119" s="87">
        <f>SUM($AY$7:AY119)</f>
        <v>702.44891925571972</v>
      </c>
      <c r="BA119" s="79">
        <f t="shared" si="52"/>
        <v>30.164826912830154</v>
      </c>
      <c r="BB119" s="101">
        <f t="shared" si="53"/>
        <v>3.9129648021483665E-3</v>
      </c>
      <c r="BC119" s="101">
        <f t="shared" si="54"/>
        <v>9.5750248708570531</v>
      </c>
      <c r="BD119" s="87">
        <f>SUM($BC$7:BC119)</f>
        <v>1240.9870294693401</v>
      </c>
      <c r="BF119" s="42">
        <f>'Accumulated Feed'!I116</f>
        <v>42967</v>
      </c>
      <c r="BG119" s="32">
        <f>'Accumulated Feed'!J116</f>
        <v>6.5541225603452355</v>
      </c>
      <c r="BH119" s="32">
        <f>SUM($BG$7:BG119)</f>
        <v>599.50354716134711</v>
      </c>
      <c r="BI119" s="96">
        <v>20</v>
      </c>
      <c r="BJ119" s="100">
        <f t="shared" si="75"/>
        <v>6.2632883685766005</v>
      </c>
      <c r="BK119" s="87">
        <f>SUM($BJ$7:BJ119)</f>
        <v>572.90103431607076</v>
      </c>
      <c r="BL119" s="175">
        <v>20</v>
      </c>
      <c r="BM119" s="100">
        <f t="shared" si="65"/>
        <v>6.2632883685766005</v>
      </c>
      <c r="BN119" s="87">
        <f>SUM($BM$7:BM119)</f>
        <v>500.40715817877202</v>
      </c>
      <c r="BO119" s="79">
        <f t="shared" si="55"/>
        <v>29.228208575697188</v>
      </c>
      <c r="BP119" s="101">
        <f t="shared" si="56"/>
        <v>7.3816410809070592E-3</v>
      </c>
      <c r="BQ119" s="101">
        <f t="shared" si="57"/>
        <v>9.1532349403247526</v>
      </c>
      <c r="BR119" s="87">
        <f>SUM($BQ$7:BQ119)</f>
        <v>837.24354621113912</v>
      </c>
      <c r="BT119" s="42">
        <f>'Accumulated Feed'!K116</f>
        <v>43118</v>
      </c>
      <c r="BU119" s="32">
        <f>'Accumulated Feed'!L116</f>
        <v>8.0651725014534303</v>
      </c>
      <c r="BV119" s="32">
        <f>SUM($BU$7:BU119)</f>
        <v>900.62315323074642</v>
      </c>
      <c r="BW119" s="96">
        <v>20</v>
      </c>
      <c r="BX119" s="100">
        <f t="shared" si="76"/>
        <v>7.7072866205688237</v>
      </c>
      <c r="BY119" s="87">
        <f>SUM($BX$7:BX119)</f>
        <v>860.65868743897704</v>
      </c>
      <c r="BZ119" s="175">
        <v>2.173797645735168</v>
      </c>
      <c r="CA119" s="100">
        <f t="shared" si="66"/>
        <v>0.83770407553993331</v>
      </c>
      <c r="CB119" s="87">
        <f>SUM($CA$7:CA119)</f>
        <v>706.40193940625795</v>
      </c>
      <c r="CC119" s="79">
        <f t="shared" si="58"/>
        <v>26.412018832086002</v>
      </c>
      <c r="CD119" s="101">
        <f t="shared" si="59"/>
        <v>4.9385007124393065E-3</v>
      </c>
      <c r="CE119" s="101">
        <f t="shared" si="60"/>
        <v>10.178249968337411</v>
      </c>
      <c r="CF119" s="87">
        <f>SUM($CE$7:CE119)</f>
        <v>1136.586673031833</v>
      </c>
    </row>
    <row r="120" spans="2:84" x14ac:dyDescent="0.25">
      <c r="B120" s="42">
        <v>42087</v>
      </c>
      <c r="C120" s="32">
        <f>'Accumulated Feed'!B117</f>
        <v>5.9087481007075429</v>
      </c>
      <c r="D120" s="32">
        <f>SUM($C$7:C120)</f>
        <v>638.82860229077596</v>
      </c>
      <c r="E120" s="24">
        <v>20</v>
      </c>
      <c r="F120" s="4">
        <f t="shared" si="42"/>
        <v>5.6465519085534526</v>
      </c>
      <c r="G120" s="87">
        <f>SUM($F$7:F120)</f>
        <v>610.48107010545493</v>
      </c>
      <c r="H120" s="80">
        <f t="shared" si="70"/>
        <v>20</v>
      </c>
      <c r="I120" s="4">
        <f t="shared" si="44"/>
        <v>5.6465519085534526</v>
      </c>
      <c r="J120" s="87">
        <f>SUM($I$7:I120)</f>
        <v>553.185944342997</v>
      </c>
      <c r="K120" s="79">
        <f t="shared" si="61"/>
        <v>29.865393699182761</v>
      </c>
      <c r="L120" s="4">
        <f t="shared" si="71"/>
        <v>3.0330304998528895E-3</v>
      </c>
      <c r="M120" s="100">
        <f t="shared" si="46"/>
        <v>8.4318247895910332</v>
      </c>
      <c r="N120" s="87">
        <f>SUM($M$7:M120)</f>
        <v>911.61287522989039</v>
      </c>
      <c r="P120" s="42">
        <f>'Accumulated Feed'!C117</f>
        <v>42392</v>
      </c>
      <c r="Q120" s="32">
        <f>'Accumulated Feed'!D117</f>
        <v>8.9625818567940758</v>
      </c>
      <c r="R120" s="32">
        <f>SUM($Q$7:Q120)</f>
        <v>800.76503194509917</v>
      </c>
      <c r="S120" s="24">
        <v>20</v>
      </c>
      <c r="T120" s="4">
        <f t="shared" si="72"/>
        <v>8.5648741199488807</v>
      </c>
      <c r="U120" s="87">
        <f>SUM($T$7:T120)</f>
        <v>765.23169415379789</v>
      </c>
      <c r="V120" s="80">
        <f t="shared" si="77"/>
        <v>20</v>
      </c>
      <c r="W120" s="4">
        <f t="shared" si="62"/>
        <v>8.5648741199488807</v>
      </c>
      <c r="X120" s="87">
        <f>SUM($W$7:W120)</f>
        <v>653.70641083187195</v>
      </c>
      <c r="Y120" s="79">
        <f t="shared" si="47"/>
        <v>19.147824645467242</v>
      </c>
      <c r="Z120" s="100">
        <f t="shared" si="48"/>
        <v>6.8907020066925097E-3</v>
      </c>
      <c r="AA120" s="100">
        <f t="shared" si="49"/>
        <v>8.1999353879640857</v>
      </c>
      <c r="AB120" s="87">
        <f>SUM($AA$7:AA120)</f>
        <v>732.62611464053714</v>
      </c>
      <c r="AD120" s="42">
        <f>'Accumulated Feed'!E117</f>
        <v>42575</v>
      </c>
      <c r="AE120" s="32">
        <f>'Accumulated Feed'!F117</f>
        <v>6.5913272408474679</v>
      </c>
      <c r="AF120" s="32">
        <f>SUM($AE$7:AE120)</f>
        <v>699.91580827736379</v>
      </c>
      <c r="AG120" s="96">
        <v>20</v>
      </c>
      <c r="AH120" s="100">
        <f t="shared" si="73"/>
        <v>6.2988421197463014</v>
      </c>
      <c r="AI120" s="87">
        <f>SUM($AH$7:AH120)</f>
        <v>668.85757789912122</v>
      </c>
      <c r="AJ120" s="175">
        <v>20</v>
      </c>
      <c r="AK120" s="100">
        <f t="shared" si="63"/>
        <v>6.2988421197463014</v>
      </c>
      <c r="AL120" s="87">
        <f>SUM($AK$7:AK120)</f>
        <v>588.97351840969861</v>
      </c>
      <c r="AM120" s="79">
        <f t="shared" si="68"/>
        <v>37.782675936662336</v>
      </c>
      <c r="AN120" s="101">
        <f t="shared" si="50"/>
        <v>6.117920580631717E-3</v>
      </c>
      <c r="AO120" s="101">
        <f t="shared" si="51"/>
        <v>11.899355529328689</v>
      </c>
      <c r="AP120" s="87">
        <f>SUM($AO$7:AO120)</f>
        <v>1263.5614556771689</v>
      </c>
      <c r="AR120" s="42">
        <f>'Accumulated Feed'!G117</f>
        <v>42735</v>
      </c>
      <c r="AS120" s="32">
        <f>'Accumulated Feed'!H117</f>
        <v>6.5442631782306577</v>
      </c>
      <c r="AT120" s="32">
        <f>SUM($AS$7:AS120)</f>
        <v>867.55496826088608</v>
      </c>
      <c r="AU120" s="96">
        <v>20</v>
      </c>
      <c r="AV120" s="100">
        <f t="shared" si="74"/>
        <v>6.2538664890265885</v>
      </c>
      <c r="AW120" s="87">
        <f>SUM($AV$7:AV120)</f>
        <v>829.05787796605227</v>
      </c>
      <c r="AX120" s="175">
        <v>20</v>
      </c>
      <c r="AY120" s="100">
        <f t="shared" si="64"/>
        <v>6.2538664890265885</v>
      </c>
      <c r="AZ120" s="87">
        <f>SUM($AY$7:AY120)</f>
        <v>708.70278574474628</v>
      </c>
      <c r="BA120" s="79">
        <f t="shared" si="52"/>
        <v>30.164826912830151</v>
      </c>
      <c r="BB120" s="101">
        <f t="shared" si="53"/>
        <v>3.8546546828245984E-3</v>
      </c>
      <c r="BC120" s="101">
        <f t="shared" si="54"/>
        <v>9.4323400088717921</v>
      </c>
      <c r="BD120" s="87">
        <f>SUM($BC$7:BC120)</f>
        <v>1250.4193694782118</v>
      </c>
      <c r="BF120" s="42">
        <f>'Accumulated Feed'!I117</f>
        <v>42968</v>
      </c>
      <c r="BG120" s="32">
        <f>'Accumulated Feed'!J117</f>
        <v>6.3547476546228898</v>
      </c>
      <c r="BH120" s="32">
        <f>SUM($BG$7:BG120)</f>
        <v>605.85829481597</v>
      </c>
      <c r="BI120" s="96">
        <v>20</v>
      </c>
      <c r="BJ120" s="100">
        <f t="shared" si="75"/>
        <v>6.0727605722927542</v>
      </c>
      <c r="BK120" s="87">
        <f>SUM($BJ$7:BJ120)</f>
        <v>578.9737948883635</v>
      </c>
      <c r="BL120" s="175">
        <v>20</v>
      </c>
      <c r="BM120" s="100">
        <f t="shared" si="65"/>
        <v>6.0727605722927542</v>
      </c>
      <c r="BN120" s="87">
        <f>SUM($BM$7:BM120)</f>
        <v>506.47991875106476</v>
      </c>
      <c r="BO120" s="79">
        <f t="shared" si="55"/>
        <v>29.228208575697202</v>
      </c>
      <c r="BP120" s="101">
        <f t="shared" si="56"/>
        <v>7.1570932515017281E-3</v>
      </c>
      <c r="BQ120" s="101">
        <f t="shared" si="57"/>
        <v>8.8747956318621437</v>
      </c>
      <c r="BR120" s="87">
        <f>SUM($BQ$7:BQ120)</f>
        <v>846.1183418430013</v>
      </c>
      <c r="BT120" s="42">
        <f>'Accumulated Feed'!K117</f>
        <v>43119</v>
      </c>
      <c r="BU120" s="32">
        <f>'Accumulated Feed'!L117</f>
        <v>7.4039258821968108</v>
      </c>
      <c r="BV120" s="32">
        <f>SUM($BU$7:BU120)</f>
        <v>908.02707911294328</v>
      </c>
      <c r="BW120" s="96">
        <v>20</v>
      </c>
      <c r="BX120" s="100">
        <f t="shared" si="76"/>
        <v>7.0753823159089437</v>
      </c>
      <c r="BY120" s="87">
        <f>SUM($BX$7:BX120)</f>
        <v>867.73406975488604</v>
      </c>
      <c r="BZ120" s="175">
        <v>20</v>
      </c>
      <c r="CA120" s="100">
        <f t="shared" si="66"/>
        <v>7.0753823159089437</v>
      </c>
      <c r="CB120" s="87">
        <f>SUM($CA$7:CA120)</f>
        <v>713.47732172216695</v>
      </c>
      <c r="CC120" s="79">
        <f t="shared" si="58"/>
        <v>26.412018832085995</v>
      </c>
      <c r="CD120" s="101">
        <f t="shared" si="59"/>
        <v>4.5336033714700446E-3</v>
      </c>
      <c r="CE120" s="101">
        <f t="shared" si="60"/>
        <v>9.343756548599762</v>
      </c>
      <c r="CF120" s="87">
        <f>SUM($CE$7:CE120)</f>
        <v>1145.9304295804327</v>
      </c>
    </row>
    <row r="121" spans="2:84" x14ac:dyDescent="0.25">
      <c r="B121" s="42">
        <v>42088</v>
      </c>
      <c r="C121" s="32">
        <f>'Accumulated Feed'!B118</f>
        <v>5.8349522239308067</v>
      </c>
      <c r="D121" s="32">
        <f>SUM($C$7:C121)</f>
        <v>644.66355451470679</v>
      </c>
      <c r="E121" s="24">
        <v>20</v>
      </c>
      <c r="F121" s="4">
        <f t="shared" si="42"/>
        <v>5.5760306675468918</v>
      </c>
      <c r="G121" s="87">
        <f>SUM($F$7:F121)</f>
        <v>616.05710077300182</v>
      </c>
      <c r="H121" s="82">
        <v>1.88876556</v>
      </c>
      <c r="I121" s="4">
        <f t="shared" si="44"/>
        <v>0.52659073431831904</v>
      </c>
      <c r="J121" s="87">
        <f>SUM($I$7:I121)</f>
        <v>553.71253507731535</v>
      </c>
      <c r="K121" s="79">
        <f t="shared" si="61"/>
        <v>29.865393699182757</v>
      </c>
      <c r="L121" s="4">
        <f t="shared" si="71"/>
        <v>2.9951502008094383E-3</v>
      </c>
      <c r="M121" s="100">
        <f t="shared" si="46"/>
        <v>8.326517558250238</v>
      </c>
      <c r="N121" s="87">
        <f>SUM($M$7:M121)</f>
        <v>919.93939278814059</v>
      </c>
      <c r="P121" s="42">
        <f>'Accumulated Feed'!C118</f>
        <v>42393</v>
      </c>
      <c r="Q121" s="32">
        <f>'Accumulated Feed'!D118</f>
        <v>9.0564258940796538</v>
      </c>
      <c r="R121" s="32">
        <f>SUM($Q$7:Q121)</f>
        <v>809.82145783917883</v>
      </c>
      <c r="S121" s="24">
        <v>20</v>
      </c>
      <c r="T121" s="4">
        <f t="shared" si="72"/>
        <v>8.6545538996263716</v>
      </c>
      <c r="U121" s="87">
        <f>SUM($T$7:T121)</f>
        <v>773.88624805342431</v>
      </c>
      <c r="V121" s="80">
        <f t="shared" si="77"/>
        <v>20</v>
      </c>
      <c r="W121" s="4">
        <f t="shared" si="62"/>
        <v>8.6545538996263716</v>
      </c>
      <c r="X121" s="87">
        <f>SUM($W$7:W121)</f>
        <v>662.36096473149837</v>
      </c>
      <c r="Y121" s="79">
        <f t="shared" si="47"/>
        <v>19.147824645467246</v>
      </c>
      <c r="Z121" s="100">
        <f t="shared" si="48"/>
        <v>6.9628521199491785E-3</v>
      </c>
      <c r="AA121" s="100">
        <f t="shared" si="49"/>
        <v>8.2857940227395233</v>
      </c>
      <c r="AB121" s="87">
        <f>SUM($AA$7:AA121)</f>
        <v>740.91190866327668</v>
      </c>
      <c r="AD121" s="42">
        <f>'Accumulated Feed'!E118</f>
        <v>42576</v>
      </c>
      <c r="AE121" s="32">
        <f>'Accumulated Feed'!F118</f>
        <v>6.8693851716717536</v>
      </c>
      <c r="AF121" s="32">
        <f>SUM($AE$7:AE121)</f>
        <v>706.78519344903555</v>
      </c>
      <c r="AG121" s="96">
        <v>20</v>
      </c>
      <c r="AH121" s="100">
        <f t="shared" si="73"/>
        <v>6.5645614418809322</v>
      </c>
      <c r="AI121" s="87">
        <f>SUM($AH$7:AH121)</f>
        <v>675.42213934100221</v>
      </c>
      <c r="AJ121" s="175">
        <v>20</v>
      </c>
      <c r="AK121" s="100">
        <f t="shared" si="63"/>
        <v>6.5645614418809322</v>
      </c>
      <c r="AL121" s="87">
        <f>SUM($AK$7:AK121)</f>
        <v>595.5380798515796</v>
      </c>
      <c r="AM121" s="79">
        <f t="shared" si="68"/>
        <v>37.782675936662336</v>
      </c>
      <c r="AN121" s="101">
        <f t="shared" si="50"/>
        <v>6.3760076510256071E-3</v>
      </c>
      <c r="AO121" s="101">
        <f t="shared" si="51"/>
        <v>12.401334881244805</v>
      </c>
      <c r="AP121" s="87">
        <f>SUM($AO$7:AO121)</f>
        <v>1275.9627905584136</v>
      </c>
      <c r="AR121" s="42">
        <f>'Accumulated Feed'!G118</f>
        <v>42736</v>
      </c>
      <c r="AS121" s="32">
        <f>'Accumulated Feed'!H118</f>
        <v>5.8965722324711534</v>
      </c>
      <c r="AT121" s="32">
        <f>SUM($AS$7:AS121)</f>
        <v>873.45154049335724</v>
      </c>
      <c r="AU121" s="96">
        <v>20</v>
      </c>
      <c r="AV121" s="100">
        <f t="shared" si="74"/>
        <v>5.634916335187202</v>
      </c>
      <c r="AW121" s="87">
        <f>SUM($AV$7:AV121)</f>
        <v>834.69279430123947</v>
      </c>
      <c r="AX121" s="175">
        <v>20</v>
      </c>
      <c r="AY121" s="100">
        <f t="shared" si="64"/>
        <v>5.634916335187202</v>
      </c>
      <c r="AZ121" s="87">
        <f>SUM($AY$7:AY121)</f>
        <v>714.33770207993348</v>
      </c>
      <c r="BA121" s="79">
        <f t="shared" si="52"/>
        <v>30.164826912830154</v>
      </c>
      <c r="BB121" s="101">
        <f t="shared" si="53"/>
        <v>3.4731564348018215E-3</v>
      </c>
      <c r="BC121" s="101">
        <f t="shared" si="54"/>
        <v>8.4988137959600571</v>
      </c>
      <c r="BD121" s="87">
        <f>SUM($BC$7:BC121)</f>
        <v>1258.918183274172</v>
      </c>
      <c r="BF121" s="42">
        <f>'Accumulated Feed'!I118</f>
        <v>42969</v>
      </c>
      <c r="BG121" s="32">
        <f>'Accumulated Feed'!J118</f>
        <v>6.2364831719860527</v>
      </c>
      <c r="BH121" s="32">
        <f>SUM($BG$7:BG121)</f>
        <v>612.09477798795604</v>
      </c>
      <c r="BI121" s="96">
        <v>20</v>
      </c>
      <c r="BJ121" s="100">
        <f t="shared" si="75"/>
        <v>5.9597439859083803</v>
      </c>
      <c r="BK121" s="87">
        <f>SUM($BJ$7:BJ121)</f>
        <v>584.9335388742719</v>
      </c>
      <c r="BL121" s="175">
        <v>3.8130171756015012</v>
      </c>
      <c r="BM121" s="100">
        <f t="shared" si="65"/>
        <v>1.1362303090228201</v>
      </c>
      <c r="BN121" s="87">
        <f>SUM($BM$7:BM121)</f>
        <v>507.61614906008759</v>
      </c>
      <c r="BO121" s="79">
        <f t="shared" si="55"/>
        <v>29.228208575697195</v>
      </c>
      <c r="BP121" s="101">
        <f t="shared" si="56"/>
        <v>7.0238967853986723E-3</v>
      </c>
      <c r="BQ121" s="101">
        <f t="shared" si="57"/>
        <v>8.7096320138943533</v>
      </c>
      <c r="BR121" s="87">
        <f>SUM($BQ$7:BQ121)</f>
        <v>854.82797385689571</v>
      </c>
      <c r="BT121" s="42">
        <f>'Accumulated Feed'!K118</f>
        <v>43120</v>
      </c>
      <c r="BU121" s="32">
        <f>'Accumulated Feed'!L118</f>
        <v>6.8082352100812731</v>
      </c>
      <c r="BV121" s="32">
        <f>SUM($BU$7:BU121)</f>
        <v>914.83531432302459</v>
      </c>
      <c r="BW121" s="96">
        <v>20</v>
      </c>
      <c r="BX121" s="100">
        <f t="shared" si="76"/>
        <v>6.5061249632154503</v>
      </c>
      <c r="BY121" s="87">
        <f>SUM($BX$7:BX121)</f>
        <v>874.24019471810152</v>
      </c>
      <c r="BZ121" s="175">
        <v>20</v>
      </c>
      <c r="CA121" s="100">
        <f t="shared" si="66"/>
        <v>6.5061249632154503</v>
      </c>
      <c r="CB121" s="87">
        <f>SUM($CA$7:CA121)</f>
        <v>719.98344668538243</v>
      </c>
      <c r="CC121" s="79">
        <f t="shared" si="58"/>
        <v>26.412018832086002</v>
      </c>
      <c r="CD121" s="101">
        <f t="shared" si="59"/>
        <v>4.1688475267431177E-3</v>
      </c>
      <c r="CE121" s="101">
        <f t="shared" si="60"/>
        <v>8.5919947526175662</v>
      </c>
      <c r="CF121" s="87">
        <f>SUM($CE$7:CE121)</f>
        <v>1154.5224243330504</v>
      </c>
    </row>
    <row r="122" spans="2:84" x14ac:dyDescent="0.25">
      <c r="B122" s="42">
        <v>42089</v>
      </c>
      <c r="C122" s="32">
        <f>'Accumulated Feed'!B119</f>
        <v>5.2393559123167881</v>
      </c>
      <c r="D122" s="32">
        <f>SUM($C$7:C122)</f>
        <v>649.90291042702358</v>
      </c>
      <c r="E122" s="24">
        <v>20</v>
      </c>
      <c r="F122" s="4">
        <f t="shared" si="42"/>
        <v>5.0068634881796035</v>
      </c>
      <c r="G122" s="87">
        <f>SUM($F$7:F122)</f>
        <v>621.06396426118147</v>
      </c>
      <c r="H122" s="80">
        <f t="shared" si="70"/>
        <v>20</v>
      </c>
      <c r="I122" s="4">
        <f t="shared" si="44"/>
        <v>5.0068634881796035</v>
      </c>
      <c r="J122" s="87">
        <f>SUM($I$7:I122)</f>
        <v>558.719398565495</v>
      </c>
      <c r="K122" s="79">
        <f t="shared" si="61"/>
        <v>29.865393699182757</v>
      </c>
      <c r="L122" s="4">
        <f t="shared" si="71"/>
        <v>2.6894235480673981E-3</v>
      </c>
      <c r="M122" s="100">
        <f t="shared" si="46"/>
        <v>7.4765974636273667</v>
      </c>
      <c r="N122" s="87">
        <f>SUM($M$7:M122)</f>
        <v>927.41599025176799</v>
      </c>
      <c r="P122" s="42">
        <f>'Accumulated Feed'!C119</f>
        <v>42394</v>
      </c>
      <c r="Q122" s="32">
        <f>'Accumulated Feed'!D119</f>
        <v>9.2724632847016135</v>
      </c>
      <c r="R122" s="32">
        <f>SUM($Q$7:Q122)</f>
        <v>819.09392112388048</v>
      </c>
      <c r="S122" s="24">
        <v>20</v>
      </c>
      <c r="T122" s="4">
        <f t="shared" si="72"/>
        <v>8.8610047957458491</v>
      </c>
      <c r="U122" s="87">
        <f>SUM($T$7:T122)</f>
        <v>782.7472528491702</v>
      </c>
      <c r="V122" s="80">
        <f t="shared" si="77"/>
        <v>20</v>
      </c>
      <c r="W122" s="4">
        <f t="shared" si="62"/>
        <v>8.8610047957458491</v>
      </c>
      <c r="X122" s="87">
        <f>SUM($W$7:W122)</f>
        <v>671.22196952724426</v>
      </c>
      <c r="Y122" s="79">
        <f t="shared" si="47"/>
        <v>19.147824645467242</v>
      </c>
      <c r="Z122" s="100">
        <f t="shared" si="48"/>
        <v>7.1289481517473018E-3</v>
      </c>
      <c r="AA122" s="100">
        <f t="shared" si="49"/>
        <v>8.4834483005792887</v>
      </c>
      <c r="AB122" s="87">
        <f>SUM($AA$7:AA122)</f>
        <v>749.39535696385599</v>
      </c>
      <c r="AD122" s="42">
        <f>'Accumulated Feed'!E119</f>
        <v>42577</v>
      </c>
      <c r="AE122" s="32">
        <f>'Accumulated Feed'!F119</f>
        <v>7.7361420165164194</v>
      </c>
      <c r="AF122" s="32">
        <f>SUM($AE$7:AE122)</f>
        <v>714.52133546555194</v>
      </c>
      <c r="AG122" s="96">
        <v>20</v>
      </c>
      <c r="AH122" s="100">
        <f t="shared" si="73"/>
        <v>7.3928566125488713</v>
      </c>
      <c r="AI122" s="87">
        <f>SUM($AH$7:AH122)</f>
        <v>682.81499595355103</v>
      </c>
      <c r="AJ122" s="175">
        <v>3.1364957106683349</v>
      </c>
      <c r="AK122" s="100">
        <f t="shared" si="63"/>
        <v>1.1593831527422787</v>
      </c>
      <c r="AL122" s="87">
        <f>SUM($AK$7:AK122)</f>
        <v>596.69746300432189</v>
      </c>
      <c r="AM122" s="79">
        <f t="shared" si="68"/>
        <v>37.782675936662336</v>
      </c>
      <c r="AN122" s="101">
        <f t="shared" si="50"/>
        <v>7.180511713062861E-3</v>
      </c>
      <c r="AO122" s="101">
        <f t="shared" si="51"/>
        <v>13.966095281907265</v>
      </c>
      <c r="AP122" s="87">
        <f>SUM($AO$7:AO122)</f>
        <v>1289.9288858403208</v>
      </c>
      <c r="AR122" s="42">
        <f>'Accumulated Feed'!G119</f>
        <v>42737</v>
      </c>
      <c r="AS122" s="32">
        <f>'Accumulated Feed'!H119</f>
        <v>5.3174838650139522</v>
      </c>
      <c r="AT122" s="32">
        <f>SUM($AS$7:AS122)</f>
        <v>878.76902435837121</v>
      </c>
      <c r="AU122" s="96">
        <v>20</v>
      </c>
      <c r="AV122" s="100">
        <f t="shared" si="74"/>
        <v>5.0815245725403884</v>
      </c>
      <c r="AW122" s="87">
        <f>SUM($AV$7:AV122)</f>
        <v>839.77431887377986</v>
      </c>
      <c r="AX122" s="175">
        <v>20</v>
      </c>
      <c r="AY122" s="100">
        <f t="shared" si="64"/>
        <v>5.0815245725403884</v>
      </c>
      <c r="AZ122" s="87">
        <f>SUM($AY$7:AY122)</f>
        <v>719.41922665247387</v>
      </c>
      <c r="BA122" s="79">
        <f t="shared" si="52"/>
        <v>30.164826912830154</v>
      </c>
      <c r="BB122" s="101">
        <f t="shared" si="53"/>
        <v>3.1320659825086637E-3</v>
      </c>
      <c r="BC122" s="101">
        <f t="shared" si="54"/>
        <v>7.6641654591987001</v>
      </c>
      <c r="BD122" s="87">
        <f>SUM($BC$7:BC122)</f>
        <v>1266.5823487333707</v>
      </c>
      <c r="BF122" s="42">
        <f>'Accumulated Feed'!I119</f>
        <v>42970</v>
      </c>
      <c r="BG122" s="32">
        <f>'Accumulated Feed'!J119</f>
        <v>6.0830994835222736</v>
      </c>
      <c r="BH122" s="32">
        <f>SUM($BG$7:BG122)</f>
        <v>618.17787747147827</v>
      </c>
      <c r="BI122" s="96">
        <v>20</v>
      </c>
      <c r="BJ122" s="100">
        <f t="shared" si="75"/>
        <v>5.8131665816808393</v>
      </c>
      <c r="BK122" s="87">
        <f>SUM($BJ$7:BJ122)</f>
        <v>590.74670545595279</v>
      </c>
      <c r="BL122" s="175">
        <v>20</v>
      </c>
      <c r="BM122" s="100">
        <f t="shared" si="65"/>
        <v>5.8131665816808393</v>
      </c>
      <c r="BN122" s="87">
        <f>SUM($BM$7:BM122)</f>
        <v>513.42931564176843</v>
      </c>
      <c r="BO122" s="79">
        <f t="shared" si="55"/>
        <v>29.228208575697195</v>
      </c>
      <c r="BP122" s="101">
        <f t="shared" si="56"/>
        <v>6.8511469893000098E-3</v>
      </c>
      <c r="BQ122" s="101">
        <f t="shared" si="57"/>
        <v>8.4954222667320121</v>
      </c>
      <c r="BR122" s="87">
        <f>SUM($BQ$7:BQ122)</f>
        <v>863.32339612362773</v>
      </c>
      <c r="BT122" s="42">
        <f>'Accumulated Feed'!K119</f>
        <v>43121</v>
      </c>
      <c r="BU122" s="32">
        <f>'Accumulated Feed'!L119</f>
        <v>7.6296607290161287</v>
      </c>
      <c r="BV122" s="32">
        <f>SUM($BU$7:BU122)</f>
        <v>922.4649750520407</v>
      </c>
      <c r="BW122" s="96">
        <v>20</v>
      </c>
      <c r="BX122" s="100">
        <f t="shared" si="76"/>
        <v>7.2911003510003392</v>
      </c>
      <c r="BY122" s="87">
        <f>SUM($BX$7:BX122)</f>
        <v>881.53129506910182</v>
      </c>
      <c r="BZ122" s="175">
        <v>20</v>
      </c>
      <c r="CA122" s="100">
        <f t="shared" si="66"/>
        <v>7.2911003510003392</v>
      </c>
      <c r="CB122" s="87">
        <f>SUM($CA$7:CA122)</f>
        <v>727.27454703638273</v>
      </c>
      <c r="CC122" s="79">
        <f t="shared" si="58"/>
        <v>26.412018832085998</v>
      </c>
      <c r="CD122" s="101">
        <f t="shared" si="59"/>
        <v>4.6718262925096983E-3</v>
      </c>
      <c r="CE122" s="101">
        <f t="shared" si="60"/>
        <v>9.6286339888624877</v>
      </c>
      <c r="CF122" s="87">
        <f>SUM($CE$7:CE122)</f>
        <v>1164.1510583219128</v>
      </c>
    </row>
    <row r="123" spans="2:84" x14ac:dyDescent="0.25">
      <c r="B123" s="42">
        <v>42090</v>
      </c>
      <c r="C123" s="32">
        <f>'Accumulated Feed'!B120</f>
        <v>5.2176087389150743</v>
      </c>
      <c r="D123" s="32">
        <f>SUM($C$7:C123)</f>
        <v>655.12051916593862</v>
      </c>
      <c r="E123" s="24">
        <v>20</v>
      </c>
      <c r="F123" s="4">
        <f t="shared" si="42"/>
        <v>4.9860813290176003</v>
      </c>
      <c r="G123" s="87">
        <f>SUM($F$7:F123)</f>
        <v>626.05004559019903</v>
      </c>
      <c r="H123" s="80">
        <f t="shared" si="70"/>
        <v>20</v>
      </c>
      <c r="I123" s="4">
        <f t="shared" si="44"/>
        <v>4.9860813290176003</v>
      </c>
      <c r="J123" s="87">
        <f>SUM($I$7:I123)</f>
        <v>563.70547989451256</v>
      </c>
      <c r="K123" s="79">
        <f t="shared" si="61"/>
        <v>29.865393699182761</v>
      </c>
      <c r="L123" s="4">
        <f t="shared" si="71"/>
        <v>2.6782604659578244E-3</v>
      </c>
      <c r="M123" s="100">
        <f t="shared" si="46"/>
        <v>7.4455640953627515</v>
      </c>
      <c r="N123" s="87">
        <f>SUM($M$7:M123)</f>
        <v>934.86155434713078</v>
      </c>
      <c r="P123" s="42">
        <f>'Accumulated Feed'!C120</f>
        <v>42395</v>
      </c>
      <c r="Q123" s="32">
        <f>'Accumulated Feed'!D120</f>
        <v>9.342371500591419</v>
      </c>
      <c r="R123" s="32">
        <f>SUM($Q$7:Q123)</f>
        <v>828.43629262447189</v>
      </c>
      <c r="S123" s="24">
        <v>20</v>
      </c>
      <c r="T123" s="4">
        <f t="shared" si="72"/>
        <v>8.9278108878533935</v>
      </c>
      <c r="U123" s="87">
        <f>SUM($T$7:T123)</f>
        <v>791.67506373702361</v>
      </c>
      <c r="V123" s="82">
        <v>2.8732130640000002</v>
      </c>
      <c r="W123" s="4">
        <f t="shared" si="62"/>
        <v>1.2825751437950903</v>
      </c>
      <c r="X123" s="87">
        <f>SUM($W$7:W123)</f>
        <v>672.5045446710393</v>
      </c>
      <c r="Y123" s="79">
        <f t="shared" si="47"/>
        <v>19.147824645467242</v>
      </c>
      <c r="Z123" s="100">
        <f t="shared" si="48"/>
        <v>7.1826956869121845E-3</v>
      </c>
      <c r="AA123" s="100">
        <f t="shared" si="49"/>
        <v>8.5474078674255001</v>
      </c>
      <c r="AB123" s="87">
        <f>SUM($AA$7:AA123)</f>
        <v>757.94276483128147</v>
      </c>
      <c r="AD123" s="42">
        <f>'Accumulated Feed'!E120</f>
        <v>42578</v>
      </c>
      <c r="AE123" s="32">
        <f>'Accumulated Feed'!F120</f>
        <v>7.8704422209279281</v>
      </c>
      <c r="AF123" s="32">
        <f>SUM($AE$7:AE123)</f>
        <v>722.39177768647983</v>
      </c>
      <c r="AG123" s="96">
        <v>20</v>
      </c>
      <c r="AH123" s="100">
        <f t="shared" si="73"/>
        <v>7.5211973477797605</v>
      </c>
      <c r="AI123" s="87">
        <f>SUM($AH$7:AH123)</f>
        <v>690.33619330133081</v>
      </c>
      <c r="AJ123" s="175">
        <v>20</v>
      </c>
      <c r="AK123" s="100">
        <f t="shared" si="63"/>
        <v>7.5211973477797605</v>
      </c>
      <c r="AL123" s="87">
        <f>SUM($AK$7:AK123)</f>
        <v>604.21866035210167</v>
      </c>
      <c r="AM123" s="79">
        <f t="shared" si="68"/>
        <v>37.782675936662343</v>
      </c>
      <c r="AN123" s="101">
        <f t="shared" si="50"/>
        <v>7.3051661194562202E-3</v>
      </c>
      <c r="AO123" s="101">
        <f t="shared" si="51"/>
        <v>14.208548102342348</v>
      </c>
      <c r="AP123" s="87">
        <f>SUM($AO$7:AO123)</f>
        <v>1304.1374339426632</v>
      </c>
      <c r="AR123" s="42">
        <f>'Accumulated Feed'!G120</f>
        <v>42738</v>
      </c>
      <c r="AS123" s="32">
        <f>'Accumulated Feed'!H120</f>
        <v>5.3872432248464674</v>
      </c>
      <c r="AT123" s="32">
        <f>SUM($AS$7:AS123)</f>
        <v>884.15626758321764</v>
      </c>
      <c r="AU123" s="96">
        <v>20</v>
      </c>
      <c r="AV123" s="100">
        <f t="shared" si="74"/>
        <v>5.1481884139646965</v>
      </c>
      <c r="AW123" s="87">
        <f>SUM($AV$7:AV123)</f>
        <v>844.92250728774457</v>
      </c>
      <c r="AX123" s="175">
        <v>1.0050520794653321</v>
      </c>
      <c r="AY123" s="100">
        <f t="shared" si="64"/>
        <v>0.25870987354672736</v>
      </c>
      <c r="AZ123" s="87">
        <f>SUM($AY$7:AY123)</f>
        <v>719.67793652602063</v>
      </c>
      <c r="BA123" s="79">
        <f t="shared" si="52"/>
        <v>30.164826912830154</v>
      </c>
      <c r="BB123" s="101">
        <f t="shared" si="53"/>
        <v>3.1731551373494617E-3</v>
      </c>
      <c r="BC123" s="101">
        <f t="shared" si="54"/>
        <v>7.7647106210941326</v>
      </c>
      <c r="BD123" s="87">
        <f>SUM($BC$7:BC123)</f>
        <v>1274.3470593544648</v>
      </c>
      <c r="BF123" s="42">
        <f>'Accumulated Feed'!I120</f>
        <v>42971</v>
      </c>
      <c r="BG123" s="32">
        <f>'Accumulated Feed'!J120</f>
        <v>5.9221304683127531</v>
      </c>
      <c r="BH123" s="32">
        <f>SUM($BG$7:BG123)</f>
        <v>624.100007939791</v>
      </c>
      <c r="BI123" s="96">
        <v>20</v>
      </c>
      <c r="BJ123" s="100">
        <f t="shared" si="75"/>
        <v>5.6593404437988646</v>
      </c>
      <c r="BK123" s="87">
        <f>SUM($BJ$7:BJ123)</f>
        <v>596.40604589975169</v>
      </c>
      <c r="BL123" s="175">
        <v>2.3094450746658324</v>
      </c>
      <c r="BM123" s="100">
        <f t="shared" si="65"/>
        <v>0.65349679568942176</v>
      </c>
      <c r="BN123" s="87">
        <f>SUM($BM$7:BM123)</f>
        <v>514.08281243745785</v>
      </c>
      <c r="BO123" s="79">
        <f t="shared" si="55"/>
        <v>29.228208575697202</v>
      </c>
      <c r="BP123" s="101">
        <f t="shared" si="56"/>
        <v>6.6698541488803215E-3</v>
      </c>
      <c r="BQ123" s="101">
        <f t="shared" si="57"/>
        <v>8.2706191446115991</v>
      </c>
      <c r="BR123" s="87">
        <f>SUM($BQ$7:BQ123)</f>
        <v>871.59401526823933</v>
      </c>
      <c r="BT123" s="42">
        <f>'Accumulated Feed'!K120</f>
        <v>43122</v>
      </c>
      <c r="BU123" s="32">
        <f>'Accumulated Feed'!L120</f>
        <v>8.3177804804722708</v>
      </c>
      <c r="BV123" s="32">
        <f>SUM($BU$7:BU123)</f>
        <v>930.78275553251297</v>
      </c>
      <c r="BW123" s="96">
        <v>20</v>
      </c>
      <c r="BX123" s="100">
        <f t="shared" si="76"/>
        <v>7.948685313106397</v>
      </c>
      <c r="BY123" s="87">
        <f>SUM($BX$7:BX123)</f>
        <v>889.47998038220817</v>
      </c>
      <c r="BZ123" s="175">
        <v>20</v>
      </c>
      <c r="CA123" s="100">
        <f t="shared" si="66"/>
        <v>7.948685313106397</v>
      </c>
      <c r="CB123" s="87">
        <f>SUM($CA$7:CA123)</f>
        <v>735.22323234948908</v>
      </c>
      <c r="CC123" s="79">
        <f t="shared" si="58"/>
        <v>26.412018832085998</v>
      </c>
      <c r="CD123" s="101">
        <f t="shared" si="59"/>
        <v>5.0931787040293906E-3</v>
      </c>
      <c r="CE123" s="101">
        <f t="shared" si="60"/>
        <v>10.497041309004574</v>
      </c>
      <c r="CF123" s="87">
        <f>SUM($CE$7:CE123)</f>
        <v>1174.6480996309174</v>
      </c>
    </row>
    <row r="124" spans="2:84" x14ac:dyDescent="0.25">
      <c r="B124" s="42">
        <v>42091</v>
      </c>
      <c r="C124" s="32">
        <f>'Accumulated Feed'!B121</f>
        <v>5.1580239881108607</v>
      </c>
      <c r="D124" s="32">
        <f>SUM($C$7:C124)</f>
        <v>660.27854315404943</v>
      </c>
      <c r="E124" s="24">
        <v>20</v>
      </c>
      <c r="F124" s="4">
        <f t="shared" si="42"/>
        <v>4.9291406061030596</v>
      </c>
      <c r="G124" s="87">
        <f>SUM($F$7:F124)</f>
        <v>630.97918619630207</v>
      </c>
      <c r="H124" s="80">
        <f t="shared" si="70"/>
        <v>20</v>
      </c>
      <c r="I124" s="4">
        <f t="shared" si="44"/>
        <v>4.9291406061030596</v>
      </c>
      <c r="J124" s="87">
        <f>SUM($I$7:I124)</f>
        <v>568.6346205006156</v>
      </c>
      <c r="K124" s="79">
        <f t="shared" si="61"/>
        <v>29.865393699182761</v>
      </c>
      <c r="L124" s="4">
        <f t="shared" si="71"/>
        <v>2.6476749064729523E-3</v>
      </c>
      <c r="M124" s="100">
        <f t="shared" si="46"/>
        <v>7.3605362399948078</v>
      </c>
      <c r="N124" s="87">
        <f>SUM($M$7:M124)</f>
        <v>942.22209058712554</v>
      </c>
      <c r="P124" s="42">
        <f>'Accumulated Feed'!C121</f>
        <v>42396</v>
      </c>
      <c r="Q124" s="32">
        <f>'Accumulated Feed'!D121</f>
        <v>9.2265753730571429</v>
      </c>
      <c r="R124" s="32">
        <f>SUM($Q$7:Q124)</f>
        <v>837.66286799752902</v>
      </c>
      <c r="S124" s="24">
        <v>20</v>
      </c>
      <c r="T124" s="4">
        <f t="shared" si="72"/>
        <v>8.8171531251957731</v>
      </c>
      <c r="U124" s="87">
        <f>SUM($T$7:T124)</f>
        <v>800.49221686221938</v>
      </c>
      <c r="V124" s="80">
        <f t="shared" si="77"/>
        <v>20</v>
      </c>
      <c r="W124" s="4">
        <f t="shared" si="62"/>
        <v>8.8171531251957731</v>
      </c>
      <c r="X124" s="87">
        <f>SUM($W$7:W124)</f>
        <v>681.32169779623507</v>
      </c>
      <c r="Y124" s="79">
        <f t="shared" si="47"/>
        <v>19.147824645467242</v>
      </c>
      <c r="Z124" s="100">
        <f t="shared" si="48"/>
        <v>7.0936681476252992E-3</v>
      </c>
      <c r="AA124" s="100">
        <f t="shared" si="49"/>
        <v>8.441465095674106</v>
      </c>
      <c r="AB124" s="87">
        <f>SUM($AA$7:AA124)</f>
        <v>766.38422992695553</v>
      </c>
      <c r="AD124" s="42">
        <f>'Accumulated Feed'!E121</f>
        <v>42579</v>
      </c>
      <c r="AE124" s="32">
        <f>'Accumulated Feed'!F121</f>
        <v>7.6250878820164827</v>
      </c>
      <c r="AF124" s="32">
        <f>SUM($AE$7:AE124)</f>
        <v>730.01686556849631</v>
      </c>
      <c r="AG124" s="96">
        <v>20</v>
      </c>
      <c r="AH124" s="100">
        <f t="shared" si="73"/>
        <v>7.2867304205999739</v>
      </c>
      <c r="AI124" s="87">
        <f>SUM($AH$7:AH124)</f>
        <v>697.62292372193076</v>
      </c>
      <c r="AJ124" s="175">
        <v>5.6353895547994988</v>
      </c>
      <c r="AK124" s="100">
        <f t="shared" si="63"/>
        <v>2.0531782250444426</v>
      </c>
      <c r="AL124" s="87">
        <f>SUM($AK$7:AK124)</f>
        <v>606.27183857714613</v>
      </c>
      <c r="AM124" s="79">
        <f t="shared" si="68"/>
        <v>37.782675936662343</v>
      </c>
      <c r="AN124" s="101">
        <f t="shared" si="50"/>
        <v>7.0774337819883831E-3</v>
      </c>
      <c r="AO124" s="101">
        <f t="shared" si="51"/>
        <v>13.765608705967406</v>
      </c>
      <c r="AP124" s="87">
        <f>SUM($AO$7:AO124)</f>
        <v>1317.9030426486306</v>
      </c>
      <c r="AR124" s="42">
        <f>'Accumulated Feed'!G121</f>
        <v>42739</v>
      </c>
      <c r="AS124" s="32">
        <f>'Accumulated Feed'!H121</f>
        <v>5.7948734256746972</v>
      </c>
      <c r="AT124" s="32">
        <f>SUM($AS$7:AS124)</f>
        <v>889.95114100889236</v>
      </c>
      <c r="AU124" s="96">
        <v>20</v>
      </c>
      <c r="AV124" s="100">
        <f t="shared" si="74"/>
        <v>5.5377303354074217</v>
      </c>
      <c r="AW124" s="87">
        <f>SUM($AV$7:AV124)</f>
        <v>850.46023762315201</v>
      </c>
      <c r="AX124" s="175">
        <v>20</v>
      </c>
      <c r="AY124" s="100">
        <f t="shared" si="64"/>
        <v>5.5377303354074217</v>
      </c>
      <c r="AZ124" s="87">
        <f>SUM($AY$7:AY124)</f>
        <v>725.21566686142808</v>
      </c>
      <c r="BA124" s="79">
        <f t="shared" si="52"/>
        <v>30.164826912830151</v>
      </c>
      <c r="BB124" s="101">
        <f t="shared" si="53"/>
        <v>3.4132545373415147E-3</v>
      </c>
      <c r="BC124" s="101">
        <f t="shared" si="54"/>
        <v>8.3522338528746864</v>
      </c>
      <c r="BD124" s="87">
        <f>SUM($BC$7:BC124)</f>
        <v>1282.6992932073395</v>
      </c>
      <c r="BF124" s="42">
        <f>'Accumulated Feed'!I121</f>
        <v>42972</v>
      </c>
      <c r="BG124" s="32">
        <f>'Accumulated Feed'!J121</f>
        <v>5.6470459404743885</v>
      </c>
      <c r="BH124" s="32">
        <f>SUM($BG$7:BG124)</f>
        <v>629.74705388026541</v>
      </c>
      <c r="BI124" s="96">
        <v>20</v>
      </c>
      <c r="BJ124" s="100">
        <f t="shared" si="75"/>
        <v>5.3964625821595709</v>
      </c>
      <c r="BK124" s="87">
        <f>SUM($BJ$7:BJ124)</f>
        <v>601.80250848191122</v>
      </c>
      <c r="BL124" s="175">
        <v>20</v>
      </c>
      <c r="BM124" s="100">
        <f t="shared" si="65"/>
        <v>5.3964625821595709</v>
      </c>
      <c r="BN124" s="87">
        <f>SUM($BM$7:BM124)</f>
        <v>519.47927501961738</v>
      </c>
      <c r="BO124" s="79">
        <f t="shared" si="55"/>
        <v>29.228208575697199</v>
      </c>
      <c r="BP124" s="101">
        <f t="shared" si="56"/>
        <v>6.3600376581574754E-3</v>
      </c>
      <c r="BQ124" s="101">
        <f t="shared" si="57"/>
        <v>7.8864466961152697</v>
      </c>
      <c r="BR124" s="87">
        <f>SUM($BQ$7:BQ124)</f>
        <v>879.48046196435462</v>
      </c>
      <c r="BT124" s="42">
        <f>'Accumulated Feed'!K121</f>
        <v>43123</v>
      </c>
      <c r="BU124" s="32">
        <f>'Accumulated Feed'!L121</f>
        <v>8.6368706693451749</v>
      </c>
      <c r="BV124" s="32">
        <f>SUM($BU$7:BU124)</f>
        <v>939.41962620185814</v>
      </c>
      <c r="BW124" s="96">
        <v>20</v>
      </c>
      <c r="BX124" s="100">
        <f t="shared" si="76"/>
        <v>8.2536161181216272</v>
      </c>
      <c r="BY124" s="87">
        <f>SUM($BX$7:BX124)</f>
        <v>897.73359650032978</v>
      </c>
      <c r="BZ124" s="175">
        <v>7.6100080947994986</v>
      </c>
      <c r="CA124" s="100">
        <f t="shared" si="66"/>
        <v>3.1405042735136606</v>
      </c>
      <c r="CB124" s="87">
        <f>SUM($CA$7:CA124)</f>
        <v>738.36373662300275</v>
      </c>
      <c r="CC124" s="79">
        <f t="shared" si="58"/>
        <v>26.412018832085995</v>
      </c>
      <c r="CD124" s="101">
        <f t="shared" si="59"/>
        <v>5.2885653649839149E-3</v>
      </c>
      <c r="CE124" s="101">
        <f t="shared" si="60"/>
        <v>10.899733217231848</v>
      </c>
      <c r="CF124" s="87">
        <f>SUM($CE$7:CE124)</f>
        <v>1185.5478328481493</v>
      </c>
    </row>
    <row r="125" spans="2:84" x14ac:dyDescent="0.25">
      <c r="B125" s="42">
        <v>42092</v>
      </c>
      <c r="C125" s="32">
        <f>'Accumulated Feed'!B122</f>
        <v>5.2523571471827601</v>
      </c>
      <c r="D125" s="32">
        <f>SUM($C$7:C125)</f>
        <v>665.53090030123224</v>
      </c>
      <c r="E125" s="24">
        <v>20</v>
      </c>
      <c r="F125" s="4">
        <f t="shared" si="42"/>
        <v>5.0192878031605073</v>
      </c>
      <c r="G125" s="87">
        <f>SUM($F$7:F125)</f>
        <v>635.99847399946259</v>
      </c>
      <c r="H125" s="80">
        <f t="shared" si="70"/>
        <v>20</v>
      </c>
      <c r="I125" s="4">
        <f t="shared" si="44"/>
        <v>5.0192878031605073</v>
      </c>
      <c r="J125" s="87">
        <f>SUM($I$7:I125)</f>
        <v>573.65390830377612</v>
      </c>
      <c r="K125" s="79">
        <f t="shared" si="61"/>
        <v>29.865393699182761</v>
      </c>
      <c r="L125" s="4">
        <f t="shared" si="71"/>
        <v>2.6960972361671706E-3</v>
      </c>
      <c r="M125" s="100">
        <f t="shared" si="46"/>
        <v>7.4951503165447342</v>
      </c>
      <c r="N125" s="87">
        <f>SUM($M$7:M125)</f>
        <v>949.71724090367024</v>
      </c>
      <c r="P125" s="42">
        <f>'Accumulated Feed'!C122</f>
        <v>42397</v>
      </c>
      <c r="Q125" s="32">
        <f>'Accumulated Feed'!D122</f>
        <v>9.5066783266379904</v>
      </c>
      <c r="R125" s="32">
        <f>SUM($Q$7:Q125)</f>
        <v>847.16954632416696</v>
      </c>
      <c r="S125" s="24">
        <v>20</v>
      </c>
      <c r="T125" s="4">
        <f t="shared" si="72"/>
        <v>9.0848267237612621</v>
      </c>
      <c r="U125" s="87">
        <f>SUM($T$7:T125)</f>
        <v>809.57704358598062</v>
      </c>
      <c r="V125" s="82">
        <v>2.4468099300000001</v>
      </c>
      <c r="W125" s="4">
        <f t="shared" si="62"/>
        <v>1.1114422120014211</v>
      </c>
      <c r="X125" s="87">
        <f>SUM($W$7:W125)</f>
        <v>682.43314000823648</v>
      </c>
      <c r="Y125" s="79">
        <f t="shared" si="47"/>
        <v>19.147824645467242</v>
      </c>
      <c r="Z125" s="100">
        <f t="shared" si="48"/>
        <v>7.3090197076065263E-3</v>
      </c>
      <c r="AA125" s="100">
        <f t="shared" si="49"/>
        <v>8.6977334520517662</v>
      </c>
      <c r="AB125" s="87">
        <f>SUM($AA$7:AA125)</f>
        <v>775.08196337900733</v>
      </c>
      <c r="AD125" s="42">
        <f>'Accumulated Feed'!E122</f>
        <v>42580</v>
      </c>
      <c r="AE125" s="32">
        <f>'Accumulated Feed'!F122</f>
        <v>7.7662962660803752</v>
      </c>
      <c r="AF125" s="32">
        <f>SUM($AE$7:AE125)</f>
        <v>737.78316183457673</v>
      </c>
      <c r="AG125" s="96">
        <v>20</v>
      </c>
      <c r="AH125" s="100">
        <f t="shared" si="73"/>
        <v>7.4216727902779533</v>
      </c>
      <c r="AI125" s="87">
        <f>SUM($AH$7:AH125)</f>
        <v>705.04459651220873</v>
      </c>
      <c r="AJ125" s="175">
        <v>20</v>
      </c>
      <c r="AK125" s="100">
        <f t="shared" si="63"/>
        <v>7.4216727902779533</v>
      </c>
      <c r="AL125" s="87">
        <f>SUM($AK$7:AK125)</f>
        <v>613.69351136742409</v>
      </c>
      <c r="AM125" s="79">
        <f t="shared" si="68"/>
        <v>37.782675936662336</v>
      </c>
      <c r="AN125" s="101">
        <f t="shared" si="50"/>
        <v>7.2085002041906527E-3</v>
      </c>
      <c r="AO125" s="101">
        <f t="shared" si="51"/>
        <v>14.020532897150819</v>
      </c>
      <c r="AP125" s="87">
        <f>SUM($AO$7:AO125)</f>
        <v>1331.9235755457814</v>
      </c>
      <c r="AR125" s="42">
        <f>'Accumulated Feed'!G122</f>
        <v>42740</v>
      </c>
      <c r="AS125" s="32">
        <f>'Accumulated Feed'!H122</f>
        <v>6.038274728155395</v>
      </c>
      <c r="AT125" s="32">
        <f>SUM($AS$7:AS125)</f>
        <v>895.98941573704781</v>
      </c>
      <c r="AU125" s="96">
        <v>20</v>
      </c>
      <c r="AV125" s="100">
        <f t="shared" si="74"/>
        <v>5.7703308906590838</v>
      </c>
      <c r="AW125" s="87">
        <f>SUM($AV$7:AV125)</f>
        <v>856.23056851381114</v>
      </c>
      <c r="AX125" s="175">
        <v>3.8101552349331662</v>
      </c>
      <c r="AY125" s="100">
        <f t="shared" si="64"/>
        <v>1.0992928225170635</v>
      </c>
      <c r="AZ125" s="87">
        <f>SUM($AY$7:AY125)</f>
        <v>726.31495968394518</v>
      </c>
      <c r="BA125" s="79">
        <f t="shared" si="52"/>
        <v>30.164826912830158</v>
      </c>
      <c r="BB125" s="101">
        <f t="shared" si="53"/>
        <v>3.5566210164791239E-3</v>
      </c>
      <c r="BC125" s="101">
        <f t="shared" si="54"/>
        <v>8.7030516273244167</v>
      </c>
      <c r="BD125" s="87">
        <f>SUM($BC$7:BC125)</f>
        <v>1291.4023448346638</v>
      </c>
      <c r="BF125" s="42">
        <f>'Accumulated Feed'!I122</f>
        <v>42973</v>
      </c>
      <c r="BG125" s="32">
        <f>'Accumulated Feed'!J122</f>
        <v>5.6620565809377581</v>
      </c>
      <c r="BH125" s="32">
        <f>SUM($BG$7:BG125)</f>
        <v>635.40911046120323</v>
      </c>
      <c r="BI125" s="96">
        <v>20</v>
      </c>
      <c r="BJ125" s="100">
        <f t="shared" si="75"/>
        <v>5.4108071368964525</v>
      </c>
      <c r="BK125" s="87">
        <f>SUM($BJ$7:BJ125)</f>
        <v>607.21331561880766</v>
      </c>
      <c r="BL125" s="175">
        <v>20</v>
      </c>
      <c r="BM125" s="100">
        <f t="shared" si="65"/>
        <v>5.4108071368964525</v>
      </c>
      <c r="BN125" s="87">
        <f>SUM($BM$7:BM125)</f>
        <v>524.89008215651381</v>
      </c>
      <c r="BO125" s="79">
        <f t="shared" si="55"/>
        <v>29.228208575697192</v>
      </c>
      <c r="BP125" s="101">
        <f t="shared" si="56"/>
        <v>6.3769435306484067E-3</v>
      </c>
      <c r="BQ125" s="101">
        <f t="shared" si="57"/>
        <v>7.9074099780040239</v>
      </c>
      <c r="BR125" s="87">
        <f>SUM($BQ$7:BQ125)</f>
        <v>887.38787194235863</v>
      </c>
      <c r="BT125" s="42">
        <f>'Accumulated Feed'!K122</f>
        <v>43124</v>
      </c>
      <c r="BU125" s="32">
        <f>'Accumulated Feed'!L122</f>
        <v>8.9640755880551755</v>
      </c>
      <c r="BV125" s="32">
        <f>SUM($BU$7:BU125)</f>
        <v>948.38370178991329</v>
      </c>
      <c r="BW125" s="96">
        <v>20</v>
      </c>
      <c r="BX125" s="100">
        <f t="shared" si="76"/>
        <v>8.5663015680240857</v>
      </c>
      <c r="BY125" s="87">
        <f>SUM($BX$7:BX125)</f>
        <v>906.29989806835385</v>
      </c>
      <c r="BZ125" s="175">
        <v>20</v>
      </c>
      <c r="CA125" s="100">
        <f t="shared" si="66"/>
        <v>8.5663015680240857</v>
      </c>
      <c r="CB125" s="87">
        <f>SUM($CA$7:CA125)</f>
        <v>746.93003819102682</v>
      </c>
      <c r="CC125" s="79">
        <f t="shared" si="58"/>
        <v>26.412018832085998</v>
      </c>
      <c r="CD125" s="101">
        <f t="shared" si="59"/>
        <v>5.4889208718093153E-3</v>
      </c>
      <c r="CE125" s="101">
        <f t="shared" si="60"/>
        <v>11.312665916798998</v>
      </c>
      <c r="CF125" s="87">
        <f>SUM($CE$7:CE125)</f>
        <v>1196.8604987649483</v>
      </c>
    </row>
    <row r="126" spans="2:84" x14ac:dyDescent="0.25">
      <c r="B126" s="42">
        <v>42093</v>
      </c>
      <c r="C126" s="32">
        <f>'Accumulated Feed'!B123</f>
        <v>5.4836925010545921</v>
      </c>
      <c r="D126" s="32">
        <f>SUM($C$7:C126)</f>
        <v>671.01459280228687</v>
      </c>
      <c r="E126" s="24">
        <v>20</v>
      </c>
      <c r="F126" s="4">
        <f t="shared" si="42"/>
        <v>5.2403578270737734</v>
      </c>
      <c r="G126" s="87">
        <f>SUM($F$7:F126)</f>
        <v>641.2388318265364</v>
      </c>
      <c r="H126" s="80">
        <f t="shared" si="70"/>
        <v>20</v>
      </c>
      <c r="I126" s="4">
        <f t="shared" si="44"/>
        <v>5.2403578270737734</v>
      </c>
      <c r="J126" s="87">
        <f>SUM($I$7:I126)</f>
        <v>578.89426613084993</v>
      </c>
      <c r="K126" s="79">
        <f t="shared" si="61"/>
        <v>29.865393699182761</v>
      </c>
      <c r="L126" s="4">
        <f t="shared" si="71"/>
        <v>2.8148444178084913E-3</v>
      </c>
      <c r="M126" s="100">
        <f t="shared" si="46"/>
        <v>7.8252674815076055</v>
      </c>
      <c r="N126" s="87">
        <f>SUM($M$7:M126)</f>
        <v>957.54250838517783</v>
      </c>
      <c r="P126" s="42">
        <f>'Accumulated Feed'!C123</f>
        <v>42398</v>
      </c>
      <c r="Q126" s="32">
        <f>'Accumulated Feed'!D123</f>
        <v>9.8824235493860968</v>
      </c>
      <c r="R126" s="32">
        <f>SUM($Q$7:Q126)</f>
        <v>857.05196987355305</v>
      </c>
      <c r="S126" s="24">
        <v>20</v>
      </c>
      <c r="T126" s="4">
        <f t="shared" si="72"/>
        <v>9.4438985387171428</v>
      </c>
      <c r="U126" s="87">
        <f>SUM($T$7:T126)</f>
        <v>819.02094212469774</v>
      </c>
      <c r="V126" s="80">
        <f t="shared" si="77"/>
        <v>20</v>
      </c>
      <c r="W126" s="4">
        <f t="shared" si="62"/>
        <v>9.4438985387171428</v>
      </c>
      <c r="X126" s="87">
        <f>SUM($W$7:W126)</f>
        <v>691.8770385469536</v>
      </c>
      <c r="Y126" s="79">
        <f t="shared" si="47"/>
        <v>19.147824645467242</v>
      </c>
      <c r="Z126" s="100">
        <f t="shared" si="48"/>
        <v>7.5979039155016871E-3</v>
      </c>
      <c r="AA126" s="100">
        <f t="shared" si="49"/>
        <v>9.041505659447008</v>
      </c>
      <c r="AB126" s="87">
        <f>SUM($AA$7:AA126)</f>
        <v>784.12346903845435</v>
      </c>
      <c r="AD126" s="42">
        <f>'Accumulated Feed'!E123</f>
        <v>42581</v>
      </c>
      <c r="AE126" s="32">
        <f>'Accumulated Feed'!F123</f>
        <v>7.5954600894076947</v>
      </c>
      <c r="AF126" s="32">
        <f>SUM($AE$7:AE126)</f>
        <v>745.37862192398438</v>
      </c>
      <c r="AG126" s="96">
        <v>20</v>
      </c>
      <c r="AH126" s="100">
        <f t="shared" si="73"/>
        <v>7.2584173387000472</v>
      </c>
      <c r="AI126" s="87">
        <f>SUM($AH$7:AH126)</f>
        <v>712.30301385090877</v>
      </c>
      <c r="AJ126" s="175">
        <v>20</v>
      </c>
      <c r="AK126" s="100">
        <f t="shared" si="63"/>
        <v>7.2584173387000472</v>
      </c>
      <c r="AL126" s="87">
        <f>SUM($AK$7:AK126)</f>
        <v>620.95192870612414</v>
      </c>
      <c r="AM126" s="79">
        <f t="shared" si="68"/>
        <v>37.782675936662343</v>
      </c>
      <c r="AN126" s="101">
        <f t="shared" si="50"/>
        <v>7.0499339362764769E-3</v>
      </c>
      <c r="AO126" s="101">
        <f t="shared" si="51"/>
        <v>13.712121506057748</v>
      </c>
      <c r="AP126" s="87">
        <f>SUM($AO$7:AO126)</f>
        <v>1345.6356970518391</v>
      </c>
      <c r="AR126" s="42">
        <f>'Accumulated Feed'!G123</f>
        <v>42741</v>
      </c>
      <c r="AS126" s="32">
        <f>'Accumulated Feed'!H123</f>
        <v>6.0221567566630014</v>
      </c>
      <c r="AT126" s="32">
        <f>SUM($AS$7:AS126)</f>
        <v>902.01157249371079</v>
      </c>
      <c r="AU126" s="96">
        <v>20</v>
      </c>
      <c r="AV126" s="100">
        <f t="shared" si="74"/>
        <v>5.7549281418633642</v>
      </c>
      <c r="AW126" s="87">
        <f>SUM($AV$7:AV126)</f>
        <v>861.98549665567452</v>
      </c>
      <c r="AX126" s="175">
        <v>20</v>
      </c>
      <c r="AY126" s="100">
        <f t="shared" si="64"/>
        <v>5.7549281418633642</v>
      </c>
      <c r="AZ126" s="87">
        <f>SUM($AY$7:AY126)</f>
        <v>732.06988782580856</v>
      </c>
      <c r="BA126" s="79">
        <f t="shared" si="52"/>
        <v>30.164826912830154</v>
      </c>
      <c r="BB126" s="101">
        <f t="shared" si="53"/>
        <v>3.547127325195824E-3</v>
      </c>
      <c r="BC126" s="101">
        <f t="shared" si="54"/>
        <v>8.6798205647541806</v>
      </c>
      <c r="BD126" s="87">
        <f>SUM($BC$7:BC126)</f>
        <v>1300.082165399418</v>
      </c>
      <c r="BF126" s="42">
        <f>'Accumulated Feed'!I123</f>
        <v>42974</v>
      </c>
      <c r="BG126" s="32">
        <f>'Accumulated Feed'!J123</f>
        <v>5.7616438175790661</v>
      </c>
      <c r="BH126" s="32">
        <f>SUM($BG$7:BG126)</f>
        <v>641.17075427878228</v>
      </c>
      <c r="BI126" s="96">
        <v>20</v>
      </c>
      <c r="BJ126" s="100">
        <f t="shared" si="75"/>
        <v>5.5059752658368639</v>
      </c>
      <c r="BK126" s="87">
        <f>SUM($BJ$7:BJ126)</f>
        <v>612.71929088464447</v>
      </c>
      <c r="BL126" s="175">
        <v>20</v>
      </c>
      <c r="BM126" s="100">
        <f t="shared" si="65"/>
        <v>5.5059752658368639</v>
      </c>
      <c r="BN126" s="87">
        <f>SUM($BM$7:BM126)</f>
        <v>530.39605742235062</v>
      </c>
      <c r="BO126" s="79">
        <f t="shared" si="55"/>
        <v>29.228208575697199</v>
      </c>
      <c r="BP126" s="101">
        <f t="shared" si="56"/>
        <v>6.4891045759076478E-3</v>
      </c>
      <c r="BQ126" s="101">
        <f t="shared" si="57"/>
        <v>8.0464896741254837</v>
      </c>
      <c r="BR126" s="87">
        <f>SUM($BQ$7:BQ126)</f>
        <v>895.43436161648413</v>
      </c>
      <c r="BT126" s="42">
        <f>'Accumulated Feed'!K123</f>
        <v>43125</v>
      </c>
      <c r="BU126" s="32">
        <f>'Accumulated Feed'!L123</f>
        <v>8.3022869722837918</v>
      </c>
      <c r="BV126" s="32">
        <f>SUM($BU$7:BU126)</f>
        <v>956.6859887621971</v>
      </c>
      <c r="BW126" s="96">
        <v>20</v>
      </c>
      <c r="BX126" s="100">
        <f t="shared" si="76"/>
        <v>7.9338793175315683</v>
      </c>
      <c r="BY126" s="87">
        <f>SUM($BX$7:BX126)</f>
        <v>914.23377738588545</v>
      </c>
      <c r="BZ126" s="175">
        <v>20</v>
      </c>
      <c r="CA126" s="100">
        <f t="shared" si="66"/>
        <v>7.9338793175315683</v>
      </c>
      <c r="CB126" s="87">
        <f>SUM($CA$7:CA126)</f>
        <v>754.86391750855842</v>
      </c>
      <c r="CC126" s="79">
        <f t="shared" si="58"/>
        <v>26.412018832085998</v>
      </c>
      <c r="CD126" s="101">
        <f t="shared" si="59"/>
        <v>5.0836916532300191E-3</v>
      </c>
      <c r="CE126" s="101">
        <f t="shared" si="60"/>
        <v>10.477488497307069</v>
      </c>
      <c r="CF126" s="87">
        <f>SUM($CE$7:CE126)</f>
        <v>1207.3379872622554</v>
      </c>
    </row>
    <row r="127" spans="2:84" x14ac:dyDescent="0.25">
      <c r="B127" s="42">
        <v>42094</v>
      </c>
      <c r="C127" s="32">
        <f>'Accumulated Feed'!B124</f>
        <v>5.6548677120847186</v>
      </c>
      <c r="D127" s="32">
        <f>SUM($C$7:C127)</f>
        <v>676.66946051437162</v>
      </c>
      <c r="E127" s="24">
        <v>20</v>
      </c>
      <c r="F127" s="4">
        <f t="shared" si="42"/>
        <v>5.4039372686179918</v>
      </c>
      <c r="G127" s="87">
        <f>SUM($F$7:F127)</f>
        <v>646.64276909515434</v>
      </c>
      <c r="H127" s="80">
        <f t="shared" si="70"/>
        <v>20</v>
      </c>
      <c r="I127" s="4">
        <f t="shared" si="44"/>
        <v>5.4039372686179918</v>
      </c>
      <c r="J127" s="87">
        <f>SUM($I$7:I127)</f>
        <v>584.29820339946787</v>
      </c>
      <c r="K127" s="79">
        <f t="shared" si="61"/>
        <v>29.865393699182761</v>
      </c>
      <c r="L127" s="4">
        <f t="shared" si="71"/>
        <v>2.9027106844058031E-3</v>
      </c>
      <c r="M127" s="100">
        <f t="shared" si="46"/>
        <v>8.0695357026481318</v>
      </c>
      <c r="N127" s="87">
        <f>SUM($M$7:M127)</f>
        <v>965.61204408782601</v>
      </c>
      <c r="P127" s="42">
        <f>'Accumulated Feed'!C124</f>
        <v>42399</v>
      </c>
      <c r="Q127" s="32">
        <f>'Accumulated Feed'!D124</f>
        <v>9.8364770706038058</v>
      </c>
      <c r="R127" s="32">
        <f>SUM($Q$7:Q127)</f>
        <v>866.88844694415684</v>
      </c>
      <c r="S127" s="24">
        <v>20</v>
      </c>
      <c r="T127" s="4">
        <f t="shared" si="72"/>
        <v>9.3999908999013346</v>
      </c>
      <c r="U127" s="87">
        <f>SUM($T$7:T127)</f>
        <v>828.42093302459909</v>
      </c>
      <c r="V127" s="80">
        <f t="shared" si="77"/>
        <v>20</v>
      </c>
      <c r="W127" s="4">
        <f t="shared" si="62"/>
        <v>9.3999908999013346</v>
      </c>
      <c r="X127" s="87">
        <f>SUM($W$7:W127)</f>
        <v>701.27702944685495</v>
      </c>
      <c r="Y127" s="79">
        <f t="shared" si="47"/>
        <v>19.147824645467242</v>
      </c>
      <c r="Z127" s="100">
        <f t="shared" si="48"/>
        <v>7.5625788832058222E-3</v>
      </c>
      <c r="AA127" s="100">
        <f t="shared" si="49"/>
        <v>8.999468871014928</v>
      </c>
      <c r="AB127" s="87">
        <f>SUM($AA$7:AA127)</f>
        <v>793.12293790946933</v>
      </c>
      <c r="AD127" s="42">
        <f>'Accumulated Feed'!E124</f>
        <v>42582</v>
      </c>
      <c r="AE127" s="32">
        <f>'Accumulated Feed'!F124</f>
        <v>7.0492047453493134</v>
      </c>
      <c r="AF127" s="32">
        <f>SUM($AE$7:AE127)</f>
        <v>752.42782666933374</v>
      </c>
      <c r="AG127" s="96">
        <v>20</v>
      </c>
      <c r="AH127" s="100">
        <f t="shared" si="73"/>
        <v>6.7364016590705447</v>
      </c>
      <c r="AI127" s="87">
        <f>SUM($AH$7:AH127)</f>
        <v>719.03941550997934</v>
      </c>
      <c r="AJ127" s="175">
        <v>20</v>
      </c>
      <c r="AK127" s="100">
        <f t="shared" si="63"/>
        <v>6.7364016590705447</v>
      </c>
      <c r="AL127" s="87">
        <f>SUM($AK$7:AK127)</f>
        <v>627.6883303651947</v>
      </c>
      <c r="AM127" s="79">
        <f t="shared" si="68"/>
        <v>37.782675936662336</v>
      </c>
      <c r="AN127" s="101">
        <f t="shared" si="50"/>
        <v>6.5429121044693296E-3</v>
      </c>
      <c r="AO127" s="101">
        <f t="shared" si="51"/>
        <v>12.725964043192846</v>
      </c>
      <c r="AP127" s="87">
        <f>SUM($AO$7:AO127)</f>
        <v>1358.3616610950319</v>
      </c>
      <c r="AR127" s="42">
        <f>'Accumulated Feed'!G124</f>
        <v>42742</v>
      </c>
      <c r="AS127" s="32">
        <f>'Accumulated Feed'!H124</f>
        <v>6.1214176081191018</v>
      </c>
      <c r="AT127" s="32">
        <f>SUM($AS$7:AS127)</f>
        <v>908.13299010182993</v>
      </c>
      <c r="AU127" s="96">
        <v>20</v>
      </c>
      <c r="AV127" s="100">
        <f t="shared" si="74"/>
        <v>5.8497843687123261</v>
      </c>
      <c r="AW127" s="87">
        <f>SUM($AV$7:AV127)</f>
        <v>867.83528102438686</v>
      </c>
      <c r="AX127" s="175">
        <v>20</v>
      </c>
      <c r="AY127" s="100">
        <f t="shared" si="64"/>
        <v>5.8497843687123261</v>
      </c>
      <c r="AZ127" s="87">
        <f>SUM($AY$7:AY127)</f>
        <v>737.9196721945209</v>
      </c>
      <c r="BA127" s="79">
        <f t="shared" si="52"/>
        <v>30.164826912830154</v>
      </c>
      <c r="BB127" s="101">
        <f t="shared" si="53"/>
        <v>3.6055932357904924E-3</v>
      </c>
      <c r="BC127" s="101">
        <f t="shared" si="54"/>
        <v>8.8228866479793346</v>
      </c>
      <c r="BD127" s="87">
        <f>SUM($BC$7:BC127)</f>
        <v>1308.9050520473975</v>
      </c>
      <c r="BF127" s="42">
        <f>'Accumulated Feed'!I124</f>
        <v>42975</v>
      </c>
      <c r="BG127" s="32">
        <f>'Accumulated Feed'!J124</f>
        <v>6.2637568951051588</v>
      </c>
      <c r="BH127" s="32">
        <f>SUM($BG$7:BG127)</f>
        <v>647.43451117388747</v>
      </c>
      <c r="BI127" s="96">
        <v>20</v>
      </c>
      <c r="BJ127" s="100">
        <f t="shared" si="75"/>
        <v>5.9858074583574936</v>
      </c>
      <c r="BK127" s="87">
        <f>SUM($BJ$7:BJ127)</f>
        <v>618.70509834300196</v>
      </c>
      <c r="BL127" s="175">
        <v>20</v>
      </c>
      <c r="BM127" s="100">
        <f t="shared" si="65"/>
        <v>5.9858074583574936</v>
      </c>
      <c r="BN127" s="87">
        <f>SUM($BM$7:BM127)</f>
        <v>536.38186488070812</v>
      </c>
      <c r="BO127" s="79">
        <f t="shared" si="55"/>
        <v>29.228208575697199</v>
      </c>
      <c r="BP127" s="101">
        <f t="shared" si="56"/>
        <v>7.0546140680176096E-3</v>
      </c>
      <c r="BQ127" s="101">
        <f t="shared" si="57"/>
        <v>8.7477214443418365</v>
      </c>
      <c r="BR127" s="87">
        <f>SUM($BQ$7:BQ127)</f>
        <v>904.18208306082602</v>
      </c>
      <c r="BT127" s="42">
        <f>'Accumulated Feed'!K124</f>
        <v>43126</v>
      </c>
      <c r="BU127" s="32">
        <f>'Accumulated Feed'!L124</f>
        <v>7.8198872522684466</v>
      </c>
      <c r="BV127" s="32">
        <f>SUM($BU$7:BU127)</f>
        <v>964.50587601446557</v>
      </c>
      <c r="BW127" s="96">
        <v>20</v>
      </c>
      <c r="BX127" s="100">
        <f t="shared" si="76"/>
        <v>7.4728857173115619</v>
      </c>
      <c r="BY127" s="87">
        <f>SUM($BX$7:BX127)</f>
        <v>921.706663103197</v>
      </c>
      <c r="BZ127" s="175">
        <v>20</v>
      </c>
      <c r="CA127" s="100">
        <f t="shared" si="66"/>
        <v>7.4728857173115619</v>
      </c>
      <c r="CB127" s="87">
        <f>SUM($CA$7:CA127)</f>
        <v>762.33680322586997</v>
      </c>
      <c r="CC127" s="79">
        <f t="shared" si="58"/>
        <v>26.412018832085998</v>
      </c>
      <c r="CD127" s="101">
        <f t="shared" si="59"/>
        <v>4.7883066059111945E-3</v>
      </c>
      <c r="CE127" s="101">
        <f t="shared" si="60"/>
        <v>9.8686999147829724</v>
      </c>
      <c r="CF127" s="87">
        <f>SUM($CE$7:CE127)</f>
        <v>1217.2066871770385</v>
      </c>
    </row>
    <row r="128" spans="2:84" x14ac:dyDescent="0.25">
      <c r="B128" s="42">
        <v>42095</v>
      </c>
      <c r="C128" s="32">
        <f>'Accumulated Feed'!B125</f>
        <v>5.4377282226576922</v>
      </c>
      <c r="D128" s="32">
        <f>SUM($C$7:C128)</f>
        <v>682.10718873702933</v>
      </c>
      <c r="E128" s="24">
        <v>20</v>
      </c>
      <c r="F128" s="4">
        <f t="shared" si="42"/>
        <v>5.196433178487684</v>
      </c>
      <c r="G128" s="87">
        <f>SUM($F$7:F128)</f>
        <v>651.83920227364206</v>
      </c>
      <c r="H128" s="80">
        <f t="shared" si="70"/>
        <v>20</v>
      </c>
      <c r="I128" s="4">
        <f t="shared" si="44"/>
        <v>5.196433178487684</v>
      </c>
      <c r="J128" s="87">
        <f>SUM($I$7:I128)</f>
        <v>589.49463657795559</v>
      </c>
      <c r="K128" s="79">
        <f t="shared" si="61"/>
        <v>29.865393699182764</v>
      </c>
      <c r="L128" s="4">
        <f t="shared" si="71"/>
        <v>2.791250408399826E-3</v>
      </c>
      <c r="M128" s="100">
        <f t="shared" si="46"/>
        <v>7.7596761353515165</v>
      </c>
      <c r="N128" s="87">
        <f>SUM($M$7:M128)</f>
        <v>973.37172022317748</v>
      </c>
      <c r="P128" s="42">
        <f>'Accumulated Feed'!C125</f>
        <v>42400</v>
      </c>
      <c r="Q128" s="32">
        <f>'Accumulated Feed'!D125</f>
        <v>7.9320108121571007</v>
      </c>
      <c r="R128" s="32">
        <f>SUM($Q$7:Q128)</f>
        <v>874.82045775631389</v>
      </c>
      <c r="S128" s="24">
        <v>20</v>
      </c>
      <c r="T128" s="4">
        <f t="shared" si="72"/>
        <v>7.5800338797128788</v>
      </c>
      <c r="U128" s="87">
        <f>SUM($T$7:T128)</f>
        <v>836.00096690431201</v>
      </c>
      <c r="V128" s="80">
        <f t="shared" si="77"/>
        <v>20</v>
      </c>
      <c r="W128" s="4">
        <f t="shared" si="62"/>
        <v>7.5800338797128788</v>
      </c>
      <c r="X128" s="87">
        <f>SUM($W$7:W128)</f>
        <v>708.85706332656787</v>
      </c>
      <c r="Y128" s="79">
        <f t="shared" si="47"/>
        <v>19.147824645467242</v>
      </c>
      <c r="Z128" s="100">
        <f t="shared" si="48"/>
        <v>6.0983680477076857E-3</v>
      </c>
      <c r="AA128" s="100">
        <f t="shared" si="49"/>
        <v>7.2570579767721464</v>
      </c>
      <c r="AB128" s="87">
        <f>SUM($AA$7:AA128)</f>
        <v>800.37999588624143</v>
      </c>
      <c r="AD128" s="42">
        <f>'Accumulated Feed'!E125</f>
        <v>42583</v>
      </c>
      <c r="AE128" s="32">
        <f>'Accumulated Feed'!F125</f>
        <v>7.3313929075181585</v>
      </c>
      <c r="AF128" s="32">
        <f>SUM($AE$7:AE128)</f>
        <v>759.75921957685193</v>
      </c>
      <c r="AG128" s="96">
        <v>20</v>
      </c>
      <c r="AH128" s="100">
        <f t="shared" si="73"/>
        <v>7.0060679366826992</v>
      </c>
      <c r="AI128" s="87">
        <f>SUM($AH$7:AH128)</f>
        <v>726.04548344666205</v>
      </c>
      <c r="AJ128" s="175">
        <v>20</v>
      </c>
      <c r="AK128" s="100">
        <f t="shared" si="63"/>
        <v>7.0060679366826992</v>
      </c>
      <c r="AL128" s="87">
        <f>SUM($AK$7:AK128)</f>
        <v>634.69439830187741</v>
      </c>
      <c r="AM128" s="79">
        <f t="shared" si="68"/>
        <v>37.782675936662343</v>
      </c>
      <c r="AN128" s="101">
        <f t="shared" si="50"/>
        <v>6.8048327620031605E-3</v>
      </c>
      <c r="AO128" s="101">
        <f t="shared" si="51"/>
        <v>13.235399722096147</v>
      </c>
      <c r="AP128" s="87">
        <f>SUM($AO$7:AO128)</f>
        <v>1371.5970608171281</v>
      </c>
      <c r="AR128" s="42">
        <f>'Accumulated Feed'!G125</f>
        <v>42743</v>
      </c>
      <c r="AS128" s="32">
        <f>'Accumulated Feed'!H125</f>
        <v>6.1096557997364433</v>
      </c>
      <c r="AT128" s="32">
        <f>SUM($AS$7:AS128)</f>
        <v>914.24264590156633</v>
      </c>
      <c r="AU128" s="96">
        <v>20</v>
      </c>
      <c r="AV128" s="100">
        <f t="shared" si="74"/>
        <v>5.8385444816094738</v>
      </c>
      <c r="AW128" s="87">
        <f>SUM($AV$7:AV128)</f>
        <v>873.67382550599632</v>
      </c>
      <c r="AX128" s="175">
        <v>20</v>
      </c>
      <c r="AY128" s="100">
        <f t="shared" si="64"/>
        <v>5.8385444816094738</v>
      </c>
      <c r="AZ128" s="87">
        <f>SUM($AY$7:AY128)</f>
        <v>743.75821667613036</v>
      </c>
      <c r="BA128" s="79">
        <f t="shared" si="52"/>
        <v>30.164826912830154</v>
      </c>
      <c r="BB128" s="101">
        <f t="shared" si="53"/>
        <v>3.5986653802739972E-3</v>
      </c>
      <c r="BC128" s="101">
        <f t="shared" si="54"/>
        <v>8.8059341855304716</v>
      </c>
      <c r="BD128" s="87">
        <f>SUM($BC$7:BC128)</f>
        <v>1317.710986232928</v>
      </c>
      <c r="BF128" s="42">
        <f>'Accumulated Feed'!I125</f>
        <v>42976</v>
      </c>
      <c r="BG128" s="32">
        <f>'Accumulated Feed'!J125</f>
        <v>7.6338180419237371</v>
      </c>
      <c r="BH128" s="32">
        <f>SUM($BG$7:BG128)</f>
        <v>655.06832921581122</v>
      </c>
      <c r="BI128" s="96">
        <v>20</v>
      </c>
      <c r="BJ128" s="100">
        <f t="shared" si="75"/>
        <v>7.2950731863171967</v>
      </c>
      <c r="BK128" s="87">
        <f>SUM($BJ$7:BJ128)</f>
        <v>626.00017152931912</v>
      </c>
      <c r="BL128" s="175">
        <v>4.3870873653341675</v>
      </c>
      <c r="BM128" s="100">
        <f t="shared" si="65"/>
        <v>1.6002061702440118</v>
      </c>
      <c r="BN128" s="87">
        <f>SUM($BM$7:BM128)</f>
        <v>537.98207105095219</v>
      </c>
      <c r="BO128" s="79">
        <f t="shared" si="55"/>
        <v>29.228208575697192</v>
      </c>
      <c r="BP128" s="101">
        <f t="shared" si="56"/>
        <v>8.5976580913167313E-3</v>
      </c>
      <c r="BQ128" s="101">
        <f t="shared" si="57"/>
        <v>10.661096033232747</v>
      </c>
      <c r="BR128" s="87">
        <f>SUM($BQ$7:BQ128)</f>
        <v>914.84317909405877</v>
      </c>
      <c r="BT128" s="42">
        <f>'Accumulated Feed'!K125</f>
        <v>43127</v>
      </c>
      <c r="BU128" s="32">
        <f>'Accumulated Feed'!L125</f>
        <v>8.1031083336534486</v>
      </c>
      <c r="BV128" s="32">
        <f>SUM($BU$7:BU128)</f>
        <v>972.60898434811907</v>
      </c>
      <c r="BW128" s="96">
        <v>20</v>
      </c>
      <c r="BX128" s="100">
        <f t="shared" si="76"/>
        <v>7.7435390791371503</v>
      </c>
      <c r="BY128" s="87">
        <f>SUM($BX$7:BX128)</f>
        <v>929.45020218233412</v>
      </c>
      <c r="BZ128" s="175">
        <v>20</v>
      </c>
      <c r="CA128" s="100">
        <f t="shared" si="66"/>
        <v>7.7435390791371503</v>
      </c>
      <c r="CB128" s="87">
        <f>SUM($CA$7:CA128)</f>
        <v>770.08034230500709</v>
      </c>
      <c r="CC128" s="79">
        <f t="shared" si="58"/>
        <v>26.412018832085998</v>
      </c>
      <c r="CD128" s="101">
        <f t="shared" si="59"/>
        <v>4.9617297424833636E-3</v>
      </c>
      <c r="CE128" s="101">
        <f t="shared" si="60"/>
        <v>10.226124999258213</v>
      </c>
      <c r="CF128" s="87">
        <f>SUM($CE$7:CE128)</f>
        <v>1227.4328121762967</v>
      </c>
    </row>
    <row r="129" spans="2:84" x14ac:dyDescent="0.25">
      <c r="B129" s="42">
        <v>42096</v>
      </c>
      <c r="C129" s="32">
        <f>'Accumulated Feed'!B126</f>
        <v>5.5199544832340024</v>
      </c>
      <c r="D129" s="32">
        <f>SUM($C$7:C129)</f>
        <v>687.62714322026329</v>
      </c>
      <c r="E129" s="24">
        <v>20</v>
      </c>
      <c r="F129" s="4">
        <f t="shared" si="42"/>
        <v>5.2750107114400162</v>
      </c>
      <c r="G129" s="87">
        <f>SUM($F$7:F129)</f>
        <v>657.11421298508208</v>
      </c>
      <c r="H129" s="80">
        <f t="shared" si="70"/>
        <v>20</v>
      </c>
      <c r="I129" s="4">
        <f t="shared" si="44"/>
        <v>5.2750107114400162</v>
      </c>
      <c r="J129" s="87">
        <f>SUM($I$7:I129)</f>
        <v>594.76964728939561</v>
      </c>
      <c r="K129" s="79">
        <f t="shared" si="61"/>
        <v>29.865393699182754</v>
      </c>
      <c r="L129" s="4">
        <f t="shared" si="71"/>
        <v>2.8334581234633494E-3</v>
      </c>
      <c r="M129" s="100">
        <f t="shared" si="46"/>
        <v>7.877013583228111</v>
      </c>
      <c r="N129" s="87">
        <f>SUM($M$7:M129)</f>
        <v>981.24873380640554</v>
      </c>
      <c r="P129" s="42">
        <f>'Accumulated Feed'!C126</f>
        <v>42401</v>
      </c>
      <c r="Q129" s="32">
        <f>'Accumulated Feed'!D126</f>
        <v>9.5582640397660139</v>
      </c>
      <c r="R129" s="32">
        <f>SUM($Q$7:Q129)</f>
        <v>884.37872179607984</v>
      </c>
      <c r="S129" s="24">
        <v>20</v>
      </c>
      <c r="T129" s="4">
        <f t="shared" si="72"/>
        <v>9.1341233601980498</v>
      </c>
      <c r="U129" s="87">
        <f>SUM($T$7:T129)</f>
        <v>845.13509026451004</v>
      </c>
      <c r="V129" s="80">
        <f t="shared" si="77"/>
        <v>20</v>
      </c>
      <c r="W129" s="4">
        <f t="shared" si="62"/>
        <v>9.1341233601980498</v>
      </c>
      <c r="X129" s="87">
        <f>SUM($W$7:W129)</f>
        <v>717.9911866867659</v>
      </c>
      <c r="Y129" s="79">
        <f t="shared" si="47"/>
        <v>19.147824645467242</v>
      </c>
      <c r="Z129" s="100">
        <f t="shared" si="48"/>
        <v>7.3486803525688342E-3</v>
      </c>
      <c r="AA129" s="100">
        <f t="shared" si="49"/>
        <v>8.7449296195569133</v>
      </c>
      <c r="AB129" s="87">
        <f>SUM($AA$7:AA129)</f>
        <v>809.12492550579839</v>
      </c>
      <c r="AD129" s="42">
        <f>'Accumulated Feed'!E126</f>
        <v>42584</v>
      </c>
      <c r="AE129" s="32">
        <f>'Accumulated Feed'!F126</f>
        <v>7.3192799476908394</v>
      </c>
      <c r="AF129" s="32">
        <f>SUM($AE$7:AE129)</f>
        <v>767.07849952454274</v>
      </c>
      <c r="AG129" s="96">
        <v>20</v>
      </c>
      <c r="AH129" s="100">
        <f t="shared" si="73"/>
        <v>6.9944924802128252</v>
      </c>
      <c r="AI129" s="87">
        <f>SUM($AH$7:AH129)</f>
        <v>733.03997592687483</v>
      </c>
      <c r="AJ129" s="175">
        <v>4.506136935735169</v>
      </c>
      <c r="AK129" s="100">
        <f t="shared" si="63"/>
        <v>1.5759070455904454</v>
      </c>
      <c r="AL129" s="87">
        <f>SUM($AK$7:AK129)</f>
        <v>636.27030534746791</v>
      </c>
      <c r="AM129" s="79">
        <f t="shared" si="68"/>
        <v>37.782675936662343</v>
      </c>
      <c r="AN129" s="101">
        <f t="shared" si="50"/>
        <v>6.7935897871800209E-3</v>
      </c>
      <c r="AO129" s="101">
        <f t="shared" si="51"/>
        <v>13.21353213606514</v>
      </c>
      <c r="AP129" s="87">
        <f>SUM($AO$7:AO129)</f>
        <v>1384.8105929531932</v>
      </c>
      <c r="AR129" s="42">
        <f>'Accumulated Feed'!G126</f>
        <v>42744</v>
      </c>
      <c r="AS129" s="32">
        <f>'Accumulated Feed'!H126</f>
        <v>6.0461421205897592</v>
      </c>
      <c r="AT129" s="32">
        <f>SUM($AS$7:AS129)</f>
        <v>920.28878802215604</v>
      </c>
      <c r="AU129" s="96">
        <v>20</v>
      </c>
      <c r="AV129" s="100">
        <f t="shared" si="74"/>
        <v>5.7778491735522541</v>
      </c>
      <c r="AW129" s="87">
        <f>SUM($AV$7:AV129)</f>
        <v>879.45167467954855</v>
      </c>
      <c r="AX129" s="175">
        <v>20</v>
      </c>
      <c r="AY129" s="100">
        <f t="shared" si="64"/>
        <v>5.7778491735522541</v>
      </c>
      <c r="AZ129" s="87">
        <f>SUM($AY$7:AY129)</f>
        <v>749.53606584968259</v>
      </c>
      <c r="BA129" s="79">
        <f t="shared" si="52"/>
        <v>30.164826912830154</v>
      </c>
      <c r="BB129" s="101">
        <f t="shared" si="53"/>
        <v>3.5612550112105123E-3</v>
      </c>
      <c r="BC129" s="101">
        <f t="shared" si="54"/>
        <v>8.7143910124321238</v>
      </c>
      <c r="BD129" s="87">
        <f>SUM($BC$7:BC129)</f>
        <v>1326.4253772453601</v>
      </c>
      <c r="BF129" s="42">
        <f>'Accumulated Feed'!I126</f>
        <v>42977</v>
      </c>
      <c r="BG129" s="32">
        <f>'Accumulated Feed'!J126</f>
        <v>8.3165528191579643</v>
      </c>
      <c r="BH129" s="32">
        <f>SUM($BG$7:BG129)</f>
        <v>663.38488203496922</v>
      </c>
      <c r="BI129" s="96">
        <v>20</v>
      </c>
      <c r="BJ129" s="100">
        <f t="shared" si="75"/>
        <v>7.9475121283269452</v>
      </c>
      <c r="BK129" s="87">
        <f>SUM($BJ$7:BJ129)</f>
        <v>633.94768365764605</v>
      </c>
      <c r="BL129" s="175">
        <v>20</v>
      </c>
      <c r="BM129" s="100">
        <f t="shared" si="65"/>
        <v>7.9475121283269452</v>
      </c>
      <c r="BN129" s="87">
        <f>SUM($BM$7:BM129)</f>
        <v>545.92958317927912</v>
      </c>
      <c r="BO129" s="79">
        <f t="shared" si="55"/>
        <v>29.228208575697195</v>
      </c>
      <c r="BP129" s="101">
        <f t="shared" si="56"/>
        <v>9.3665944413154466E-3</v>
      </c>
      <c r="BQ129" s="101">
        <f t="shared" si="57"/>
        <v>11.614577107231154</v>
      </c>
      <c r="BR129" s="87">
        <f>SUM($BQ$7:BQ129)</f>
        <v>926.45775620128995</v>
      </c>
      <c r="BT129" s="42">
        <f>'Accumulated Feed'!K126</f>
        <v>43128</v>
      </c>
      <c r="BU129" s="32">
        <f>'Accumulated Feed'!L126</f>
        <v>8.9801374136143366</v>
      </c>
      <c r="BV129" s="32">
        <f>SUM($BU$7:BU129)</f>
        <v>981.5891217617334</v>
      </c>
      <c r="BW129" s="96">
        <v>20</v>
      </c>
      <c r="BX129" s="100">
        <f t="shared" si="76"/>
        <v>8.5816506623195554</v>
      </c>
      <c r="BY129" s="87">
        <f>SUM($BX$7:BX129)</f>
        <v>938.03185284465371</v>
      </c>
      <c r="BZ129" s="175">
        <v>20</v>
      </c>
      <c r="CA129" s="100">
        <f t="shared" si="66"/>
        <v>8.5816506623195554</v>
      </c>
      <c r="CB129" s="87">
        <f>SUM($CA$7:CA129)</f>
        <v>778.66199296732668</v>
      </c>
      <c r="CC129" s="79">
        <f t="shared" si="58"/>
        <v>26.412018832085998</v>
      </c>
      <c r="CD129" s="101">
        <f t="shared" si="59"/>
        <v>5.4987559171171116E-3</v>
      </c>
      <c r="CE129" s="101">
        <f t="shared" si="60"/>
        <v>11.332935945178367</v>
      </c>
      <c r="CF129" s="87">
        <f>SUM($CE$7:CE129)</f>
        <v>1238.7657481214751</v>
      </c>
    </row>
    <row r="130" spans="2:84" x14ac:dyDescent="0.25">
      <c r="B130" s="42">
        <v>42097</v>
      </c>
      <c r="C130" s="32">
        <f>'Accumulated Feed'!B127</f>
        <v>5.3655835706569448</v>
      </c>
      <c r="D130" s="32">
        <f>SUM($C$7:C130)</f>
        <v>692.99272679092019</v>
      </c>
      <c r="E130" s="24">
        <v>20</v>
      </c>
      <c r="F130" s="4">
        <f t="shared" si="42"/>
        <v>5.1274898904165678</v>
      </c>
      <c r="G130" s="87">
        <f>SUM($F$7:F130)</f>
        <v>662.24170287549862</v>
      </c>
      <c r="H130" s="80">
        <f t="shared" si="70"/>
        <v>20</v>
      </c>
      <c r="I130" s="4">
        <f t="shared" si="44"/>
        <v>5.1274898904165678</v>
      </c>
      <c r="J130" s="87">
        <f>SUM($I$7:I130)</f>
        <v>599.89713717981215</v>
      </c>
      <c r="K130" s="79">
        <f t="shared" si="61"/>
        <v>29.865393699182754</v>
      </c>
      <c r="L130" s="4">
        <f t="shared" si="71"/>
        <v>2.7542177026235654E-3</v>
      </c>
      <c r="M130" s="100">
        <f t="shared" si="46"/>
        <v>7.6567252132935115</v>
      </c>
      <c r="N130" s="87">
        <f>SUM($M$7:M130)</f>
        <v>988.90545901969904</v>
      </c>
      <c r="P130" s="42">
        <f>'Accumulated Feed'!C127</f>
        <v>42402</v>
      </c>
      <c r="Q130" s="32">
        <f>'Accumulated Feed'!D127</f>
        <v>9.1745326103856026</v>
      </c>
      <c r="R130" s="32">
        <f>SUM($Q$7:Q130)</f>
        <v>893.5532544064655</v>
      </c>
      <c r="S130" s="24">
        <v>20</v>
      </c>
      <c r="T130" s="4">
        <f t="shared" si="72"/>
        <v>8.7674197204405093</v>
      </c>
      <c r="U130" s="87">
        <f>SUM($T$7:T130)</f>
        <v>853.9025099849506</v>
      </c>
      <c r="V130" s="80">
        <f t="shared" si="77"/>
        <v>20</v>
      </c>
      <c r="W130" s="4">
        <f t="shared" si="62"/>
        <v>8.7674197204405093</v>
      </c>
      <c r="X130" s="87">
        <f>SUM($W$7:W130)</f>
        <v>726.75860640720646</v>
      </c>
      <c r="Y130" s="79">
        <f t="shared" si="47"/>
        <v>19.147824645467239</v>
      </c>
      <c r="Z130" s="100">
        <f t="shared" si="48"/>
        <v>7.0536561092523651E-3</v>
      </c>
      <c r="AA130" s="100">
        <f t="shared" si="49"/>
        <v>8.3938507700103138</v>
      </c>
      <c r="AB130" s="87">
        <f>SUM($AA$7:AA130)</f>
        <v>817.5187762758087</v>
      </c>
      <c r="AD130" s="42">
        <f>'Accumulated Feed'!E127</f>
        <v>42585</v>
      </c>
      <c r="AE130" s="32">
        <f>'Accumulated Feed'!F127</f>
        <v>7.9463886328746813</v>
      </c>
      <c r="AF130" s="32">
        <f>SUM($AE$7:AE130)</f>
        <v>775.02488815741742</v>
      </c>
      <c r="AG130" s="96">
        <v>20</v>
      </c>
      <c r="AH130" s="100">
        <f t="shared" si="73"/>
        <v>7.5937736955977311</v>
      </c>
      <c r="AI130" s="87">
        <f>SUM($AH$7:AH130)</f>
        <v>740.63374962247258</v>
      </c>
      <c r="AJ130" s="175">
        <v>20</v>
      </c>
      <c r="AK130" s="100">
        <f t="shared" si="63"/>
        <v>7.5937736955977311</v>
      </c>
      <c r="AL130" s="87">
        <f>SUM($AK$7:AK130)</f>
        <v>643.86407904306566</v>
      </c>
      <c r="AM130" s="79">
        <f t="shared" si="68"/>
        <v>37.782675936662343</v>
      </c>
      <c r="AN130" s="101">
        <f t="shared" si="50"/>
        <v>7.3756578580236468E-3</v>
      </c>
      <c r="AO130" s="101">
        <f t="shared" si="51"/>
        <v>14.345654533855994</v>
      </c>
      <c r="AP130" s="87">
        <f>SUM($AO$7:AO130)</f>
        <v>1399.1562474870493</v>
      </c>
      <c r="AR130" s="42">
        <f>'Accumulated Feed'!G127</f>
        <v>42745</v>
      </c>
      <c r="AS130" s="32">
        <f>'Accumulated Feed'!H127</f>
        <v>6.0695223515577021</v>
      </c>
      <c r="AT130" s="32">
        <f>SUM($AS$7:AS130)</f>
        <v>926.35831037371372</v>
      </c>
      <c r="AU130" s="96">
        <v>20</v>
      </c>
      <c r="AV130" s="100">
        <f t="shared" si="74"/>
        <v>5.8001919245960236</v>
      </c>
      <c r="AW130" s="87">
        <f>SUM($AV$7:AV130)</f>
        <v>885.25186660414454</v>
      </c>
      <c r="AX130" s="175">
        <v>3.8982976801336671</v>
      </c>
      <c r="AY130" s="100">
        <f t="shared" si="64"/>
        <v>1.1305437361991355</v>
      </c>
      <c r="AZ130" s="87">
        <f>SUM($AY$7:AY130)</f>
        <v>750.6666095858817</v>
      </c>
      <c r="BA130" s="79">
        <f t="shared" si="52"/>
        <v>30.164826912830158</v>
      </c>
      <c r="BB130" s="101">
        <f t="shared" si="53"/>
        <v>3.5750262661756078E-3</v>
      </c>
      <c r="BC130" s="101">
        <f t="shared" si="54"/>
        <v>8.748089273331713</v>
      </c>
      <c r="BD130" s="87">
        <f>SUM($BC$7:BC130)</f>
        <v>1335.1734665186918</v>
      </c>
      <c r="BF130" s="42">
        <f>'Accumulated Feed'!I127</f>
        <v>42978</v>
      </c>
      <c r="BG130" s="32">
        <f>'Accumulated Feed'!J127</f>
        <v>8.470337751037512</v>
      </c>
      <c r="BH130" s="32">
        <f>SUM($BG$7:BG130)</f>
        <v>671.85521978600673</v>
      </c>
      <c r="BI130" s="96">
        <v>20</v>
      </c>
      <c r="BJ130" s="100">
        <f t="shared" si="75"/>
        <v>8.094472971099588</v>
      </c>
      <c r="BK130" s="87">
        <f>SUM($BJ$7:BJ130)</f>
        <v>642.0421566287456</v>
      </c>
      <c r="BL130" s="175">
        <v>20</v>
      </c>
      <c r="BM130" s="100">
        <f t="shared" si="65"/>
        <v>8.094472971099588</v>
      </c>
      <c r="BN130" s="87">
        <f>SUM($BM$7:BM130)</f>
        <v>554.02405615037867</v>
      </c>
      <c r="BO130" s="79">
        <f t="shared" si="55"/>
        <v>29.228208575697195</v>
      </c>
      <c r="BP130" s="101">
        <f t="shared" si="56"/>
        <v>9.5397961415178267E-3</v>
      </c>
      <c r="BQ130" s="101">
        <f t="shared" si="57"/>
        <v>11.829347215482105</v>
      </c>
      <c r="BR130" s="87">
        <f>SUM($BQ$7:BQ130)</f>
        <v>938.28710341677208</v>
      </c>
      <c r="BT130" s="42">
        <f>'Accumulated Feed'!K127</f>
        <v>43129</v>
      </c>
      <c r="BU130" s="32">
        <f>'Accumulated Feed'!L127</f>
        <v>7.9536271181297389</v>
      </c>
      <c r="BV130" s="32">
        <f>SUM($BU$7:BU130)</f>
        <v>989.5427488798631</v>
      </c>
      <c r="BW130" s="96">
        <v>20</v>
      </c>
      <c r="BX130" s="100">
        <f t="shared" si="76"/>
        <v>7.6006909785881991</v>
      </c>
      <c r="BY130" s="87">
        <f>SUM($BX$7:BX130)</f>
        <v>945.63254382324192</v>
      </c>
      <c r="BZ130" s="175">
        <v>20</v>
      </c>
      <c r="CA130" s="100">
        <f t="shared" si="66"/>
        <v>7.6006909785881991</v>
      </c>
      <c r="CB130" s="87">
        <f>SUM($CA$7:CA130)</f>
        <v>786.26268394591489</v>
      </c>
      <c r="CC130" s="79">
        <f t="shared" si="58"/>
        <v>26.412018832085998</v>
      </c>
      <c r="CD130" s="101">
        <f t="shared" si="59"/>
        <v>4.8701987691251248E-3</v>
      </c>
      <c r="CE130" s="101">
        <f t="shared" si="60"/>
        <v>10.037479663166883</v>
      </c>
      <c r="CF130" s="87">
        <f>SUM($CE$7:CE130)</f>
        <v>1248.8032277846419</v>
      </c>
    </row>
    <row r="131" spans="2:84" x14ac:dyDescent="0.25">
      <c r="B131" s="42">
        <v>42098</v>
      </c>
      <c r="C131" s="32">
        <f>'Accumulated Feed'!B128</f>
        <v>5.5086699715403178</v>
      </c>
      <c r="D131" s="32">
        <f>SUM($C$7:C131)</f>
        <v>698.50139676246056</v>
      </c>
      <c r="E131" s="24">
        <v>20</v>
      </c>
      <c r="F131" s="4">
        <f t="shared" si="42"/>
        <v>5.2642269413494551</v>
      </c>
      <c r="G131" s="87">
        <f>SUM($F$7:F131)</f>
        <v>667.50592981684804</v>
      </c>
      <c r="H131" s="80">
        <f t="shared" si="70"/>
        <v>20</v>
      </c>
      <c r="I131" s="4">
        <f t="shared" si="44"/>
        <v>5.2642269413494551</v>
      </c>
      <c r="J131" s="87">
        <f>SUM($I$7:I131)</f>
        <v>605.16136412116157</v>
      </c>
      <c r="K131" s="79">
        <f t="shared" si="61"/>
        <v>29.865393699182757</v>
      </c>
      <c r="L131" s="4">
        <f t="shared" si="71"/>
        <v>2.8276656497346433E-3</v>
      </c>
      <c r="M131" s="100">
        <f t="shared" si="46"/>
        <v>7.8609105062623081</v>
      </c>
      <c r="N131" s="87">
        <f>SUM($M$7:M131)</f>
        <v>996.7663695259613</v>
      </c>
      <c r="P131" s="42">
        <f>'Accumulated Feed'!C128</f>
        <v>42403</v>
      </c>
      <c r="Q131" s="32">
        <f>'Accumulated Feed'!D128</f>
        <v>9.0477785066708378</v>
      </c>
      <c r="R131" s="32">
        <f>SUM($Q$7:Q131)</f>
        <v>902.60103291313635</v>
      </c>
      <c r="S131" s="24">
        <v>20</v>
      </c>
      <c r="T131" s="4">
        <f t="shared" si="72"/>
        <v>8.6462902334410767</v>
      </c>
      <c r="U131" s="87">
        <f>SUM($T$7:T131)</f>
        <v>862.54880021839165</v>
      </c>
      <c r="V131" s="80">
        <f t="shared" si="77"/>
        <v>20</v>
      </c>
      <c r="W131" s="4">
        <f t="shared" si="62"/>
        <v>8.6462902334410767</v>
      </c>
      <c r="X131" s="87">
        <f>SUM($W$7:W131)</f>
        <v>735.40489664064751</v>
      </c>
      <c r="Y131" s="79">
        <f t="shared" si="47"/>
        <v>19.147824645467242</v>
      </c>
      <c r="Z131" s="100">
        <f t="shared" si="48"/>
        <v>6.9562037488968788E-3</v>
      </c>
      <c r="AA131" s="100">
        <f t="shared" si="49"/>
        <v>8.2778824611872857</v>
      </c>
      <c r="AB131" s="87">
        <f>SUM($AA$7:AA131)</f>
        <v>825.79665873699594</v>
      </c>
      <c r="AD131" s="42">
        <f>'Accumulated Feed'!E128</f>
        <v>42586</v>
      </c>
      <c r="AE131" s="32">
        <f>'Accumulated Feed'!F128</f>
        <v>8.3083411756979348</v>
      </c>
      <c r="AF131" s="32">
        <f>SUM($AE$7:AE131)</f>
        <v>783.33322933311536</v>
      </c>
      <c r="AG131" s="96">
        <v>20</v>
      </c>
      <c r="AH131" s="100">
        <f t="shared" si="73"/>
        <v>7.9396648702849193</v>
      </c>
      <c r="AI131" s="87">
        <f>SUM($AH$7:AH131)</f>
        <v>748.57341449275748</v>
      </c>
      <c r="AJ131" s="175">
        <v>23.855108638529661</v>
      </c>
      <c r="AK131" s="100">
        <f t="shared" si="63"/>
        <v>9.4700784017082125</v>
      </c>
      <c r="AL131" s="87">
        <f>SUM($AK$7:AK131)</f>
        <v>653.33415744477384</v>
      </c>
      <c r="AM131" s="79">
        <f t="shared" si="68"/>
        <v>37.782675936662343</v>
      </c>
      <c r="AN131" s="101">
        <f t="shared" si="50"/>
        <v>7.7116140061613703E-3</v>
      </c>
      <c r="AO131" s="101">
        <f t="shared" si="51"/>
        <v>14.999089241983866</v>
      </c>
      <c r="AP131" s="87">
        <f>SUM($AO$7:AO131)</f>
        <v>1414.1553367290333</v>
      </c>
      <c r="AR131" s="42">
        <f>'Accumulated Feed'!G128</f>
        <v>42746</v>
      </c>
      <c r="AS131" s="32">
        <f>'Accumulated Feed'!H128</f>
        <v>6.0613044366952558</v>
      </c>
      <c r="AT131" s="32">
        <f>SUM($AS$7:AS131)</f>
        <v>932.41961481040903</v>
      </c>
      <c r="AU131" s="96">
        <v>20</v>
      </c>
      <c r="AV131" s="100">
        <f t="shared" si="74"/>
        <v>5.7923386734402804</v>
      </c>
      <c r="AW131" s="87">
        <f>SUM($AV$7:AV131)</f>
        <v>891.04420527758487</v>
      </c>
      <c r="AX131" s="175">
        <v>20</v>
      </c>
      <c r="AY131" s="100">
        <f t="shared" si="64"/>
        <v>5.7923386734402804</v>
      </c>
      <c r="AZ131" s="87">
        <f>SUM($AY$7:AY131)</f>
        <v>756.45894825932203</v>
      </c>
      <c r="BA131" s="79">
        <f t="shared" si="52"/>
        <v>30.164826912830151</v>
      </c>
      <c r="BB131" s="101">
        <f t="shared" si="53"/>
        <v>3.5701858092525188E-3</v>
      </c>
      <c r="BC131" s="101">
        <f t="shared" si="54"/>
        <v>8.7362446752409131</v>
      </c>
      <c r="BD131" s="87">
        <f>SUM($BC$7:BC131)</f>
        <v>1343.9097111939327</v>
      </c>
      <c r="BF131" s="42">
        <f>'Accumulated Feed'!I128</f>
        <v>42979</v>
      </c>
      <c r="BG131" s="32">
        <f>'Accumulated Feed'!J128</f>
        <v>8.4639326603151499</v>
      </c>
      <c r="BH131" s="32">
        <f>SUM($BG$7:BG131)</f>
        <v>680.31915244632182</v>
      </c>
      <c r="BI131" s="96">
        <v>20</v>
      </c>
      <c r="BJ131" s="100">
        <f t="shared" si="75"/>
        <v>8.0883521013948041</v>
      </c>
      <c r="BK131" s="87">
        <f>SUM($BJ$7:BJ131)</f>
        <v>650.13050873014038</v>
      </c>
      <c r="BL131" s="175">
        <v>20</v>
      </c>
      <c r="BM131" s="100">
        <f t="shared" si="65"/>
        <v>8.0883521013948041</v>
      </c>
      <c r="BN131" s="87">
        <f>SUM($BM$7:BM131)</f>
        <v>562.11240825177345</v>
      </c>
      <c r="BO131" s="79">
        <f t="shared" si="55"/>
        <v>29.228208575697199</v>
      </c>
      <c r="BP131" s="101">
        <f t="shared" si="56"/>
        <v>9.5325823489212109E-3</v>
      </c>
      <c r="BQ131" s="101">
        <f t="shared" si="57"/>
        <v>11.820402112662302</v>
      </c>
      <c r="BR131" s="87">
        <f>SUM($BQ$7:BQ131)</f>
        <v>950.10750552943443</v>
      </c>
      <c r="BT131" s="42">
        <f>'Accumulated Feed'!K128</f>
        <v>43130</v>
      </c>
      <c r="BU131" s="32">
        <f>'Accumulated Feed'!L128</f>
        <v>7.9560103587934314</v>
      </c>
      <c r="BV131" s="32">
        <f>SUM($BU$7:BU131)</f>
        <v>997.49875923865648</v>
      </c>
      <c r="BW131" s="96">
        <v>20</v>
      </c>
      <c r="BX131" s="100">
        <f t="shared" si="76"/>
        <v>7.6029684647644178</v>
      </c>
      <c r="BY131" s="87">
        <f>SUM($BX$7:BX131)</f>
        <v>953.23551228800636</v>
      </c>
      <c r="BZ131" s="175">
        <v>6.212894160668335</v>
      </c>
      <c r="CA131" s="100">
        <f t="shared" si="66"/>
        <v>2.3618219189240173</v>
      </c>
      <c r="CB131" s="87">
        <f>SUM($CA$7:CA131)</f>
        <v>788.62450586483885</v>
      </c>
      <c r="CC131" s="79">
        <f t="shared" si="58"/>
        <v>26.412018832085991</v>
      </c>
      <c r="CD131" s="101">
        <f t="shared" si="59"/>
        <v>4.8716580851798572E-3</v>
      </c>
      <c r="CE131" s="101">
        <f t="shared" si="60"/>
        <v>10.040487313555685</v>
      </c>
      <c r="CF131" s="87">
        <f>SUM($CE$7:CE131)</f>
        <v>1258.8437150981977</v>
      </c>
    </row>
    <row r="132" spans="2:84" x14ac:dyDescent="0.25">
      <c r="B132" s="42">
        <v>42099</v>
      </c>
      <c r="C132" s="32">
        <f>'Accumulated Feed'!B129</f>
        <v>5.57057136165324</v>
      </c>
      <c r="D132" s="32">
        <f>SUM($C$7:C132)</f>
        <v>704.07196812411382</v>
      </c>
      <c r="E132" s="24">
        <v>20</v>
      </c>
      <c r="F132" s="4">
        <f t="shared" si="42"/>
        <v>5.3233815044695829</v>
      </c>
      <c r="G132" s="87">
        <f>SUM($F$7:F132)</f>
        <v>672.82931132131762</v>
      </c>
      <c r="H132" s="80">
        <f t="shared" si="70"/>
        <v>20</v>
      </c>
      <c r="I132" s="4">
        <f t="shared" si="44"/>
        <v>5.3233815044695829</v>
      </c>
      <c r="J132" s="87">
        <f>SUM($I$7:I132)</f>
        <v>610.48474562563115</v>
      </c>
      <c r="K132" s="79">
        <f t="shared" si="61"/>
        <v>29.865393699182764</v>
      </c>
      <c r="L132" s="4">
        <f t="shared" si="71"/>
        <v>2.8594403676606458E-3</v>
      </c>
      <c r="M132" s="100">
        <f t="shared" si="46"/>
        <v>7.9492442220965955</v>
      </c>
      <c r="N132" s="87">
        <f>SUM($M$7:M132)</f>
        <v>1004.7156137480579</v>
      </c>
      <c r="P132" s="42">
        <f>'Accumulated Feed'!C129</f>
        <v>42404</v>
      </c>
      <c r="Q132" s="32">
        <f>'Accumulated Feed'!D129</f>
        <v>7.3331439540466095</v>
      </c>
      <c r="R132" s="32">
        <f>SUM($Q$7:Q132)</f>
        <v>909.93417686718294</v>
      </c>
      <c r="S132" s="24">
        <v>20</v>
      </c>
      <c r="T132" s="4">
        <f t="shared" si="72"/>
        <v>7.0077412818564424</v>
      </c>
      <c r="U132" s="87">
        <f>SUM($T$7:T132)</f>
        <v>869.55654150024804</v>
      </c>
      <c r="V132" s="80">
        <f t="shared" si="77"/>
        <v>20</v>
      </c>
      <c r="W132" s="4">
        <f t="shared" si="62"/>
        <v>7.0077412818564424</v>
      </c>
      <c r="X132" s="87">
        <f>SUM($W$7:W132)</f>
        <v>742.4126379225039</v>
      </c>
      <c r="Y132" s="79">
        <f t="shared" si="47"/>
        <v>19.147824645467242</v>
      </c>
      <c r="Z132" s="100">
        <f t="shared" si="48"/>
        <v>5.6379412279743274E-3</v>
      </c>
      <c r="AA132" s="100">
        <f t="shared" si="49"/>
        <v>6.7091500612894492</v>
      </c>
      <c r="AB132" s="87">
        <f>SUM($AA$7:AA132)</f>
        <v>832.50580879828544</v>
      </c>
      <c r="AD132" s="42">
        <f>'Accumulated Feed'!E129</f>
        <v>42587</v>
      </c>
      <c r="AE132" s="32">
        <f>'Accumulated Feed'!F129</f>
        <v>8.4022756357156396</v>
      </c>
      <c r="AF132" s="32">
        <f>SUM($AE$7:AE132)</f>
        <v>791.73550496883104</v>
      </c>
      <c r="AG132" s="96">
        <v>20</v>
      </c>
      <c r="AH132" s="100">
        <f t="shared" si="73"/>
        <v>8.0294310602547352</v>
      </c>
      <c r="AI132" s="87">
        <f>SUM($AH$7:AH132)</f>
        <v>756.60284555301223</v>
      </c>
      <c r="AJ132" s="175">
        <v>20</v>
      </c>
      <c r="AK132" s="100">
        <f t="shared" si="63"/>
        <v>8.0294310602547352</v>
      </c>
      <c r="AL132" s="87">
        <f>SUM($AK$7:AK132)</f>
        <v>661.36358850502859</v>
      </c>
      <c r="AM132" s="79">
        <f t="shared" si="68"/>
        <v>37.782675936662343</v>
      </c>
      <c r="AN132" s="101">
        <f t="shared" si="50"/>
        <v>7.7988018433258555E-3</v>
      </c>
      <c r="AO132" s="101">
        <f t="shared" si="51"/>
        <v>15.168669585268789</v>
      </c>
      <c r="AP132" s="87">
        <f>SUM($AO$7:AO132)</f>
        <v>1429.3240063143021</v>
      </c>
      <c r="AR132" s="42">
        <f>'Accumulated Feed'!G129</f>
        <v>42747</v>
      </c>
      <c r="AS132" s="32">
        <f>'Accumulated Feed'!H129</f>
        <v>7.8878582396992849</v>
      </c>
      <c r="AT132" s="32">
        <f>SUM($AS$7:AS132)</f>
        <v>940.30747305010834</v>
      </c>
      <c r="AU132" s="96">
        <v>20</v>
      </c>
      <c r="AV132" s="100">
        <f t="shared" si="74"/>
        <v>7.5378405439960687</v>
      </c>
      <c r="AW132" s="87">
        <f>SUM($AV$7:AV132)</f>
        <v>898.58204582158089</v>
      </c>
      <c r="AX132" s="175">
        <v>2.5389588301336672</v>
      </c>
      <c r="AY132" s="100">
        <f t="shared" si="64"/>
        <v>0.95691334046591903</v>
      </c>
      <c r="AZ132" s="87">
        <f>SUM($AY$7:AY132)</f>
        <v>757.41586159978795</v>
      </c>
      <c r="BA132" s="79">
        <f t="shared" si="52"/>
        <v>30.164826912830151</v>
      </c>
      <c r="BB132" s="101">
        <f t="shared" si="53"/>
        <v>4.6460493523938461E-3</v>
      </c>
      <c r="BC132" s="101">
        <f t="shared" si="54"/>
        <v>11.368882765307742</v>
      </c>
      <c r="BD132" s="87">
        <f>SUM($BC$7:BC132)</f>
        <v>1355.2785939592404</v>
      </c>
      <c r="BF132" s="42">
        <f>'Accumulated Feed'!I129</f>
        <v>42980</v>
      </c>
      <c r="BG132" s="32">
        <f>'Accumulated Feed'!J129</f>
        <v>8.0302725765310701</v>
      </c>
      <c r="BH132" s="32">
        <f>SUM($BG$7:BG132)</f>
        <v>688.34942502285287</v>
      </c>
      <c r="BI132" s="96">
        <v>20</v>
      </c>
      <c r="BJ132" s="100">
        <f t="shared" si="75"/>
        <v>7.6739353532072778</v>
      </c>
      <c r="BK132" s="87">
        <f>SUM($BJ$7:BJ132)</f>
        <v>657.80444408334768</v>
      </c>
      <c r="BL132" s="175">
        <v>20</v>
      </c>
      <c r="BM132" s="100">
        <f t="shared" si="65"/>
        <v>7.6739353532072778</v>
      </c>
      <c r="BN132" s="87">
        <f>SUM($BM$7:BM132)</f>
        <v>569.78634360498074</v>
      </c>
      <c r="BO132" s="79">
        <f t="shared" si="55"/>
        <v>29.228208575697195</v>
      </c>
      <c r="BP132" s="101">
        <f t="shared" si="56"/>
        <v>9.044168673385436E-3</v>
      </c>
      <c r="BQ132" s="101">
        <f t="shared" si="57"/>
        <v>11.21476915499794</v>
      </c>
      <c r="BR132" s="87">
        <f>SUM($BQ$7:BQ132)</f>
        <v>961.32227468443239</v>
      </c>
      <c r="BT132" s="42">
        <f>'Accumulated Feed'!K129</f>
        <v>43131</v>
      </c>
      <c r="BU132" s="32">
        <f>'Accumulated Feed'!L129</f>
        <v>7.5310565688263358</v>
      </c>
      <c r="BV132" s="32">
        <f>SUM($BU$7:BU132)</f>
        <v>1005.0298158074828</v>
      </c>
      <c r="BW132" s="96">
        <v>20</v>
      </c>
      <c r="BX132" s="100">
        <f t="shared" si="76"/>
        <v>7.1968716752434023</v>
      </c>
      <c r="BY132" s="87">
        <f>SUM($BX$7:BX132)</f>
        <v>960.43238396324978</v>
      </c>
      <c r="BZ132" s="175">
        <v>20</v>
      </c>
      <c r="CA132" s="100">
        <f t="shared" si="66"/>
        <v>7.1968716752434023</v>
      </c>
      <c r="CB132" s="87">
        <f>SUM($CA$7:CA132)</f>
        <v>795.82137754008227</v>
      </c>
      <c r="CC132" s="79">
        <f t="shared" si="58"/>
        <v>26.412018832085998</v>
      </c>
      <c r="CD132" s="101">
        <f t="shared" si="59"/>
        <v>4.6114485739600928E-3</v>
      </c>
      <c r="CE132" s="101">
        <f t="shared" si="60"/>
        <v>9.5041955109317513</v>
      </c>
      <c r="CF132" s="87">
        <f>SUM($CE$7:CE132)</f>
        <v>1268.3479106091295</v>
      </c>
    </row>
    <row r="133" spans="2:84" x14ac:dyDescent="0.25">
      <c r="B133" s="42">
        <v>42100</v>
      </c>
      <c r="C133" s="32">
        <f>'Accumulated Feed'!B130</f>
        <v>5.575465709276199</v>
      </c>
      <c r="D133" s="32">
        <f>SUM($C$7:C133)</f>
        <v>709.64743383338998</v>
      </c>
      <c r="E133" s="24">
        <v>20</v>
      </c>
      <c r="F133" s="4">
        <f t="shared" si="42"/>
        <v>5.328058669148211</v>
      </c>
      <c r="G133" s="87">
        <f>SUM($F$7:F133)</f>
        <v>678.15736999046578</v>
      </c>
      <c r="H133" s="80">
        <f t="shared" si="70"/>
        <v>20</v>
      </c>
      <c r="I133" s="4">
        <f t="shared" si="44"/>
        <v>5.328058669148211</v>
      </c>
      <c r="J133" s="87">
        <f>SUM($I$7:I133)</f>
        <v>615.81280429477931</v>
      </c>
      <c r="K133" s="79">
        <f t="shared" si="61"/>
        <v>29.865393699182761</v>
      </c>
      <c r="L133" s="4">
        <f t="shared" si="71"/>
        <v>2.8619526943607027E-3</v>
      </c>
      <c r="M133" s="100">
        <f t="shared" si="46"/>
        <v>7.9562284903227534</v>
      </c>
      <c r="N133" s="87">
        <f>SUM($M$7:M133)</f>
        <v>1012.6718422383806</v>
      </c>
      <c r="P133" s="42">
        <f>'Accumulated Feed'!C130</f>
        <v>42405</v>
      </c>
      <c r="Q133" s="32">
        <f>'Accumulated Feed'!D130</f>
        <v>5.087584294805243</v>
      </c>
      <c r="R133" s="32">
        <f>SUM($Q$7:Q133)</f>
        <v>915.02176116198814</v>
      </c>
      <c r="S133" s="24">
        <v>20</v>
      </c>
      <c r="T133" s="4">
        <f t="shared" si="72"/>
        <v>4.8618266204848313</v>
      </c>
      <c r="U133" s="87">
        <f>SUM($T$7:T133)</f>
        <v>874.41836812073291</v>
      </c>
      <c r="V133" s="80">
        <f t="shared" si="77"/>
        <v>20</v>
      </c>
      <c r="W133" s="4">
        <f t="shared" si="62"/>
        <v>4.8618266204848313</v>
      </c>
      <c r="X133" s="87">
        <f>SUM($W$7:W133)</f>
        <v>747.27446454298877</v>
      </c>
      <c r="Y133" s="79">
        <f t="shared" si="47"/>
        <v>19.147824645467242</v>
      </c>
      <c r="Z133" s="100">
        <f t="shared" si="48"/>
        <v>3.91148754561799E-3</v>
      </c>
      <c r="AA133" s="100">
        <f t="shared" si="49"/>
        <v>4.6546701792854082</v>
      </c>
      <c r="AB133" s="87">
        <f>SUM($AA$7:AA133)</f>
        <v>837.16047897757085</v>
      </c>
      <c r="AD133" s="42">
        <f>'Accumulated Feed'!E130</f>
        <v>42588</v>
      </c>
      <c r="AE133" s="32">
        <f>'Accumulated Feed'!F130</f>
        <v>8.3574741257866982</v>
      </c>
      <c r="AF133" s="32">
        <f>SUM($AE$7:AE133)</f>
        <v>800.0929790946177</v>
      </c>
      <c r="AG133" s="96">
        <v>20</v>
      </c>
      <c r="AH133" s="100">
        <f t="shared" si="73"/>
        <v>7.9866175831723316</v>
      </c>
      <c r="AI133" s="87">
        <f>SUM($AH$7:AH133)</f>
        <v>764.58946313618458</v>
      </c>
      <c r="AJ133" s="175">
        <v>20</v>
      </c>
      <c r="AK133" s="100">
        <f t="shared" si="63"/>
        <v>7.9866175831723316</v>
      </c>
      <c r="AL133" s="87">
        <f>SUM($AK$7:AK133)</f>
        <v>669.35020608820093</v>
      </c>
      <c r="AM133" s="79">
        <f t="shared" si="68"/>
        <v>37.782675936662343</v>
      </c>
      <c r="AN133" s="101">
        <f t="shared" si="50"/>
        <v>7.757218097044976E-3</v>
      </c>
      <c r="AO133" s="101">
        <f t="shared" si="51"/>
        <v>15.087789198752478</v>
      </c>
      <c r="AP133" s="87">
        <f>SUM($AO$7:AO133)</f>
        <v>1444.4117955130546</v>
      </c>
      <c r="AR133" s="42">
        <f>'Accumulated Feed'!G130</f>
        <v>42748</v>
      </c>
      <c r="AS133" s="32">
        <f>'Accumulated Feed'!H130</f>
        <v>8.8447235888034097</v>
      </c>
      <c r="AT133" s="32">
        <f>SUM($AS$7:AS133)</f>
        <v>949.15219663891173</v>
      </c>
      <c r="AU133" s="96">
        <v>20</v>
      </c>
      <c r="AV133" s="100">
        <f t="shared" si="74"/>
        <v>8.4522457227454524</v>
      </c>
      <c r="AW133" s="87">
        <f>SUM($AV$7:AV133)</f>
        <v>907.03429154432638</v>
      </c>
      <c r="AX133" s="175">
        <v>20</v>
      </c>
      <c r="AY133" s="100">
        <f t="shared" si="64"/>
        <v>8.4522457227454524</v>
      </c>
      <c r="AZ133" s="87">
        <f>SUM($AY$7:AY133)</f>
        <v>765.86810732253343</v>
      </c>
      <c r="BA133" s="79">
        <f t="shared" si="52"/>
        <v>30.164826912830151</v>
      </c>
      <c r="BB133" s="101">
        <f t="shared" si="53"/>
        <v>5.2096552768967205E-3</v>
      </c>
      <c r="BC133" s="101">
        <f t="shared" si="54"/>
        <v>12.748026462566274</v>
      </c>
      <c r="BD133" s="87">
        <f>SUM($BC$7:BC133)</f>
        <v>1368.0266204218067</v>
      </c>
      <c r="BF133" s="42">
        <f>'Accumulated Feed'!I130</f>
        <v>42981</v>
      </c>
      <c r="BG133" s="32">
        <f>'Accumulated Feed'!J130</f>
        <v>7.8563033519130281</v>
      </c>
      <c r="BH133" s="32">
        <f>SUM($BG$7:BG133)</f>
        <v>696.20572837476595</v>
      </c>
      <c r="BI133" s="96">
        <v>20</v>
      </c>
      <c r="BJ133" s="100">
        <f t="shared" si="75"/>
        <v>7.5076858802979585</v>
      </c>
      <c r="BK133" s="87">
        <f>SUM($BJ$7:BJ133)</f>
        <v>665.31212996364559</v>
      </c>
      <c r="BL133" s="175">
        <v>20</v>
      </c>
      <c r="BM133" s="100">
        <f t="shared" si="65"/>
        <v>7.5076858802979585</v>
      </c>
      <c r="BN133" s="87">
        <f>SUM($BM$7:BM133)</f>
        <v>577.29402948527866</v>
      </c>
      <c r="BO133" s="79">
        <f t="shared" si="55"/>
        <v>29.228208575697199</v>
      </c>
      <c r="BP133" s="101">
        <f t="shared" si="56"/>
        <v>8.8482342270228033E-3</v>
      </c>
      <c r="BQ133" s="101">
        <f t="shared" si="57"/>
        <v>10.971810441508277</v>
      </c>
      <c r="BR133" s="87">
        <f>SUM($BQ$7:BQ133)</f>
        <v>972.29408512594068</v>
      </c>
      <c r="BT133" s="42">
        <f>'Accumulated Feed'!K130</f>
        <v>43132</v>
      </c>
      <c r="BU133" s="32">
        <f>'Accumulated Feed'!L130</f>
        <v>7.8107831451240743</v>
      </c>
      <c r="BV133" s="32">
        <f>SUM($BU$7:BU133)</f>
        <v>1012.8405989526069</v>
      </c>
      <c r="BW133" s="96">
        <v>20</v>
      </c>
      <c r="BX133" s="100">
        <f t="shared" si="76"/>
        <v>7.4641855979807712</v>
      </c>
      <c r="BY133" s="87">
        <f>SUM($BX$7:BX133)</f>
        <v>967.89656956123054</v>
      </c>
      <c r="BZ133" s="175">
        <v>5.9810909399999987</v>
      </c>
      <c r="CA133" s="100">
        <f t="shared" si="66"/>
        <v>2.232198642728064</v>
      </c>
      <c r="CB133" s="87">
        <f>SUM($CA$7:CA133)</f>
        <v>798.05357618281027</v>
      </c>
      <c r="CC133" s="79">
        <f t="shared" si="58"/>
        <v>26.412018832085998</v>
      </c>
      <c r="CD133" s="101">
        <f t="shared" si="59"/>
        <v>4.7827319403215239E-3</v>
      </c>
      <c r="CE133" s="101">
        <f t="shared" si="60"/>
        <v>9.8572105290026606</v>
      </c>
      <c r="CF133" s="87">
        <f>SUM($CE$7:CE133)</f>
        <v>1278.2051211381322</v>
      </c>
    </row>
    <row r="134" spans="2:84" x14ac:dyDescent="0.25">
      <c r="B134" s="42">
        <v>42101</v>
      </c>
      <c r="C134" s="32">
        <f>'Accumulated Feed'!B131</f>
        <v>6.2505090671163268</v>
      </c>
      <c r="D134" s="32">
        <f>SUM($C$7:C134)</f>
        <v>715.89794290050634</v>
      </c>
      <c r="E134" s="24">
        <v>20</v>
      </c>
      <c r="F134" s="4">
        <f t="shared" si="42"/>
        <v>5.9731474926355537</v>
      </c>
      <c r="G134" s="87">
        <f>SUM($F$7:F134)</f>
        <v>684.13051748310136</v>
      </c>
      <c r="H134" s="80">
        <f t="shared" si="70"/>
        <v>20</v>
      </c>
      <c r="I134" s="4">
        <f t="shared" si="44"/>
        <v>5.9731474926355537</v>
      </c>
      <c r="J134" s="87">
        <f>SUM($I$7:I134)</f>
        <v>621.78595178741489</v>
      </c>
      <c r="K134" s="79">
        <f t="shared" si="61"/>
        <v>29.865393699182764</v>
      </c>
      <c r="L134" s="4">
        <f t="shared" si="71"/>
        <v>3.2084604584684748E-3</v>
      </c>
      <c r="M134" s="100">
        <f t="shared" si="46"/>
        <v>8.9195200745423602</v>
      </c>
      <c r="N134" s="87">
        <f>SUM($M$7:M134)</f>
        <v>1021.5913623129229</v>
      </c>
      <c r="P134" s="42">
        <f>'Accumulated Feed'!C131</f>
        <v>42406</v>
      </c>
      <c r="Q134" s="32">
        <f>'Accumulated Feed'!D131</f>
        <v>6.0156998406535775</v>
      </c>
      <c r="R134" s="32">
        <f>SUM($Q$7:Q134)</f>
        <v>921.03746100264175</v>
      </c>
      <c r="S134" s="24">
        <v>20</v>
      </c>
      <c r="T134" s="4">
        <f t="shared" si="72"/>
        <v>5.7487577465791224</v>
      </c>
      <c r="U134" s="87">
        <f>SUM($T$7:T134)</f>
        <v>880.16712586731205</v>
      </c>
      <c r="V134" s="80">
        <f t="shared" si="77"/>
        <v>20</v>
      </c>
      <c r="W134" s="4">
        <f t="shared" si="62"/>
        <v>5.7487577465791224</v>
      </c>
      <c r="X134" s="87">
        <f>SUM($W$7:W134)</f>
        <v>753.02322228956791</v>
      </c>
      <c r="Y134" s="79">
        <f t="shared" si="47"/>
        <v>19.147824645467239</v>
      </c>
      <c r="Z134" s="100">
        <f t="shared" si="48"/>
        <v>4.6250506412087574E-3</v>
      </c>
      <c r="AA134" s="100">
        <f t="shared" si="49"/>
        <v>5.5038102630384209</v>
      </c>
      <c r="AB134" s="87">
        <f>SUM($AA$7:AA134)</f>
        <v>842.66428924060926</v>
      </c>
      <c r="AD134" s="42">
        <f>'Accumulated Feed'!E131</f>
        <v>42589</v>
      </c>
      <c r="AE134" s="32">
        <f>'Accumulated Feed'!F131</f>
        <v>8.3402018218556293</v>
      </c>
      <c r="AF134" s="32">
        <f>SUM($AE$7:AE134)</f>
        <v>808.43318091647336</v>
      </c>
      <c r="AG134" s="96">
        <v>20</v>
      </c>
      <c r="AH134" s="100">
        <f t="shared" si="73"/>
        <v>7.9701117245598425</v>
      </c>
      <c r="AI134" s="87">
        <f>SUM($AH$7:AH134)</f>
        <v>772.55957486074442</v>
      </c>
      <c r="AJ134" s="175">
        <v>20</v>
      </c>
      <c r="AK134" s="100">
        <f t="shared" si="63"/>
        <v>7.9701117245598425</v>
      </c>
      <c r="AL134" s="87">
        <f>SUM($AK$7:AK134)</f>
        <v>677.32031781276078</v>
      </c>
      <c r="AM134" s="79">
        <f t="shared" si="68"/>
        <v>37.782675936662343</v>
      </c>
      <c r="AN134" s="101">
        <f t="shared" si="50"/>
        <v>7.7411863359392683E-3</v>
      </c>
      <c r="AO134" s="101">
        <f t="shared" si="51"/>
        <v>15.056607423401877</v>
      </c>
      <c r="AP134" s="87">
        <f>SUM($AO$7:AO134)</f>
        <v>1459.4684029364564</v>
      </c>
      <c r="AR134" s="42">
        <f>'Accumulated Feed'!G131</f>
        <v>42749</v>
      </c>
      <c r="AS134" s="32">
        <f>'Accumulated Feed'!H131</f>
        <v>8.8996153330970103</v>
      </c>
      <c r="AT134" s="32">
        <f>SUM($AS$7:AS134)</f>
        <v>958.05181197200875</v>
      </c>
      <c r="AU134" s="96">
        <v>20</v>
      </c>
      <c r="AV134" s="100">
        <f t="shared" si="74"/>
        <v>8.5047016877353538</v>
      </c>
      <c r="AW134" s="87">
        <f>SUM($AV$7:AV134)</f>
        <v>915.53899323206178</v>
      </c>
      <c r="AX134" s="175">
        <v>20</v>
      </c>
      <c r="AY134" s="100">
        <f t="shared" si="64"/>
        <v>8.5047016877353538</v>
      </c>
      <c r="AZ134" s="87">
        <f>SUM($AY$7:AY134)</f>
        <v>774.37280901026884</v>
      </c>
      <c r="BA134" s="79">
        <f t="shared" si="52"/>
        <v>30.164826912830154</v>
      </c>
      <c r="BB134" s="101">
        <f t="shared" si="53"/>
        <v>5.2419872160970856E-3</v>
      </c>
      <c r="BC134" s="101">
        <f t="shared" si="54"/>
        <v>12.827142717789568</v>
      </c>
      <c r="BD134" s="87">
        <f>SUM($BC$7:BC134)</f>
        <v>1380.8537631395961</v>
      </c>
      <c r="BF134" s="42">
        <f>'Accumulated Feed'!I131</f>
        <v>42982</v>
      </c>
      <c r="BG134" s="32">
        <f>'Accumulated Feed'!J131</f>
        <v>7.8637102258352733</v>
      </c>
      <c r="BH134" s="32">
        <f>SUM($BG$7:BG134)</f>
        <v>704.06943860060119</v>
      </c>
      <c r="BI134" s="96">
        <v>20</v>
      </c>
      <c r="BJ134" s="100">
        <f t="shared" si="75"/>
        <v>7.5147640798368851</v>
      </c>
      <c r="BK134" s="87">
        <f>SUM($BJ$7:BJ134)</f>
        <v>672.82689404348253</v>
      </c>
      <c r="BL134" s="175">
        <v>20</v>
      </c>
      <c r="BM134" s="100">
        <f t="shared" si="65"/>
        <v>7.5147640798368851</v>
      </c>
      <c r="BN134" s="87">
        <f>SUM($BM$7:BM134)</f>
        <v>584.80879356511559</v>
      </c>
      <c r="BO134" s="79">
        <f t="shared" si="55"/>
        <v>29.228208575697195</v>
      </c>
      <c r="BP134" s="101">
        <f t="shared" si="56"/>
        <v>8.8565762872028098E-3</v>
      </c>
      <c r="BQ134" s="101">
        <f t="shared" si="57"/>
        <v>10.982154596131485</v>
      </c>
      <c r="BR134" s="87">
        <f>SUM($BQ$7:BQ134)</f>
        <v>983.27623972207221</v>
      </c>
      <c r="BT134" s="42">
        <f>'Accumulated Feed'!K131</f>
        <v>43133</v>
      </c>
      <c r="BU134" s="32">
        <f>'Accumulated Feed'!L131</f>
        <v>7.9094547241312148</v>
      </c>
      <c r="BV134" s="32">
        <f>SUM($BU$7:BU134)</f>
        <v>1020.7500536767382</v>
      </c>
      <c r="BW134" s="96">
        <v>20</v>
      </c>
      <c r="BX134" s="100">
        <f t="shared" si="76"/>
        <v>7.5584787008964351</v>
      </c>
      <c r="BY134" s="87">
        <f>SUM($BX$7:BX134)</f>
        <v>975.45504826212698</v>
      </c>
      <c r="BZ134" s="175">
        <v>20</v>
      </c>
      <c r="CA134" s="100">
        <f t="shared" si="66"/>
        <v>7.5584787008964351</v>
      </c>
      <c r="CB134" s="87">
        <f>SUM($CA$7:CA134)</f>
        <v>805.61205488370672</v>
      </c>
      <c r="CC134" s="79">
        <f t="shared" si="58"/>
        <v>26.412018832085995</v>
      </c>
      <c r="CD134" s="101">
        <f t="shared" si="59"/>
        <v>4.8431509410479757E-3</v>
      </c>
      <c r="CE134" s="101">
        <f t="shared" si="60"/>
        <v>9.9817340894998772</v>
      </c>
      <c r="CF134" s="87">
        <f>SUM($CE$7:CE134)</f>
        <v>1288.1868552276321</v>
      </c>
    </row>
    <row r="135" spans="2:84" x14ac:dyDescent="0.25">
      <c r="B135" s="42">
        <v>42102</v>
      </c>
      <c r="C135" s="32">
        <f>'Accumulated Feed'!B132</f>
        <v>5.3794792906495381</v>
      </c>
      <c r="D135" s="32">
        <f>SUM($C$7:C135)</f>
        <v>721.27742219115589</v>
      </c>
      <c r="E135" s="24">
        <v>20</v>
      </c>
      <c r="F135" s="4">
        <f t="shared" si="42"/>
        <v>5.1407689984285518</v>
      </c>
      <c r="G135" s="87">
        <f>SUM($F$7:F135)</f>
        <v>689.27128648152996</v>
      </c>
      <c r="H135" s="82">
        <v>3.2624132399999999</v>
      </c>
      <c r="I135" s="4">
        <f t="shared" si="44"/>
        <v>0.83856564221274243</v>
      </c>
      <c r="J135" s="87">
        <f>SUM($I$7:I135)</f>
        <v>622.62451742962764</v>
      </c>
      <c r="K135" s="79">
        <f t="shared" si="61"/>
        <v>29.865393699182757</v>
      </c>
      <c r="L135" s="4">
        <f t="shared" si="71"/>
        <v>2.7613505405507579E-3</v>
      </c>
      <c r="M135" s="100">
        <f t="shared" si="46"/>
        <v>7.6765545027311068</v>
      </c>
      <c r="N135" s="87">
        <f>SUM($M$7:M135)</f>
        <v>1029.267916815654</v>
      </c>
      <c r="P135" s="42">
        <f>'Accumulated Feed'!C132</f>
        <v>42407</v>
      </c>
      <c r="Q135" s="32">
        <f>'Accumulated Feed'!D132</f>
        <v>9.3145851016557106</v>
      </c>
      <c r="R135" s="32">
        <f>SUM($Q$7:Q135)</f>
        <v>930.35204610429741</v>
      </c>
      <c r="S135" s="24">
        <v>20</v>
      </c>
      <c r="T135" s="4">
        <f t="shared" si="72"/>
        <v>8.9012574891861753</v>
      </c>
      <c r="U135" s="87">
        <f>SUM($T$7:T135)</f>
        <v>889.0683833564982</v>
      </c>
      <c r="V135" s="80">
        <f t="shared" si="77"/>
        <v>20</v>
      </c>
      <c r="W135" s="4">
        <f t="shared" si="62"/>
        <v>8.9012574891861753</v>
      </c>
      <c r="X135" s="87">
        <f>SUM($W$7:W135)</f>
        <v>761.92447977875406</v>
      </c>
      <c r="Y135" s="79">
        <f t="shared" si="47"/>
        <v>19.147824645467242</v>
      </c>
      <c r="Z135" s="100">
        <f t="shared" si="48"/>
        <v>7.1613326692054171E-3</v>
      </c>
      <c r="AA135" s="100">
        <f t="shared" si="49"/>
        <v>8.5219858763544458</v>
      </c>
      <c r="AB135" s="87">
        <f>SUM($AA$7:AA135)</f>
        <v>851.18627511696366</v>
      </c>
      <c r="AD135" s="42">
        <f>'Accumulated Feed'!E132</f>
        <v>42590</v>
      </c>
      <c r="AE135" s="32">
        <f>'Accumulated Feed'!F132</f>
        <v>7.8940254872548552</v>
      </c>
      <c r="AF135" s="32">
        <f>SUM($AE$7:AE135)</f>
        <v>816.32720640372827</v>
      </c>
      <c r="AG135" s="96">
        <v>20</v>
      </c>
      <c r="AH135" s="100">
        <f t="shared" si="73"/>
        <v>7.5437341246432537</v>
      </c>
      <c r="AI135" s="87">
        <f>SUM($AH$7:AH135)</f>
        <v>780.10330898538768</v>
      </c>
      <c r="AJ135" s="175">
        <v>20</v>
      </c>
      <c r="AK135" s="100">
        <f t="shared" si="63"/>
        <v>7.5437341246432537</v>
      </c>
      <c r="AL135" s="87">
        <f>SUM($AK$7:AK135)</f>
        <v>684.86405193740404</v>
      </c>
      <c r="AM135" s="79">
        <f t="shared" si="68"/>
        <v>37.782675936662336</v>
      </c>
      <c r="AN135" s="101">
        <f t="shared" si="50"/>
        <v>7.3270555728467144E-3</v>
      </c>
      <c r="AO135" s="101">
        <f t="shared" si="51"/>
        <v>14.251123089186859</v>
      </c>
      <c r="AP135" s="87">
        <f>SUM($AO$7:AO135)</f>
        <v>1473.7195260256433</v>
      </c>
      <c r="AR135" s="42">
        <f>'Accumulated Feed'!G132</f>
        <v>42750</v>
      </c>
      <c r="AS135" s="32">
        <f>'Accumulated Feed'!H132</f>
        <v>9.1271723117303498</v>
      </c>
      <c r="AT135" s="32">
        <f>SUM($AS$7:AS135)</f>
        <v>967.17898428373906</v>
      </c>
      <c r="AU135" s="96">
        <v>20</v>
      </c>
      <c r="AV135" s="100">
        <f t="shared" si="74"/>
        <v>8.7221609989307094</v>
      </c>
      <c r="AW135" s="87">
        <f>SUM($AV$7:AV135)</f>
        <v>924.26115423099247</v>
      </c>
      <c r="AX135" s="175">
        <v>20</v>
      </c>
      <c r="AY135" s="100">
        <f t="shared" si="64"/>
        <v>8.7221609989307094</v>
      </c>
      <c r="AZ135" s="87">
        <f>SUM($AY$7:AY135)</f>
        <v>783.09497000919953</v>
      </c>
      <c r="BA135" s="79">
        <f t="shared" si="52"/>
        <v>30.164826912830151</v>
      </c>
      <c r="BB135" s="101">
        <f t="shared" si="53"/>
        <v>5.3760211859130071E-3</v>
      </c>
      <c r="BC135" s="101">
        <f t="shared" si="54"/>
        <v>13.155123841929129</v>
      </c>
      <c r="BD135" s="87">
        <f>SUM($BC$7:BC135)</f>
        <v>1394.0088869815252</v>
      </c>
      <c r="BF135" s="42">
        <f>'Accumulated Feed'!I132</f>
        <v>42983</v>
      </c>
      <c r="BG135" s="32">
        <f>'Accumulated Feed'!J132</f>
        <v>8.0629887028809559</v>
      </c>
      <c r="BH135" s="32">
        <f>SUM($BG$7:BG135)</f>
        <v>712.13242730348213</v>
      </c>
      <c r="BI135" s="96">
        <v>20</v>
      </c>
      <c r="BJ135" s="100">
        <f t="shared" si="75"/>
        <v>7.7051997263930803</v>
      </c>
      <c r="BK135" s="87">
        <f>SUM($BJ$7:BJ135)</f>
        <v>680.53209376987559</v>
      </c>
      <c r="BL135" s="175">
        <v>20</v>
      </c>
      <c r="BM135" s="100">
        <f t="shared" si="65"/>
        <v>7.7051997263930803</v>
      </c>
      <c r="BN135" s="87">
        <f>SUM($BM$7:BM135)</f>
        <v>592.51399329150865</v>
      </c>
      <c r="BO135" s="79">
        <f t="shared" si="55"/>
        <v>29.228208575697192</v>
      </c>
      <c r="BP135" s="101">
        <f t="shared" si="56"/>
        <v>9.0810155129202371E-3</v>
      </c>
      <c r="BQ135" s="101">
        <f t="shared" si="57"/>
        <v>11.260459236021093</v>
      </c>
      <c r="BR135" s="87">
        <f>SUM($BQ$7:BQ135)</f>
        <v>994.53669895809333</v>
      </c>
      <c r="BT135" s="42">
        <f>'Accumulated Feed'!K132</f>
        <v>43134</v>
      </c>
      <c r="BU135" s="32">
        <f>'Accumulated Feed'!L132</f>
        <v>7.7525176060796666</v>
      </c>
      <c r="BV135" s="32">
        <f>SUM($BU$7:BU135)</f>
        <v>1028.5025712828178</v>
      </c>
      <c r="BW135" s="96">
        <v>20</v>
      </c>
      <c r="BX135" s="100">
        <f t="shared" si="76"/>
        <v>7.4085055478099591</v>
      </c>
      <c r="BY135" s="87">
        <f>SUM($BX$7:BX135)</f>
        <v>982.86355380993689</v>
      </c>
      <c r="BZ135" s="175">
        <v>20</v>
      </c>
      <c r="CA135" s="100">
        <f t="shared" si="66"/>
        <v>7.4085055478099591</v>
      </c>
      <c r="CB135" s="87">
        <f>SUM($CA$7:CA135)</f>
        <v>813.02056043151663</v>
      </c>
      <c r="CC135" s="79">
        <f t="shared" si="58"/>
        <v>26.412018832085998</v>
      </c>
      <c r="CD135" s="101">
        <f t="shared" si="59"/>
        <v>4.7470545377576471E-3</v>
      </c>
      <c r="CE135" s="101">
        <f t="shared" si="60"/>
        <v>9.7836794023185103</v>
      </c>
      <c r="CF135" s="87">
        <f>SUM($CE$7:CE135)</f>
        <v>1297.9705346299506</v>
      </c>
    </row>
    <row r="136" spans="2:84" x14ac:dyDescent="0.25">
      <c r="B136" s="42">
        <v>42103</v>
      </c>
      <c r="C136" s="32">
        <f>'Accumulated Feed'!B133</f>
        <v>8.1542870548315332</v>
      </c>
      <c r="D136" s="32">
        <f>SUM($C$7:C136)</f>
        <v>729.43170924598746</v>
      </c>
      <c r="E136" s="24">
        <v>20</v>
      </c>
      <c r="F136" s="4">
        <f t="shared" ref="F136:F199" si="78">(C136*E136)*(1/2.20462)*(1/1343)*(1/(PI()*1.5^2))*1000</f>
        <v>7.7924467835814859</v>
      </c>
      <c r="G136" s="87">
        <f>SUM($F$7:F136)</f>
        <v>697.06373326511141</v>
      </c>
      <c r="H136" s="80">
        <f t="shared" si="70"/>
        <v>20</v>
      </c>
      <c r="I136" s="4">
        <f t="shared" ref="I136:I199" si="79">(C136*H136)*(1/2.20462)*(1/1343)*(1/(PI()*1.5^2))*1000</f>
        <v>7.7924467835814859</v>
      </c>
      <c r="J136" s="87">
        <f>SUM($I$7:I136)</f>
        <v>630.4169642132091</v>
      </c>
      <c r="K136" s="79">
        <f t="shared" si="61"/>
        <v>29.865393699182761</v>
      </c>
      <c r="L136" s="4">
        <f t="shared" ref="L136:L199" si="80">C136/$D$312</f>
        <v>4.1856922854602782E-3</v>
      </c>
      <c r="M136" s="100">
        <f t="shared" ref="M136:M199" si="81">($L$3-$L$2)*L136</f>
        <v>11.636224553579574</v>
      </c>
      <c r="N136" s="87">
        <f>SUM($M$7:M136)</f>
        <v>1040.9041413692335</v>
      </c>
      <c r="P136" s="42">
        <f>'Accumulated Feed'!C133</f>
        <v>42408</v>
      </c>
      <c r="Q136" s="32">
        <f>'Accumulated Feed'!D133</f>
        <v>9.4955521369397751</v>
      </c>
      <c r="R136" s="32">
        <f>SUM($Q$7:Q136)</f>
        <v>939.84759824123716</v>
      </c>
      <c r="S136" s="24">
        <v>20</v>
      </c>
      <c r="T136" s="4">
        <f t="shared" si="72"/>
        <v>9.0741942502483255</v>
      </c>
      <c r="U136" s="87">
        <f>SUM($T$7:T136)</f>
        <v>898.1425776067465</v>
      </c>
      <c r="V136" s="80">
        <f t="shared" si="77"/>
        <v>20</v>
      </c>
      <c r="W136" s="4">
        <f t="shared" si="62"/>
        <v>9.0741942502483255</v>
      </c>
      <c r="X136" s="87">
        <f>SUM($W$7:W136)</f>
        <v>770.99867402900236</v>
      </c>
      <c r="Y136" s="79">
        <f t="shared" ref="Y136:Y189" si="82">(AA136)/((1000)*(1/(PI()*1.5^2))*(1/1343)*(1/2.20462)*(Q136))</f>
        <v>19.147824645467246</v>
      </c>
      <c r="Z136" s="100">
        <f t="shared" ref="Z136:Z189" si="83">Q136/$R$189</f>
        <v>7.3004655589353797E-3</v>
      </c>
      <c r="AA136" s="100">
        <f t="shared" ref="AA136:AA189" si="84">($Z$3-$Z$2)*Z136</f>
        <v>8.6875540151331023</v>
      </c>
      <c r="AB136" s="87">
        <f>SUM($AA$7:AA136)</f>
        <v>859.87382913209672</v>
      </c>
      <c r="AD136" s="42">
        <f>'Accumulated Feed'!E133</f>
        <v>42591</v>
      </c>
      <c r="AE136" s="32">
        <f>'Accumulated Feed'!F133</f>
        <v>8.0165800484335037</v>
      </c>
      <c r="AF136" s="32">
        <f>SUM($AE$7:AE136)</f>
        <v>824.34378645216179</v>
      </c>
      <c r="AG136" s="96">
        <v>20</v>
      </c>
      <c r="AH136" s="100">
        <f t="shared" si="73"/>
        <v>7.6608504206048895</v>
      </c>
      <c r="AI136" s="87">
        <f>SUM($AH$7:AH136)</f>
        <v>787.76415940599259</v>
      </c>
      <c r="AJ136" s="175">
        <v>28.882659811069335</v>
      </c>
      <c r="AK136" s="100">
        <f t="shared" si="63"/>
        <v>11.063286828090925</v>
      </c>
      <c r="AL136" s="87">
        <f>SUM($AK$7:AK136)</f>
        <v>695.92733876549494</v>
      </c>
      <c r="AM136" s="79">
        <f t="shared" si="68"/>
        <v>37.782675936662343</v>
      </c>
      <c r="AN136" s="101">
        <f t="shared" ref="AN136:AN166" si="85">AE136/$AF$166</f>
        <v>7.4408079393562462E-3</v>
      </c>
      <c r="AO136" s="101">
        <f t="shared" ref="AO136:AO166" si="86">($AN$3-$AN$2)*AN136</f>
        <v>14.472371442047899</v>
      </c>
      <c r="AP136" s="87">
        <f>SUM($AO$7:AO136)</f>
        <v>1488.1918974676912</v>
      </c>
      <c r="AR136" s="42">
        <f>'Accumulated Feed'!G133</f>
        <v>42751</v>
      </c>
      <c r="AS136" s="32">
        <f>'Accumulated Feed'!H133</f>
        <v>9.1305786184083306</v>
      </c>
      <c r="AT136" s="32">
        <f>SUM($AS$7:AS136)</f>
        <v>976.30956290214738</v>
      </c>
      <c r="AU136" s="96">
        <v>20</v>
      </c>
      <c r="AV136" s="100">
        <f t="shared" si="74"/>
        <v>8.7254161533468153</v>
      </c>
      <c r="AW136" s="87">
        <f>SUM($AV$7:AV136)</f>
        <v>932.9865703843393</v>
      </c>
      <c r="AX136" s="175">
        <v>20</v>
      </c>
      <c r="AY136" s="100">
        <f t="shared" si="64"/>
        <v>8.7254161533468153</v>
      </c>
      <c r="AZ136" s="87">
        <f>SUM($AY$7:AY136)</f>
        <v>791.82038616254636</v>
      </c>
      <c r="BA136" s="79">
        <f t="shared" ref="BA136:BA199" si="87">(BC136)/((1000)*(1/(PI()*1.5^2))*(1/1343)*(1/2.20462)*(AS136))</f>
        <v>30.164826912830154</v>
      </c>
      <c r="BB136" s="101">
        <f t="shared" ref="BB136:BB199" si="88">AS136/$AT$239</f>
        <v>5.37802754409724E-3</v>
      </c>
      <c r="BC136" s="101">
        <f t="shared" ref="BC136:BC199" si="89">($BB$3-$BB$2)*BB136</f>
        <v>13.160033400405947</v>
      </c>
      <c r="BD136" s="87">
        <f>SUM($BC$7:BC136)</f>
        <v>1407.168920381931</v>
      </c>
      <c r="BF136" s="42">
        <f>'Accumulated Feed'!I133</f>
        <v>42984</v>
      </c>
      <c r="BG136" s="32">
        <f>'Accumulated Feed'!J133</f>
        <v>7.9574977271516696</v>
      </c>
      <c r="BH136" s="32">
        <f>SUM($BG$7:BG136)</f>
        <v>720.08992503063382</v>
      </c>
      <c r="BI136" s="96">
        <v>20</v>
      </c>
      <c r="BJ136" s="100">
        <f t="shared" si="75"/>
        <v>7.6043898322857251</v>
      </c>
      <c r="BK136" s="87">
        <f>SUM($BJ$7:BJ136)</f>
        <v>688.13648360216132</v>
      </c>
      <c r="BL136" s="175">
        <v>20</v>
      </c>
      <c r="BM136" s="100">
        <f t="shared" si="65"/>
        <v>7.6043898322857251</v>
      </c>
      <c r="BN136" s="87">
        <f>SUM($BM$7:BM136)</f>
        <v>600.11838312379439</v>
      </c>
      <c r="BO136" s="79">
        <f t="shared" ref="BO136:BO157" si="90">(BQ136)/((1000)*(1/(PI()*1.5^2))*(1/1343)*(1/2.20462)*(BG136))</f>
        <v>29.228208575697195</v>
      </c>
      <c r="BP136" s="101">
        <f t="shared" ref="BP136:BP157" si="91">BG136/$BH$157</f>
        <v>8.9622053269741188E-3</v>
      </c>
      <c r="BQ136" s="101">
        <f t="shared" ref="BQ136:BQ157" si="92">($BP$3-$BP$2)*BP136</f>
        <v>11.113134605447907</v>
      </c>
      <c r="BR136" s="87">
        <f>SUM($BQ$7:BQ136)</f>
        <v>1005.6498335635413</v>
      </c>
      <c r="BT136" s="42">
        <f>'Accumulated Feed'!K133</f>
        <v>43135</v>
      </c>
      <c r="BU136" s="32">
        <f>'Accumulated Feed'!L133</f>
        <v>7.6017103599298972</v>
      </c>
      <c r="BV136" s="32">
        <f>SUM($BU$7:BU136)</f>
        <v>1036.1042816427478</v>
      </c>
      <c r="BW136" s="96">
        <v>20</v>
      </c>
      <c r="BX136" s="100">
        <f t="shared" si="76"/>
        <v>7.2643902582330186</v>
      </c>
      <c r="BY136" s="87">
        <f>SUM($BX$7:BX136)</f>
        <v>990.12794406816988</v>
      </c>
      <c r="BZ136" s="175">
        <v>20</v>
      </c>
      <c r="CA136" s="100">
        <f t="shared" si="66"/>
        <v>7.2643902582330186</v>
      </c>
      <c r="CB136" s="87">
        <f>SUM($CA$7:CA136)</f>
        <v>820.28495068974962</v>
      </c>
      <c r="CC136" s="79">
        <f t="shared" ref="CC136:CC199" si="93">(CE136)/((1000)*(1/(PI()*1.5^2))*(1/1343)*(1/2.20462)*(BU136))</f>
        <v>26.412018832085998</v>
      </c>
      <c r="CD136" s="101">
        <f t="shared" ref="CD136:CD199" si="94">BU136/$BV$228</f>
        <v>4.6547116036892893E-3</v>
      </c>
      <c r="CE136" s="101">
        <f t="shared" ref="CE136:CE199" si="95">($CD$3-$CD$2)*CD136</f>
        <v>9.5933606152036255</v>
      </c>
      <c r="CF136" s="87">
        <f>SUM($CE$7:CE136)</f>
        <v>1307.5638952451543</v>
      </c>
    </row>
    <row r="137" spans="2:84" x14ac:dyDescent="0.25">
      <c r="B137" s="42">
        <v>42104</v>
      </c>
      <c r="C137" s="32">
        <f>'Accumulated Feed'!B134</f>
        <v>8.3240940926751801</v>
      </c>
      <c r="D137" s="32">
        <f>SUM($C$7:C137)</f>
        <v>737.75580333866264</v>
      </c>
      <c r="E137" s="24">
        <v>20</v>
      </c>
      <c r="F137" s="4">
        <f t="shared" si="78"/>
        <v>7.9547187635812842</v>
      </c>
      <c r="G137" s="87">
        <f>SUM($F$7:F137)</f>
        <v>705.01845202869265</v>
      </c>
      <c r="H137" s="80">
        <f t="shared" si="70"/>
        <v>20</v>
      </c>
      <c r="I137" s="4">
        <f t="shared" si="79"/>
        <v>7.9547187635812842</v>
      </c>
      <c r="J137" s="87">
        <f>SUM($I$7:I137)</f>
        <v>638.37168297679034</v>
      </c>
      <c r="K137" s="79">
        <f t="shared" si="61"/>
        <v>29.865393699182761</v>
      </c>
      <c r="L137" s="4">
        <f t="shared" si="80"/>
        <v>4.2728562525293397E-3</v>
      </c>
      <c r="M137" s="100">
        <f t="shared" si="81"/>
        <v>11.878540382031565</v>
      </c>
      <c r="N137" s="87">
        <f>SUM($M$7:M137)</f>
        <v>1052.782681751265</v>
      </c>
      <c r="P137" s="42">
        <f>'Accumulated Feed'!C134</f>
        <v>42409</v>
      </c>
      <c r="Q137" s="32">
        <f>'Accumulated Feed'!D134</f>
        <v>9.0839216861808438</v>
      </c>
      <c r="R137" s="32">
        <f>SUM($Q$7:Q137)</f>
        <v>948.93151992741798</v>
      </c>
      <c r="S137" s="24">
        <v>20</v>
      </c>
      <c r="T137" s="4">
        <f t="shared" si="72"/>
        <v>8.6808295869157934</v>
      </c>
      <c r="U137" s="87">
        <f>SUM($T$7:T137)</f>
        <v>906.82340719366232</v>
      </c>
      <c r="V137" s="82">
        <v>10.549614182399997</v>
      </c>
      <c r="W137" s="4">
        <f t="shared" si="62"/>
        <v>4.5789701462562187</v>
      </c>
      <c r="X137" s="87">
        <f>SUM($W$7:W137)</f>
        <v>775.57764417525857</v>
      </c>
      <c r="Y137" s="79">
        <f t="shared" si="82"/>
        <v>19.147824645467242</v>
      </c>
      <c r="Z137" s="100">
        <f t="shared" si="83"/>
        <v>6.9839917103969515E-3</v>
      </c>
      <c r="AA137" s="100">
        <f t="shared" si="84"/>
        <v>8.3109501353723729</v>
      </c>
      <c r="AB137" s="87">
        <f>SUM($AA$7:AA137)</f>
        <v>868.18477926746914</v>
      </c>
      <c r="AD137" s="42">
        <f>'Accumulated Feed'!E134</f>
        <v>42592</v>
      </c>
      <c r="AE137" s="32">
        <f>'Accumulated Feed'!F134</f>
        <v>8.0770130112130971</v>
      </c>
      <c r="AF137" s="32">
        <f>SUM($AE$7:AE137)</f>
        <v>832.42079946337492</v>
      </c>
      <c r="AG137" s="96">
        <v>20</v>
      </c>
      <c r="AH137" s="100">
        <f t="shared" si="73"/>
        <v>7.7186017167350807</v>
      </c>
      <c r="AI137" s="87">
        <f>SUM($AH$7:AH137)</f>
        <v>795.48276112272765</v>
      </c>
      <c r="AJ137" s="175">
        <v>20</v>
      </c>
      <c r="AK137" s="100">
        <f t="shared" si="63"/>
        <v>7.7186017167350807</v>
      </c>
      <c r="AL137" s="87">
        <f>SUM($AK$7:AK137)</f>
        <v>703.64594048223</v>
      </c>
      <c r="AM137" s="79">
        <f t="shared" si="68"/>
        <v>37.782675936662336</v>
      </c>
      <c r="AN137" s="101">
        <f t="shared" si="85"/>
        <v>7.4969004459528822E-3</v>
      </c>
      <c r="AO137" s="101">
        <f t="shared" si="86"/>
        <v>14.581471367378356</v>
      </c>
      <c r="AP137" s="87">
        <f>SUM($AO$7:AO137)</f>
        <v>1502.7733688350695</v>
      </c>
      <c r="AR137" s="42">
        <f>'Accumulated Feed'!G134</f>
        <v>42752</v>
      </c>
      <c r="AS137" s="32">
        <f>'Accumulated Feed'!H134</f>
        <v>7.1336216254571125</v>
      </c>
      <c r="AT137" s="32">
        <f>SUM($AS$7:AS137)</f>
        <v>983.44318452760444</v>
      </c>
      <c r="AU137" s="96">
        <v>20</v>
      </c>
      <c r="AV137" s="100">
        <f t="shared" si="74"/>
        <v>6.817072604482779</v>
      </c>
      <c r="AW137" s="87">
        <f>SUM($AV$7:AV137)</f>
        <v>939.80364298882205</v>
      </c>
      <c r="AX137" s="175">
        <v>1.4514877501336667</v>
      </c>
      <c r="AY137" s="100">
        <f t="shared" si="64"/>
        <v>0.49474486885892816</v>
      </c>
      <c r="AZ137" s="87">
        <f>SUM($AY$7:AY137)</f>
        <v>792.31513103140526</v>
      </c>
      <c r="BA137" s="79">
        <f t="shared" si="87"/>
        <v>30.164826912830154</v>
      </c>
      <c r="BB137" s="101">
        <f t="shared" si="88"/>
        <v>4.2017943434086488E-3</v>
      </c>
      <c r="BC137" s="101">
        <f t="shared" si="89"/>
        <v>10.281790758320964</v>
      </c>
      <c r="BD137" s="87">
        <f>SUM($BC$7:BC137)</f>
        <v>1417.450711140252</v>
      </c>
      <c r="BF137" s="42">
        <f>'Accumulated Feed'!I134</f>
        <v>42985</v>
      </c>
      <c r="BG137" s="32">
        <f>'Accumulated Feed'!J134</f>
        <v>7.7632183542913102</v>
      </c>
      <c r="BH137" s="32">
        <f>SUM($BG$7:BG137)</f>
        <v>727.85314338492515</v>
      </c>
      <c r="BI137" s="96">
        <v>20</v>
      </c>
      <c r="BJ137" s="100">
        <f t="shared" si="75"/>
        <v>7.418731458477934</v>
      </c>
      <c r="BK137" s="87">
        <f>SUM($BJ$7:BJ137)</f>
        <v>695.55521506063928</v>
      </c>
      <c r="BL137" s="175">
        <v>1.3782266104010008</v>
      </c>
      <c r="BM137" s="100">
        <f t="shared" si="65"/>
        <v>0.51123465557466585</v>
      </c>
      <c r="BN137" s="87">
        <f>SUM($BM$7:BM137)</f>
        <v>600.62961777936903</v>
      </c>
      <c r="BO137" s="79">
        <f t="shared" si="90"/>
        <v>29.228208575697195</v>
      </c>
      <c r="BP137" s="101">
        <f t="shared" si="91"/>
        <v>8.7433963885273913E-3</v>
      </c>
      <c r="BQ137" s="101">
        <f t="shared" si="92"/>
        <v>10.841811521773966</v>
      </c>
      <c r="BR137" s="87">
        <f>SUM($BQ$7:BQ137)</f>
        <v>1016.4916450853152</v>
      </c>
      <c r="BT137" s="42">
        <f>'Accumulated Feed'!K134</f>
        <v>43136</v>
      </c>
      <c r="BU137" s="32">
        <f>'Accumulated Feed'!L134</f>
        <v>8.0356024517553823</v>
      </c>
      <c r="BV137" s="32">
        <f>SUM($BU$7:BU137)</f>
        <v>1044.1398840945033</v>
      </c>
      <c r="BW137" s="96">
        <v>20</v>
      </c>
      <c r="BX137" s="100">
        <f t="shared" si="76"/>
        <v>7.6790287192819955</v>
      </c>
      <c r="BY137" s="87">
        <f>SUM($BX$7:BX137)</f>
        <v>997.80697278745185</v>
      </c>
      <c r="BZ137" s="175">
        <v>20</v>
      </c>
      <c r="CA137" s="100">
        <f t="shared" si="66"/>
        <v>7.6790287192819955</v>
      </c>
      <c r="CB137" s="87">
        <f>SUM($CA$7:CA137)</f>
        <v>827.96397940903159</v>
      </c>
      <c r="CC137" s="79">
        <f t="shared" si="93"/>
        <v>26.412018832085995</v>
      </c>
      <c r="CD137" s="101">
        <f t="shared" si="94"/>
        <v>4.9203942539011456E-3</v>
      </c>
      <c r="CE137" s="101">
        <f t="shared" si="95"/>
        <v>10.140932557290261</v>
      </c>
      <c r="CF137" s="87">
        <f>SUM($CE$7:CE137)</f>
        <v>1317.7048278024445</v>
      </c>
    </row>
    <row r="138" spans="2:84" x14ac:dyDescent="0.25">
      <c r="B138" s="42">
        <v>42105</v>
      </c>
      <c r="C138" s="32">
        <f>'Accumulated Feed'!B135</f>
        <v>8.190268126301758</v>
      </c>
      <c r="D138" s="32">
        <f>SUM($C$7:C138)</f>
        <v>745.94607146496435</v>
      </c>
      <c r="E138" s="24">
        <v>20</v>
      </c>
      <c r="F138" s="4">
        <f t="shared" si="78"/>
        <v>7.8268312224370993</v>
      </c>
      <c r="G138" s="87">
        <f>SUM($F$7:F138)</f>
        <v>712.84528325112979</v>
      </c>
      <c r="H138" s="80">
        <f t="shared" si="70"/>
        <v>20</v>
      </c>
      <c r="I138" s="4">
        <f t="shared" si="79"/>
        <v>7.8268312224370993</v>
      </c>
      <c r="J138" s="87">
        <f>SUM($I$7:I138)</f>
        <v>646.19851419922747</v>
      </c>
      <c r="K138" s="79">
        <f t="shared" ref="K138:K201" si="96">(M138)/((1000)*(1/(PI()*1.5^2))*(1/1343)*(1/2.20462)*(C138))</f>
        <v>29.865393699182764</v>
      </c>
      <c r="L138" s="4">
        <f t="shared" si="80"/>
        <v>4.2041617963154646E-3</v>
      </c>
      <c r="M138" s="100">
        <f t="shared" si="81"/>
        <v>11.687569793756992</v>
      </c>
      <c r="N138" s="87">
        <f>SUM($M$7:M138)</f>
        <v>1064.4702515450219</v>
      </c>
      <c r="P138" s="42">
        <f>'Accumulated Feed'!C135</f>
        <v>42410</v>
      </c>
      <c r="Q138" s="32">
        <f>'Accumulated Feed'!D135</f>
        <v>9.1567645773139787</v>
      </c>
      <c r="R138" s="32">
        <f>SUM($Q$7:Q138)</f>
        <v>958.08828450473197</v>
      </c>
      <c r="S138" s="24">
        <v>20</v>
      </c>
      <c r="T138" s="4">
        <f t="shared" si="72"/>
        <v>8.7504401302901353</v>
      </c>
      <c r="U138" s="87">
        <f>SUM($T$7:T138)</f>
        <v>915.57384732395246</v>
      </c>
      <c r="V138" s="80">
        <f t="shared" si="77"/>
        <v>20</v>
      </c>
      <c r="W138" s="4">
        <f t="shared" ref="W138:W189" si="97">(Q138*V138)*(1/2.20462)*(1/1343)*(1/(PI()*1.5^2))*1000</f>
        <v>8.7504401302901353</v>
      </c>
      <c r="X138" s="87">
        <f>SUM($W$7:W138)</f>
        <v>784.32808430554871</v>
      </c>
      <c r="Y138" s="79">
        <f t="shared" si="82"/>
        <v>19.147824645467239</v>
      </c>
      <c r="Z138" s="100">
        <f t="shared" si="83"/>
        <v>7.0399955119939085E-3</v>
      </c>
      <c r="AA138" s="100">
        <f t="shared" si="84"/>
        <v>8.3775946592727504</v>
      </c>
      <c r="AB138" s="87">
        <f>SUM($AA$7:AA138)</f>
        <v>876.56237392674188</v>
      </c>
      <c r="AD138" s="42">
        <f>'Accumulated Feed'!E135</f>
        <v>42593</v>
      </c>
      <c r="AE138" s="32">
        <f>'Accumulated Feed'!F135</f>
        <v>8.1949559734126822</v>
      </c>
      <c r="AF138" s="32">
        <f>SUM($AE$7:AE138)</f>
        <v>840.61575543678759</v>
      </c>
      <c r="AG138" s="96">
        <v>20</v>
      </c>
      <c r="AH138" s="100">
        <f t="shared" si="73"/>
        <v>7.8313110499064784</v>
      </c>
      <c r="AI138" s="87">
        <f>SUM($AH$7:AH138)</f>
        <v>803.31407217263416</v>
      </c>
      <c r="AJ138" s="175">
        <v>30.760550520534661</v>
      </c>
      <c r="AK138" s="100">
        <f t="shared" ref="AK138:AK201" si="98">(AE138*AJ138)*(1/2.20462)*(1/1343)*(1/(PI()*1.5^2))*1000</f>
        <v>12.044771959633479</v>
      </c>
      <c r="AL138" s="87">
        <f>SUM($AK$7:AK138)</f>
        <v>715.69071244186352</v>
      </c>
      <c r="AM138" s="79">
        <f t="shared" si="68"/>
        <v>37.782675936662343</v>
      </c>
      <c r="AN138" s="101">
        <f t="shared" si="85"/>
        <v>7.6063724307922726E-3</v>
      </c>
      <c r="AO138" s="101">
        <f t="shared" si="86"/>
        <v>14.794394377890971</v>
      </c>
      <c r="AP138" s="87">
        <f>SUM($AO$7:AO138)</f>
        <v>1517.5677632129605</v>
      </c>
      <c r="AR138" s="42">
        <f>'Accumulated Feed'!G135</f>
        <v>42753</v>
      </c>
      <c r="AS138" s="32">
        <f>'Accumulated Feed'!H135</f>
        <v>5.9172693537200134</v>
      </c>
      <c r="AT138" s="32">
        <f>SUM($AS$7:AS138)</f>
        <v>989.36045388132447</v>
      </c>
      <c r="AU138" s="96">
        <v>20</v>
      </c>
      <c r="AV138" s="100">
        <f t="shared" si="74"/>
        <v>5.6546950374600762</v>
      </c>
      <c r="AW138" s="87">
        <f>SUM($AV$7:AV138)</f>
        <v>945.45833802628215</v>
      </c>
      <c r="AX138" s="175">
        <v>20</v>
      </c>
      <c r="AY138" s="100">
        <f t="shared" ref="AY138:AY201" si="99">(AS138*AX138)*(1/2.20462)*(1/1343)*(1/(PI()*1.5^2))*1000</f>
        <v>5.6546950374600762</v>
      </c>
      <c r="AZ138" s="87">
        <f>SUM($AY$7:AY138)</f>
        <v>797.96982606886536</v>
      </c>
      <c r="BA138" s="79">
        <f t="shared" si="87"/>
        <v>30.164826912830151</v>
      </c>
      <c r="BB138" s="101">
        <f t="shared" si="88"/>
        <v>3.4853473038378184E-3</v>
      </c>
      <c r="BC138" s="101">
        <f t="shared" si="89"/>
        <v>8.5286448524911407</v>
      </c>
      <c r="BD138" s="87">
        <f>SUM($BC$7:BC138)</f>
        <v>1425.9793559927432</v>
      </c>
      <c r="BF138" s="42">
        <f>'Accumulated Feed'!I135</f>
        <v>42986</v>
      </c>
      <c r="BG138" s="32">
        <f>'Accumulated Feed'!J135</f>
        <v>7.3863316869351836</v>
      </c>
      <c r="BH138" s="32">
        <f>SUM($BG$7:BG138)</f>
        <v>735.23947507186028</v>
      </c>
      <c r="BI138" s="96">
        <v>20</v>
      </c>
      <c r="BJ138" s="100">
        <f t="shared" si="75"/>
        <v>7.0585688496482817</v>
      </c>
      <c r="BK138" s="87">
        <f>SUM($BJ$7:BJ138)</f>
        <v>702.61378391028757</v>
      </c>
      <c r="BL138" s="175">
        <v>20</v>
      </c>
      <c r="BM138" s="100">
        <f t="shared" ref="BM138:BM201" si="100">(BG138*BL138)*(1/2.20462)*(1/1343)*(1/(PI()*1.5^2))*1000</f>
        <v>7.0585688496482817</v>
      </c>
      <c r="BN138" s="87">
        <f>SUM($BM$7:BM138)</f>
        <v>607.68818662901731</v>
      </c>
      <c r="BO138" s="79">
        <f t="shared" si="90"/>
        <v>29.228208575697199</v>
      </c>
      <c r="BP138" s="101">
        <f t="shared" si="91"/>
        <v>8.3189242977193129E-3</v>
      </c>
      <c r="BQ138" s="101">
        <f t="shared" si="92"/>
        <v>10.315466129171948</v>
      </c>
      <c r="BR138" s="87">
        <f>SUM($BQ$7:BQ138)</f>
        <v>1026.8071112144871</v>
      </c>
      <c r="BT138" s="42">
        <f>'Accumulated Feed'!K135</f>
        <v>43137</v>
      </c>
      <c r="BU138" s="32">
        <f>'Accumulated Feed'!L135</f>
        <v>8.5789322835846633</v>
      </c>
      <c r="BV138" s="32">
        <f>SUM($BU$7:BU138)</f>
        <v>1052.7188163780879</v>
      </c>
      <c r="BW138" s="96">
        <v>20</v>
      </c>
      <c r="BX138" s="100">
        <f t="shared" si="76"/>
        <v>8.1982487040571606</v>
      </c>
      <c r="BY138" s="87">
        <f>SUM($BX$7:BX138)</f>
        <v>1006.005221491509</v>
      </c>
      <c r="BZ138" s="175">
        <v>1.3730752045321655</v>
      </c>
      <c r="CA138" s="100">
        <f t="shared" ref="CA138:CA201" si="101">(BU138*BZ138)*(1/2.20462)*(1/1343)*(1/(PI()*1.5^2))*1000</f>
        <v>0.56284060080644227</v>
      </c>
      <c r="CB138" s="87">
        <f>SUM($CA$7:CA138)</f>
        <v>828.52682000983805</v>
      </c>
      <c r="CC138" s="79">
        <f t="shared" si="93"/>
        <v>26.412018832085995</v>
      </c>
      <c r="CD138" s="101">
        <f t="shared" si="94"/>
        <v>5.2530882863096135E-3</v>
      </c>
      <c r="CE138" s="101">
        <f t="shared" si="95"/>
        <v>10.826614958084113</v>
      </c>
      <c r="CF138" s="87">
        <f>SUM($CE$7:CE138)</f>
        <v>1328.5314427605285</v>
      </c>
    </row>
    <row r="139" spans="2:84" x14ac:dyDescent="0.25">
      <c r="B139" s="42">
        <v>42106</v>
      </c>
      <c r="C139" s="32">
        <f>'Accumulated Feed'!B136</f>
        <v>7.9999038523958204</v>
      </c>
      <c r="D139" s="32">
        <f>SUM($C$7:C139)</f>
        <v>753.94597531736019</v>
      </c>
      <c r="E139" s="24">
        <v>20</v>
      </c>
      <c r="F139" s="4">
        <f t="shared" si="78"/>
        <v>7.6449142180524898</v>
      </c>
      <c r="G139" s="87">
        <f>SUM($F$7:F139)</f>
        <v>720.49019746918225</v>
      </c>
      <c r="H139" s="80">
        <f t="shared" si="70"/>
        <v>20</v>
      </c>
      <c r="I139" s="4">
        <f t="shared" si="79"/>
        <v>7.6449142180524898</v>
      </c>
      <c r="J139" s="87">
        <f>SUM($I$7:I139)</f>
        <v>653.84342841727994</v>
      </c>
      <c r="K139" s="79">
        <f t="shared" si="96"/>
        <v>29.865393699182757</v>
      </c>
      <c r="L139" s="4">
        <f t="shared" si="80"/>
        <v>4.1064455560902427E-3</v>
      </c>
      <c r="M139" s="100">
        <f t="shared" si="81"/>
        <v>11.415918645930875</v>
      </c>
      <c r="N139" s="87">
        <f>SUM($M$7:M139)</f>
        <v>1075.8861701909527</v>
      </c>
      <c r="P139" s="42">
        <f>'Accumulated Feed'!C136</f>
        <v>42411</v>
      </c>
      <c r="Q139" s="32">
        <f>'Accumulated Feed'!D136</f>
        <v>9.2846877926402485</v>
      </c>
      <c r="R139" s="32">
        <f>SUM($Q$7:Q139)</f>
        <v>967.37297229737226</v>
      </c>
      <c r="S139" s="24">
        <v>20</v>
      </c>
      <c r="T139" s="4">
        <f t="shared" si="72"/>
        <v>8.8726868504646408</v>
      </c>
      <c r="U139" s="87">
        <f>SUM($T$7:T139)</f>
        <v>924.44653417441714</v>
      </c>
      <c r="V139" s="80">
        <f t="shared" si="77"/>
        <v>20</v>
      </c>
      <c r="W139" s="4">
        <f t="shared" si="97"/>
        <v>8.8726868504646408</v>
      </c>
      <c r="X139" s="87">
        <f>SUM($W$7:W139)</f>
        <v>793.20077115601339</v>
      </c>
      <c r="Y139" s="79">
        <f t="shared" si="82"/>
        <v>19.147824645467242</v>
      </c>
      <c r="Z139" s="100">
        <f t="shared" si="83"/>
        <v>7.1383467204554612E-3</v>
      </c>
      <c r="AA139" s="100">
        <f t="shared" si="84"/>
        <v>8.4946325973419992</v>
      </c>
      <c r="AB139" s="87">
        <f>SUM($AA$7:AA139)</f>
        <v>885.05700652408393</v>
      </c>
      <c r="AD139" s="42">
        <f>'Accumulated Feed'!E136</f>
        <v>42594</v>
      </c>
      <c r="AE139" s="32">
        <f>'Accumulated Feed'!F136</f>
        <v>8.2163714233941683</v>
      </c>
      <c r="AF139" s="32">
        <f>SUM($AE$7:AE139)</f>
        <v>848.8321268601818</v>
      </c>
      <c r="AG139" s="96">
        <v>20</v>
      </c>
      <c r="AH139" s="100">
        <f t="shared" si="73"/>
        <v>7.8517762056221212</v>
      </c>
      <c r="AI139" s="87">
        <f>SUM($AH$7:AH139)</f>
        <v>811.16584837825633</v>
      </c>
      <c r="AJ139" s="175">
        <v>20</v>
      </c>
      <c r="AK139" s="100">
        <f t="shared" si="98"/>
        <v>7.8517762056221212</v>
      </c>
      <c r="AL139" s="87">
        <f>SUM($AK$7:AK139)</f>
        <v>723.5424886474857</v>
      </c>
      <c r="AM139" s="79">
        <f t="shared" si="68"/>
        <v>37.782675936662343</v>
      </c>
      <c r="AN139" s="101">
        <f t="shared" si="85"/>
        <v>7.6262497661752412E-3</v>
      </c>
      <c r="AO139" s="101">
        <f t="shared" si="86"/>
        <v>14.833055795210845</v>
      </c>
      <c r="AP139" s="87">
        <f>SUM($AO$7:AO139)</f>
        <v>1532.4008190081713</v>
      </c>
      <c r="AR139" s="42">
        <f>'Accumulated Feed'!G136</f>
        <v>42754</v>
      </c>
      <c r="AS139" s="32">
        <f>'Accumulated Feed'!H136</f>
        <v>6.039789688333614</v>
      </c>
      <c r="AT139" s="32">
        <f>SUM($AS$7:AS139)</f>
        <v>995.40024356965807</v>
      </c>
      <c r="AU139" s="96">
        <v>20</v>
      </c>
      <c r="AV139" s="100">
        <f t="shared" si="74"/>
        <v>5.7717786256343961</v>
      </c>
      <c r="AW139" s="87">
        <f>SUM($AV$7:AV139)</f>
        <v>951.23011665191655</v>
      </c>
      <c r="AX139" s="175">
        <v>0.86081926520050045</v>
      </c>
      <c r="AY139" s="100">
        <f t="shared" si="99"/>
        <v>0.24842291177092779</v>
      </c>
      <c r="AZ139" s="87">
        <f>SUM($AY$7:AY139)</f>
        <v>798.2182489806363</v>
      </c>
      <c r="BA139" s="79">
        <f t="shared" si="87"/>
        <v>30.164826912830151</v>
      </c>
      <c r="BB139" s="101">
        <f t="shared" si="88"/>
        <v>3.5575133473934257E-3</v>
      </c>
      <c r="BC139" s="101">
        <f t="shared" si="89"/>
        <v>8.7052351610717125</v>
      </c>
      <c r="BD139" s="87">
        <f>SUM($BC$7:BC139)</f>
        <v>1434.6845911538148</v>
      </c>
      <c r="BF139" s="42">
        <f>'Accumulated Feed'!I136</f>
        <v>42987</v>
      </c>
      <c r="BG139" s="32">
        <f>'Accumulated Feed'!J136</f>
        <v>7.1676895414620558</v>
      </c>
      <c r="BH139" s="32">
        <f>SUM($BG$7:BG139)</f>
        <v>742.40716461332238</v>
      </c>
      <c r="BI139" s="96">
        <v>20</v>
      </c>
      <c r="BJ139" s="100">
        <f t="shared" si="75"/>
        <v>6.8496287826882973</v>
      </c>
      <c r="BK139" s="87">
        <f>SUM($BJ$7:BJ139)</f>
        <v>709.46341269297591</v>
      </c>
      <c r="BL139" s="175">
        <v>20</v>
      </c>
      <c r="BM139" s="100">
        <f t="shared" si="100"/>
        <v>6.8496287826882973</v>
      </c>
      <c r="BN139" s="87">
        <f>SUM($BM$7:BM139)</f>
        <v>614.53781541170565</v>
      </c>
      <c r="BO139" s="79">
        <f t="shared" si="90"/>
        <v>29.228208575697195</v>
      </c>
      <c r="BP139" s="101">
        <f t="shared" si="91"/>
        <v>8.0726765615529196E-3</v>
      </c>
      <c r="BQ139" s="101">
        <f t="shared" si="92"/>
        <v>10.01011893632562</v>
      </c>
      <c r="BR139" s="87">
        <f>SUM($BQ$7:BQ139)</f>
        <v>1036.8172301508127</v>
      </c>
      <c r="BT139" s="42">
        <f>'Accumulated Feed'!K136</f>
        <v>43138</v>
      </c>
      <c r="BU139" s="32">
        <f>'Accumulated Feed'!L136</f>
        <v>8.563480809710013</v>
      </c>
      <c r="BV139" s="32">
        <f>SUM($BU$7:BU139)</f>
        <v>1061.2822971877979</v>
      </c>
      <c r="BW139" s="96">
        <v>20</v>
      </c>
      <c r="BX139" s="100">
        <f t="shared" si="76"/>
        <v>8.1834828775555302</v>
      </c>
      <c r="BY139" s="87">
        <f>SUM($BX$7:BX139)</f>
        <v>1014.1887043690646</v>
      </c>
      <c r="BZ139" s="175">
        <v>20</v>
      </c>
      <c r="CA139" s="100">
        <f t="shared" si="101"/>
        <v>8.1834828775555302</v>
      </c>
      <c r="CB139" s="87">
        <f>SUM($CA$7:CA139)</f>
        <v>836.7103028873936</v>
      </c>
      <c r="CC139" s="79">
        <f t="shared" si="93"/>
        <v>26.412018832085998</v>
      </c>
      <c r="CD139" s="101">
        <f t="shared" si="94"/>
        <v>5.24362697413998E-3</v>
      </c>
      <c r="CE139" s="101">
        <f t="shared" si="95"/>
        <v>10.807115193702499</v>
      </c>
      <c r="CF139" s="87">
        <f>SUM($CE$7:CE139)</f>
        <v>1339.338557954231</v>
      </c>
    </row>
    <row r="140" spans="2:84" x14ac:dyDescent="0.25">
      <c r="B140" s="42">
        <v>42107</v>
      </c>
      <c r="C140" s="32">
        <f>'Accumulated Feed'!B137</f>
        <v>9.3167121391106171</v>
      </c>
      <c r="D140" s="32">
        <f>SUM($C$7:C140)</f>
        <v>763.26268745647076</v>
      </c>
      <c r="E140" s="24">
        <v>20</v>
      </c>
      <c r="F140" s="4">
        <f t="shared" si="78"/>
        <v>8.9032901409756686</v>
      </c>
      <c r="G140" s="87">
        <f>SUM($F$7:F140)</f>
        <v>729.39348761015788</v>
      </c>
      <c r="H140" s="82">
        <v>2.9762366399999998</v>
      </c>
      <c r="I140" s="4">
        <f t="shared" si="79"/>
        <v>1.3249149167061274</v>
      </c>
      <c r="J140" s="87">
        <f>SUM($I$7:I140)</f>
        <v>655.16834333398606</v>
      </c>
      <c r="K140" s="79">
        <f t="shared" si="96"/>
        <v>29.865393699182764</v>
      </c>
      <c r="L140" s="4">
        <f t="shared" si="80"/>
        <v>4.7823788719117038E-3</v>
      </c>
      <c r="M140" s="100">
        <f t="shared" si="81"/>
        <v>13.295013263914537</v>
      </c>
      <c r="N140" s="87">
        <f>SUM($M$7:M140)</f>
        <v>1089.1811834548673</v>
      </c>
      <c r="P140" s="42">
        <f>'Accumulated Feed'!C137</f>
        <v>42412</v>
      </c>
      <c r="Q140" s="32">
        <f>'Accumulated Feed'!D137</f>
        <v>9.112237250097289</v>
      </c>
      <c r="R140" s="32">
        <f>SUM($Q$7:Q140)</f>
        <v>976.48520954746959</v>
      </c>
      <c r="S140" s="24">
        <v>20</v>
      </c>
      <c r="T140" s="4">
        <f t="shared" si="72"/>
        <v>8.7078886692711617</v>
      </c>
      <c r="U140" s="87">
        <f>SUM($T$7:T140)</f>
        <v>933.15442284368828</v>
      </c>
      <c r="V140" s="80">
        <f t="shared" si="77"/>
        <v>20</v>
      </c>
      <c r="W140" s="4">
        <f t="shared" si="97"/>
        <v>8.7078886692711617</v>
      </c>
      <c r="X140" s="87">
        <f>SUM($W$7:W140)</f>
        <v>801.90865982528453</v>
      </c>
      <c r="Y140" s="79">
        <f t="shared" si="82"/>
        <v>19.147824645467242</v>
      </c>
      <c r="Z140" s="100">
        <f t="shared" si="83"/>
        <v>7.005761566027534E-3</v>
      </c>
      <c r="AA140" s="100">
        <f t="shared" si="84"/>
        <v>8.3368562635727645</v>
      </c>
      <c r="AB140" s="87">
        <f>SUM($AA$7:AA140)</f>
        <v>893.39386278765664</v>
      </c>
      <c r="AD140" s="42">
        <f>'Accumulated Feed'!E137</f>
        <v>42595</v>
      </c>
      <c r="AE140" s="32">
        <f>'Accumulated Feed'!F137</f>
        <v>8.2657246124528907</v>
      </c>
      <c r="AF140" s="32">
        <f>SUM($AE$7:AE140)</f>
        <v>857.09785147263472</v>
      </c>
      <c r="AG140" s="96">
        <v>20</v>
      </c>
      <c r="AH140" s="100">
        <f t="shared" si="73"/>
        <v>7.8989393845431133</v>
      </c>
      <c r="AI140" s="87">
        <f>SUM($AH$7:AH140)</f>
        <v>819.06478776279948</v>
      </c>
      <c r="AJ140" s="175">
        <v>20</v>
      </c>
      <c r="AK140" s="100">
        <f t="shared" si="98"/>
        <v>7.8989393845431133</v>
      </c>
      <c r="AL140" s="87">
        <f>SUM($AK$7:AK140)</f>
        <v>731.44142803202885</v>
      </c>
      <c r="AM140" s="79">
        <f t="shared" si="68"/>
        <v>37.782675936662343</v>
      </c>
      <c r="AN140" s="101">
        <f t="shared" si="85"/>
        <v>7.6720582778799862E-3</v>
      </c>
      <c r="AO140" s="101">
        <f t="shared" si="86"/>
        <v>14.922153350476574</v>
      </c>
      <c r="AP140" s="87">
        <f>SUM($AO$7:AO140)</f>
        <v>1547.3229723586478</v>
      </c>
      <c r="AR140" s="42">
        <f>'Accumulated Feed'!G137</f>
        <v>42755</v>
      </c>
      <c r="AS140" s="32">
        <f>'Accumulated Feed'!H137</f>
        <v>6.1922719005469506</v>
      </c>
      <c r="AT140" s="32">
        <f>SUM($AS$7:AS140)</f>
        <v>1001.5925154702051</v>
      </c>
      <c r="AU140" s="96">
        <v>20</v>
      </c>
      <c r="AV140" s="100">
        <f t="shared" si="74"/>
        <v>5.9174945559328238</v>
      </c>
      <c r="AW140" s="87">
        <f>SUM($AV$7:AV140)</f>
        <v>957.14761120784942</v>
      </c>
      <c r="AX140" s="175">
        <v>20</v>
      </c>
      <c r="AY140" s="100">
        <f t="shared" si="99"/>
        <v>5.9174945559328238</v>
      </c>
      <c r="AZ140" s="87">
        <f>SUM($AY$7:AY140)</f>
        <v>804.13574353656918</v>
      </c>
      <c r="BA140" s="79">
        <f t="shared" si="87"/>
        <v>30.164826912830151</v>
      </c>
      <c r="BB140" s="101">
        <f t="shared" si="88"/>
        <v>3.6473273199290634E-3</v>
      </c>
      <c r="BC140" s="101">
        <f t="shared" si="89"/>
        <v>8.9250099518664179</v>
      </c>
      <c r="BD140" s="87">
        <f>SUM($BC$7:BC140)</f>
        <v>1443.6096011056813</v>
      </c>
      <c r="BF140" s="42">
        <f>'Accumulated Feed'!I137</f>
        <v>42988</v>
      </c>
      <c r="BG140" s="32">
        <f>'Accumulated Feed'!J137</f>
        <v>7.1663218331918559</v>
      </c>
      <c r="BH140" s="32">
        <f>SUM($BG$7:BG140)</f>
        <v>749.57348644651427</v>
      </c>
      <c r="BI140" s="96">
        <v>20</v>
      </c>
      <c r="BJ140" s="100">
        <f t="shared" si="75"/>
        <v>6.8483217654298496</v>
      </c>
      <c r="BK140" s="87">
        <f>SUM($BJ$7:BJ140)</f>
        <v>716.31173445840579</v>
      </c>
      <c r="BL140" s="175">
        <v>20</v>
      </c>
      <c r="BM140" s="100">
        <f t="shared" si="100"/>
        <v>6.8483217654298496</v>
      </c>
      <c r="BN140" s="87">
        <f>SUM($BM$7:BM140)</f>
        <v>621.38613717713554</v>
      </c>
      <c r="BO140" s="79">
        <f t="shared" si="90"/>
        <v>29.228208575697192</v>
      </c>
      <c r="BP140" s="101">
        <f t="shared" si="91"/>
        <v>8.0711361674786486E-3</v>
      </c>
      <c r="BQ140" s="101">
        <f t="shared" si="92"/>
        <v>10.008208847673524</v>
      </c>
      <c r="BR140" s="87">
        <f>SUM($BQ$7:BQ140)</f>
        <v>1046.8254389984863</v>
      </c>
      <c r="BT140" s="42">
        <f>'Accumulated Feed'!K137</f>
        <v>43139</v>
      </c>
      <c r="BU140" s="32">
        <f>'Accumulated Feed'!L137</f>
        <v>8.2820283400617889</v>
      </c>
      <c r="BV140" s="32">
        <f>SUM($BU$7:BU140)</f>
        <v>1069.5643255278596</v>
      </c>
      <c r="BW140" s="96">
        <v>20</v>
      </c>
      <c r="BX140" s="100">
        <f t="shared" si="76"/>
        <v>7.9145196466692855</v>
      </c>
      <c r="BY140" s="87">
        <f>SUM($BX$7:BX140)</f>
        <v>1022.1032240157339</v>
      </c>
      <c r="BZ140" s="175">
        <v>41.538533489999999</v>
      </c>
      <c r="CA140" s="100">
        <f t="shared" si="101"/>
        <v>16.437876970021758</v>
      </c>
      <c r="CB140" s="87">
        <f>SUM($CA$7:CA140)</f>
        <v>853.14817985741536</v>
      </c>
      <c r="CC140" s="79">
        <f t="shared" si="93"/>
        <v>26.412018832085995</v>
      </c>
      <c r="CD140" s="101">
        <f t="shared" si="94"/>
        <v>5.071286801425128E-3</v>
      </c>
      <c r="CE140" s="101">
        <f t="shared" si="95"/>
        <v>10.451922097737189</v>
      </c>
      <c r="CF140" s="87">
        <f>SUM($CE$7:CE140)</f>
        <v>1349.7904800519682</v>
      </c>
    </row>
    <row r="141" spans="2:84" x14ac:dyDescent="0.25">
      <c r="B141" s="42">
        <v>42108</v>
      </c>
      <c r="C141" s="32">
        <f>'Accumulated Feed'!B138</f>
        <v>9.3868482348710387</v>
      </c>
      <c r="D141" s="32">
        <f>SUM($C$7:C141)</f>
        <v>772.64953569134184</v>
      </c>
      <c r="E141" s="24">
        <v>20</v>
      </c>
      <c r="F141" s="4">
        <f t="shared" si="78"/>
        <v>8.9703140009583056</v>
      </c>
      <c r="G141" s="87">
        <f>SUM($F$7:F141)</f>
        <v>738.36380161111617</v>
      </c>
      <c r="H141" s="80">
        <f t="shared" si="70"/>
        <v>20</v>
      </c>
      <c r="I141" s="4">
        <f t="shared" si="79"/>
        <v>8.9703140009583056</v>
      </c>
      <c r="J141" s="87">
        <f>SUM($I$7:I141)</f>
        <v>664.13865733494436</v>
      </c>
      <c r="K141" s="79">
        <f t="shared" si="96"/>
        <v>29.865393699182761</v>
      </c>
      <c r="L141" s="4">
        <f t="shared" si="80"/>
        <v>4.8183805619408469E-3</v>
      </c>
      <c r="M141" s="100">
        <f t="shared" si="81"/>
        <v>13.395097962195555</v>
      </c>
      <c r="N141" s="87">
        <f>SUM($M$7:M141)</f>
        <v>1102.5762814170628</v>
      </c>
      <c r="P141" s="42">
        <f>'Accumulated Feed'!C138</f>
        <v>42413</v>
      </c>
      <c r="Q141" s="32">
        <f>'Accumulated Feed'!D138</f>
        <v>9.2249239483452872</v>
      </c>
      <c r="R141" s="32">
        <f>SUM($Q$7:Q141)</f>
        <v>985.71013349581483</v>
      </c>
      <c r="S141" s="24">
        <v>20</v>
      </c>
      <c r="T141" s="4">
        <f t="shared" si="72"/>
        <v>8.8155749811964643</v>
      </c>
      <c r="U141" s="87">
        <f>SUM($T$7:T141)</f>
        <v>941.96999782488479</v>
      </c>
      <c r="V141" s="80">
        <f t="shared" si="77"/>
        <v>20</v>
      </c>
      <c r="W141" s="4">
        <f t="shared" si="97"/>
        <v>8.8155749811964643</v>
      </c>
      <c r="X141" s="87">
        <f>SUM($W$7:W141)</f>
        <v>810.72423480648104</v>
      </c>
      <c r="Y141" s="79">
        <f t="shared" si="82"/>
        <v>19.147824645467246</v>
      </c>
      <c r="Z141" s="100">
        <f t="shared" si="83"/>
        <v>7.0923984827276493E-3</v>
      </c>
      <c r="AA141" s="100">
        <f t="shared" si="84"/>
        <v>8.4399541944459031</v>
      </c>
      <c r="AB141" s="87">
        <f>SUM($AA$7:AA141)</f>
        <v>901.83381698210258</v>
      </c>
      <c r="AD141" s="42">
        <f>'Accumulated Feed'!E138</f>
        <v>42596</v>
      </c>
      <c r="AE141" s="32">
        <f>'Accumulated Feed'!F138</f>
        <v>8.3185790794669305</v>
      </c>
      <c r="AF141" s="32">
        <f>SUM($AE$7:AE141)</f>
        <v>865.4164305521017</v>
      </c>
      <c r="AG141" s="96">
        <v>20</v>
      </c>
      <c r="AH141" s="100">
        <f t="shared" si="73"/>
        <v>7.9494484748795173</v>
      </c>
      <c r="AI141" s="87">
        <f>SUM($AH$7:AH141)</f>
        <v>827.01423623767903</v>
      </c>
      <c r="AJ141" s="175">
        <v>20</v>
      </c>
      <c r="AK141" s="100">
        <f t="shared" si="98"/>
        <v>7.9494484748795173</v>
      </c>
      <c r="AL141" s="87">
        <f>SUM($AK$7:AK141)</f>
        <v>739.3908765069084</v>
      </c>
      <c r="AM141" s="79">
        <f t="shared" ref="AM141:AM166" si="102">(AO141)/((1000)*(1/(PI()*1.5^2))*(1/1343)*(1/2.20462)*(AE141))</f>
        <v>37.782675936662343</v>
      </c>
      <c r="AN141" s="101">
        <f t="shared" si="85"/>
        <v>7.7211165964413235E-3</v>
      </c>
      <c r="AO141" s="101">
        <f t="shared" si="86"/>
        <v>15.017571780078374</v>
      </c>
      <c r="AP141" s="87">
        <f>SUM($AO$7:AO141)</f>
        <v>1562.3405441387263</v>
      </c>
      <c r="AR141" s="42">
        <f>'Accumulated Feed'!G138</f>
        <v>42756</v>
      </c>
      <c r="AS141" s="32">
        <f>'Accumulated Feed'!H138</f>
        <v>6.2138432686208027</v>
      </c>
      <c r="AT141" s="32">
        <f>SUM($AS$7:AS141)</f>
        <v>1007.8063587388259</v>
      </c>
      <c r="AU141" s="96">
        <v>20</v>
      </c>
      <c r="AV141" s="100">
        <f t="shared" si="74"/>
        <v>5.9381087109943573</v>
      </c>
      <c r="AW141" s="87">
        <f>SUM($AV$7:AV141)</f>
        <v>963.08571991884378</v>
      </c>
      <c r="AX141" s="175">
        <v>20</v>
      </c>
      <c r="AY141" s="100">
        <f t="shared" si="99"/>
        <v>5.9381087109943573</v>
      </c>
      <c r="AZ141" s="87">
        <f>SUM($AY$7:AY141)</f>
        <v>810.07385224756354</v>
      </c>
      <c r="BA141" s="79">
        <f t="shared" si="87"/>
        <v>30.164826912830151</v>
      </c>
      <c r="BB141" s="101">
        <f t="shared" si="88"/>
        <v>3.6600331315225524E-3</v>
      </c>
      <c r="BC141" s="101">
        <f t="shared" si="89"/>
        <v>8.9561010728356862</v>
      </c>
      <c r="BD141" s="87">
        <f>SUM($BC$7:BC141)</f>
        <v>1452.5657021785171</v>
      </c>
      <c r="BF141" s="42">
        <f>'Accumulated Feed'!I138</f>
        <v>42989</v>
      </c>
      <c r="BG141" s="32">
        <f>'Accumulated Feed'!J138</f>
        <v>7.4968987106947855</v>
      </c>
      <c r="BH141" s="32">
        <f>SUM($BG$7:BG141)</f>
        <v>757.0703851572091</v>
      </c>
      <c r="BI141" s="96">
        <v>20</v>
      </c>
      <c r="BJ141" s="100">
        <f t="shared" si="75"/>
        <v>7.164229546024572</v>
      </c>
      <c r="BK141" s="87">
        <f>SUM($BJ$7:BJ141)</f>
        <v>723.47596400443035</v>
      </c>
      <c r="BL141" s="175">
        <v>20</v>
      </c>
      <c r="BM141" s="100">
        <f t="shared" si="100"/>
        <v>7.164229546024572</v>
      </c>
      <c r="BN141" s="87">
        <f>SUM($BM$7:BM141)</f>
        <v>628.5503667231601</v>
      </c>
      <c r="BO141" s="79">
        <f t="shared" si="90"/>
        <v>29.228208575697195</v>
      </c>
      <c r="BP141" s="101">
        <f t="shared" si="91"/>
        <v>8.4434514296523652E-3</v>
      </c>
      <c r="BQ141" s="101">
        <f t="shared" si="92"/>
        <v>10.469879772768932</v>
      </c>
      <c r="BR141" s="87">
        <f>SUM($BQ$7:BQ141)</f>
        <v>1057.2953187712553</v>
      </c>
      <c r="BT141" s="42">
        <f>'Accumulated Feed'!K138</f>
        <v>43140</v>
      </c>
      <c r="BU141" s="32">
        <f>'Accumulated Feed'!L138</f>
        <v>7.1506712792079128</v>
      </c>
      <c r="BV141" s="32">
        <f>SUM($BU$7:BU141)</f>
        <v>1076.7149968070676</v>
      </c>
      <c r="BW141" s="96">
        <v>20</v>
      </c>
      <c r="BX141" s="100">
        <f t="shared" si="76"/>
        <v>6.8333656928470008</v>
      </c>
      <c r="BY141" s="87">
        <f>SUM($BX$7:BX141)</f>
        <v>1028.9365897085809</v>
      </c>
      <c r="BZ141" s="175">
        <v>20</v>
      </c>
      <c r="CA141" s="100">
        <f t="shared" si="101"/>
        <v>6.8333656928470008</v>
      </c>
      <c r="CB141" s="87">
        <f>SUM($CA$7:CA141)</f>
        <v>859.98154555026235</v>
      </c>
      <c r="CC141" s="79">
        <f t="shared" si="93"/>
        <v>26.412018832085995</v>
      </c>
      <c r="CD141" s="101">
        <f t="shared" si="94"/>
        <v>4.3785294363417118E-3</v>
      </c>
      <c r="CE141" s="101">
        <f t="shared" si="95"/>
        <v>9.0241491683002675</v>
      </c>
      <c r="CF141" s="87">
        <f>SUM($CE$7:CE141)</f>
        <v>1358.8146292202684</v>
      </c>
    </row>
    <row r="142" spans="2:84" x14ac:dyDescent="0.25">
      <c r="B142" s="42">
        <v>42109</v>
      </c>
      <c r="C142" s="32">
        <f>'Accumulated Feed'!B139</f>
        <v>8.493087710372393</v>
      </c>
      <c r="D142" s="32">
        <f>SUM($C$7:C142)</f>
        <v>781.14262340171422</v>
      </c>
      <c r="E142" s="24">
        <v>20</v>
      </c>
      <c r="F142" s="4">
        <f t="shared" si="78"/>
        <v>8.1162134183334942</v>
      </c>
      <c r="G142" s="87">
        <f>SUM($F$7:F142)</f>
        <v>746.48001502944965</v>
      </c>
      <c r="H142" s="82">
        <v>3.8920017600000003</v>
      </c>
      <c r="I142" s="4">
        <f t="shared" si="79"/>
        <v>1.5794158454344791</v>
      </c>
      <c r="J142" s="87">
        <f>SUM($I$7:I142)</f>
        <v>665.71807318037884</v>
      </c>
      <c r="K142" s="79">
        <f t="shared" si="96"/>
        <v>29.865393699182757</v>
      </c>
      <c r="L142" s="4">
        <f t="shared" si="80"/>
        <v>4.3596026813870446E-3</v>
      </c>
      <c r="M142" s="100">
        <f t="shared" si="81"/>
        <v>12.119695454255984</v>
      </c>
      <c r="N142" s="87">
        <f>SUM($M$7:M142)</f>
        <v>1114.6959768713189</v>
      </c>
      <c r="P142" s="42">
        <f>'Accumulated Feed'!C139</f>
        <v>42414</v>
      </c>
      <c r="Q142" s="32">
        <f>'Accumulated Feed'!D139</f>
        <v>9.4095638562203234</v>
      </c>
      <c r="R142" s="32">
        <f>SUM($Q$7:Q142)</f>
        <v>995.11969735203513</v>
      </c>
      <c r="S142" s="24">
        <v>20</v>
      </c>
      <c r="T142" s="4">
        <f t="shared" si="72"/>
        <v>8.9920216339285499</v>
      </c>
      <c r="U142" s="87">
        <f>SUM($T$7:T142)</f>
        <v>950.9620194588133</v>
      </c>
      <c r="V142" s="80">
        <f t="shared" si="77"/>
        <v>20</v>
      </c>
      <c r="W142" s="4">
        <f t="shared" si="97"/>
        <v>8.9920216339285499</v>
      </c>
      <c r="X142" s="87">
        <f>SUM($W$7:W142)</f>
        <v>819.71625644040955</v>
      </c>
      <c r="Y142" s="79">
        <f t="shared" si="82"/>
        <v>19.147824645467239</v>
      </c>
      <c r="Z142" s="100">
        <f t="shared" si="83"/>
        <v>7.2343551871727604E-3</v>
      </c>
      <c r="AA142" s="100">
        <f t="shared" si="84"/>
        <v>8.6088826727355841</v>
      </c>
      <c r="AB142" s="87">
        <f>SUM($AA$7:AA142)</f>
        <v>910.44269965483818</v>
      </c>
      <c r="AD142" s="42">
        <f>'Accumulated Feed'!E139</f>
        <v>42597</v>
      </c>
      <c r="AE142" s="32">
        <f>'Accumulated Feed'!F139</f>
        <v>8.3141359989281405</v>
      </c>
      <c r="AF142" s="32">
        <f>SUM($AE$7:AE142)</f>
        <v>873.73056655102982</v>
      </c>
      <c r="AG142" s="96">
        <v>20</v>
      </c>
      <c r="AH142" s="100">
        <f t="shared" si="73"/>
        <v>7.9452025526522423</v>
      </c>
      <c r="AI142" s="87">
        <f>SUM($AH$7:AH142)</f>
        <v>834.95943879033132</v>
      </c>
      <c r="AJ142" s="175">
        <v>20</v>
      </c>
      <c r="AK142" s="100">
        <f t="shared" si="98"/>
        <v>7.9452025526522423</v>
      </c>
      <c r="AL142" s="87">
        <f>SUM($AK$7:AK142)</f>
        <v>747.33607905956069</v>
      </c>
      <c r="AM142" s="79">
        <f t="shared" si="102"/>
        <v>37.782675936662343</v>
      </c>
      <c r="AN142" s="101">
        <f t="shared" si="85"/>
        <v>7.716992629768691E-3</v>
      </c>
      <c r="AO142" s="101">
        <f t="shared" si="86"/>
        <v>15.009550664900104</v>
      </c>
      <c r="AP142" s="87">
        <f>SUM($AO$7:AO142)</f>
        <v>1577.3500948036265</v>
      </c>
      <c r="AR142" s="42">
        <f>'Accumulated Feed'!G139</f>
        <v>42757</v>
      </c>
      <c r="AS142" s="32">
        <f>'Accumulated Feed'!H139</f>
        <v>6.2316140254566594</v>
      </c>
      <c r="AT142" s="32">
        <f>SUM($AS$7:AS142)</f>
        <v>1014.0379727642826</v>
      </c>
      <c r="AU142" s="96">
        <v>20</v>
      </c>
      <c r="AV142" s="100">
        <f t="shared" si="74"/>
        <v>5.9550909040440025</v>
      </c>
      <c r="AW142" s="87">
        <f>SUM($AV$7:AV142)</f>
        <v>969.04081082288781</v>
      </c>
      <c r="AX142" s="175">
        <v>20</v>
      </c>
      <c r="AY142" s="100">
        <f t="shared" si="99"/>
        <v>5.9550909040440025</v>
      </c>
      <c r="AZ142" s="87">
        <f>SUM($AY$7:AY142)</f>
        <v>816.02894315160756</v>
      </c>
      <c r="BA142" s="79">
        <f t="shared" si="87"/>
        <v>30.164826912830154</v>
      </c>
      <c r="BB142" s="101">
        <f t="shared" si="88"/>
        <v>3.6705003345046294E-3</v>
      </c>
      <c r="BC142" s="101">
        <f t="shared" si="89"/>
        <v>8.9817143185328288</v>
      </c>
      <c r="BD142" s="87">
        <f>SUM($BC$7:BC142)</f>
        <v>1461.5474164970499</v>
      </c>
      <c r="BF142" s="42">
        <f>'Accumulated Feed'!I139</f>
        <v>42990</v>
      </c>
      <c r="BG142" s="32">
        <f>'Accumulated Feed'!J139</f>
        <v>9.2189395509027339</v>
      </c>
      <c r="BH142" s="32">
        <f>SUM($BG$7:BG142)</f>
        <v>766.28932470811185</v>
      </c>
      <c r="BI142" s="96">
        <v>20</v>
      </c>
      <c r="BJ142" s="100">
        <f t="shared" si="75"/>
        <v>8.8098561368279338</v>
      </c>
      <c r="BK142" s="87">
        <f>SUM($BJ$7:BJ142)</f>
        <v>732.28582014125834</v>
      </c>
      <c r="BL142" s="175">
        <v>19.877254335200497</v>
      </c>
      <c r="BM142" s="100">
        <f t="shared" si="100"/>
        <v>8.7557875544127874</v>
      </c>
      <c r="BN142" s="87">
        <f>SUM($BM$7:BM142)</f>
        <v>637.30615427757289</v>
      </c>
      <c r="BO142" s="79">
        <f t="shared" si="90"/>
        <v>29.228208575697199</v>
      </c>
      <c r="BP142" s="101">
        <f t="shared" si="91"/>
        <v>1.0382915834237611E-2</v>
      </c>
      <c r="BQ142" s="101">
        <f t="shared" si="92"/>
        <v>12.874815634454638</v>
      </c>
      <c r="BR142" s="87">
        <f>SUM($BQ$7:BQ142)</f>
        <v>1070.1701344057099</v>
      </c>
      <c r="BT142" s="42">
        <f>'Accumulated Feed'!K139</f>
        <v>43141</v>
      </c>
      <c r="BU142" s="32">
        <f>'Accumulated Feed'!L139</f>
        <v>5.9657165972352333</v>
      </c>
      <c r="BV142" s="32">
        <f>SUM($BU$7:BU142)</f>
        <v>1082.6807134043029</v>
      </c>
      <c r="BW142" s="96">
        <v>20</v>
      </c>
      <c r="BX142" s="100">
        <f t="shared" si="76"/>
        <v>5.700992471480367</v>
      </c>
      <c r="BY142" s="87">
        <f>SUM($BX$7:BX142)</f>
        <v>1034.6375821800611</v>
      </c>
      <c r="BZ142" s="175">
        <v>20</v>
      </c>
      <c r="CA142" s="100">
        <f t="shared" si="101"/>
        <v>5.700992471480367</v>
      </c>
      <c r="CB142" s="87">
        <f>SUM($CA$7:CA142)</f>
        <v>865.68253802174274</v>
      </c>
      <c r="CC142" s="79">
        <f t="shared" si="93"/>
        <v>26.412018832085998</v>
      </c>
      <c r="CD142" s="101">
        <f t="shared" si="94"/>
        <v>3.6529529480426961E-3</v>
      </c>
      <c r="CE142" s="101">
        <f t="shared" si="95"/>
        <v>7.5287360259159968</v>
      </c>
      <c r="CF142" s="87">
        <f>SUM($CE$7:CE142)</f>
        <v>1366.3433652461845</v>
      </c>
    </row>
    <row r="143" spans="2:84" x14ac:dyDescent="0.25">
      <c r="B143" s="42">
        <v>42110</v>
      </c>
      <c r="C143" s="32">
        <f>'Accumulated Feed'!B140</f>
        <v>7.1034386206086557</v>
      </c>
      <c r="D143" s="32">
        <f>SUM($C$7:C143)</f>
        <v>788.24606202232292</v>
      </c>
      <c r="E143" s="24">
        <v>20</v>
      </c>
      <c r="F143" s="4">
        <f t="shared" si="78"/>
        <v>6.7882289474630237</v>
      </c>
      <c r="G143" s="87">
        <f>SUM($F$7:F143)</f>
        <v>753.26824397691269</v>
      </c>
      <c r="H143" s="80">
        <f t="shared" si="70"/>
        <v>20</v>
      </c>
      <c r="I143" s="4">
        <f t="shared" si="79"/>
        <v>6.7882289474630237</v>
      </c>
      <c r="J143" s="87">
        <f>SUM($I$7:I143)</f>
        <v>672.50630212784188</v>
      </c>
      <c r="K143" s="79">
        <f t="shared" si="96"/>
        <v>29.865393699182761</v>
      </c>
      <c r="L143" s="4">
        <f t="shared" si="80"/>
        <v>3.6462793171973423E-3</v>
      </c>
      <c r="M143" s="100">
        <f t="shared" si="81"/>
        <v>10.136656501808611</v>
      </c>
      <c r="N143" s="87">
        <f>SUM($M$7:M143)</f>
        <v>1124.8326333731275</v>
      </c>
      <c r="P143" s="42">
        <f>'Accumulated Feed'!C140</f>
        <v>42415</v>
      </c>
      <c r="Q143" s="32">
        <f>'Accumulated Feed'!D140</f>
        <v>9.4423141974249365</v>
      </c>
      <c r="R143" s="32">
        <f>SUM($Q$7:Q143)</f>
        <v>1004.5620115494601</v>
      </c>
      <c r="S143" s="24">
        <v>20</v>
      </c>
      <c r="T143" s="4">
        <f t="shared" si="72"/>
        <v>9.0233187037109879</v>
      </c>
      <c r="U143" s="87">
        <f>SUM($T$7:T143)</f>
        <v>959.98533816252427</v>
      </c>
      <c r="V143" s="80">
        <f t="shared" si="77"/>
        <v>20</v>
      </c>
      <c r="W143" s="4">
        <f t="shared" si="97"/>
        <v>9.0233187037109879</v>
      </c>
      <c r="X143" s="87">
        <f>SUM($W$7:W143)</f>
        <v>828.73957514412052</v>
      </c>
      <c r="Y143" s="79">
        <f t="shared" si="82"/>
        <v>19.147824645467242</v>
      </c>
      <c r="Z143" s="100">
        <f t="shared" si="83"/>
        <v>7.259534632723645E-3</v>
      </c>
      <c r="AA143" s="100">
        <f t="shared" si="84"/>
        <v>8.6388462129411376</v>
      </c>
      <c r="AB143" s="87">
        <f>SUM($AA$7:AA143)</f>
        <v>919.08154586777937</v>
      </c>
      <c r="AD143" s="42">
        <f>'Accumulated Feed'!E140</f>
        <v>42598</v>
      </c>
      <c r="AE143" s="32">
        <f>'Accumulated Feed'!F140</f>
        <v>8.3046229107497318</v>
      </c>
      <c r="AF143" s="32">
        <f>SUM($AE$7:AE143)</f>
        <v>882.03518946177951</v>
      </c>
      <c r="AG143" s="96">
        <v>20</v>
      </c>
      <c r="AH143" s="100">
        <f t="shared" si="73"/>
        <v>7.936111600508994</v>
      </c>
      <c r="AI143" s="87">
        <f>SUM($AH$7:AH143)</f>
        <v>842.8955503908403</v>
      </c>
      <c r="AJ143" s="175">
        <v>11.603889091203001</v>
      </c>
      <c r="AK143" s="100">
        <f t="shared" si="98"/>
        <v>4.6044879413857966</v>
      </c>
      <c r="AL143" s="87">
        <f>SUM($AK$7:AK143)</f>
        <v>751.94056700094643</v>
      </c>
      <c r="AM143" s="79">
        <f t="shared" si="102"/>
        <v>37.782675936662336</v>
      </c>
      <c r="AN143" s="101">
        <f t="shared" si="85"/>
        <v>7.7081627968950666E-3</v>
      </c>
      <c r="AO143" s="101">
        <f t="shared" si="86"/>
        <v>14.992376639960904</v>
      </c>
      <c r="AP143" s="87">
        <f>SUM($AO$7:AO143)</f>
        <v>1592.3424714435873</v>
      </c>
      <c r="AR143" s="42">
        <f>'Accumulated Feed'!G140</f>
        <v>42758</v>
      </c>
      <c r="AS143" s="32">
        <f>'Accumulated Feed'!H140</f>
        <v>6.4131086711748369</v>
      </c>
      <c r="AT143" s="32">
        <f>SUM($AS$7:AS143)</f>
        <v>1020.4510814354575</v>
      </c>
      <c r="AU143" s="96">
        <v>20</v>
      </c>
      <c r="AV143" s="100">
        <f t="shared" si="74"/>
        <v>6.1285318632295001</v>
      </c>
      <c r="AW143" s="87">
        <f>SUM($AV$7:AV143)</f>
        <v>975.16934268611726</v>
      </c>
      <c r="AX143" s="175">
        <v>20</v>
      </c>
      <c r="AY143" s="100">
        <f t="shared" si="99"/>
        <v>6.1285318632295001</v>
      </c>
      <c r="AZ143" s="87">
        <f>SUM($AY$7:AY143)</f>
        <v>822.15747501483702</v>
      </c>
      <c r="BA143" s="79">
        <f t="shared" si="87"/>
        <v>30.164826912830154</v>
      </c>
      <c r="BB143" s="101">
        <f t="shared" si="88"/>
        <v>3.7774030013094065E-3</v>
      </c>
      <c r="BC143" s="101">
        <f t="shared" si="89"/>
        <v>9.2433051442041183</v>
      </c>
      <c r="BD143" s="87">
        <f>SUM($BC$7:BC143)</f>
        <v>1470.7907216412541</v>
      </c>
      <c r="BF143" s="42">
        <f>'Accumulated Feed'!I140</f>
        <v>42991</v>
      </c>
      <c r="BG143" s="32">
        <f>'Accumulated Feed'!J140</f>
        <v>9.3744429627716954</v>
      </c>
      <c r="BH143" s="32">
        <f>SUM($BG$7:BG143)</f>
        <v>775.66376767088354</v>
      </c>
      <c r="BI143" s="96">
        <v>20</v>
      </c>
      <c r="BJ143" s="100">
        <f t="shared" si="75"/>
        <v>8.958459203350623</v>
      </c>
      <c r="BK143" s="87">
        <f>SUM($BJ$7:BJ143)</f>
        <v>741.24427934460891</v>
      </c>
      <c r="BL143" s="175">
        <v>20</v>
      </c>
      <c r="BM143" s="100">
        <f t="shared" si="100"/>
        <v>8.958459203350623</v>
      </c>
      <c r="BN143" s="87">
        <f>SUM($BM$7:BM143)</f>
        <v>646.26461348092346</v>
      </c>
      <c r="BO143" s="79">
        <f t="shared" si="90"/>
        <v>29.228208575697199</v>
      </c>
      <c r="BP143" s="101">
        <f t="shared" si="91"/>
        <v>1.0558052988403474E-2</v>
      </c>
      <c r="BQ143" s="101">
        <f t="shared" si="92"/>
        <v>13.091985705620308</v>
      </c>
      <c r="BR143" s="87">
        <f>SUM($BQ$7:BQ143)</f>
        <v>1083.2621201113302</v>
      </c>
      <c r="BT143" s="42">
        <f>'Accumulated Feed'!K140</f>
        <v>43142</v>
      </c>
      <c r="BU143" s="32">
        <f>'Accumulated Feed'!L140</f>
        <v>6.4498392501447119</v>
      </c>
      <c r="BV143" s="32">
        <f>SUM($BU$7:BU143)</f>
        <v>1089.1305526544477</v>
      </c>
      <c r="BW143" s="96">
        <v>20</v>
      </c>
      <c r="BX143" s="100">
        <f t="shared" si="76"/>
        <v>6.1636325507608891</v>
      </c>
      <c r="BY143" s="87">
        <f>SUM($BX$7:BX143)</f>
        <v>1040.801214730822</v>
      </c>
      <c r="BZ143" s="175">
        <v>20</v>
      </c>
      <c r="CA143" s="100">
        <f t="shared" si="101"/>
        <v>6.1636325507608891</v>
      </c>
      <c r="CB143" s="87">
        <f>SUM($CA$7:CA143)</f>
        <v>871.84617057250364</v>
      </c>
      <c r="CC143" s="79">
        <f t="shared" si="93"/>
        <v>26.412018832085995</v>
      </c>
      <c r="CD143" s="101">
        <f t="shared" si="94"/>
        <v>3.9493929889557215E-3</v>
      </c>
      <c r="CE143" s="101">
        <f t="shared" si="95"/>
        <v>8.1396989502377419</v>
      </c>
      <c r="CF143" s="87">
        <f>SUM($CE$7:CE143)</f>
        <v>1374.4830641964222</v>
      </c>
    </row>
    <row r="144" spans="2:84" x14ac:dyDescent="0.25">
      <c r="B144" s="42">
        <v>42111</v>
      </c>
      <c r="C144" s="32">
        <f>'Accumulated Feed'!B141</f>
        <v>7.3861065645699728</v>
      </c>
      <c r="D144" s="32">
        <f>SUM($C$7:C144)</f>
        <v>795.63216858689293</v>
      </c>
      <c r="E144" s="24">
        <v>20</v>
      </c>
      <c r="F144" s="4">
        <f t="shared" si="78"/>
        <v>7.0583537169163924</v>
      </c>
      <c r="G144" s="87">
        <f>SUM($F$7:F144)</f>
        <v>760.32659769382906</v>
      </c>
      <c r="H144" s="80">
        <f t="shared" si="70"/>
        <v>20</v>
      </c>
      <c r="I144" s="4">
        <f t="shared" si="79"/>
        <v>7.0583537169163924</v>
      </c>
      <c r="J144" s="87">
        <f>SUM($I$7:I144)</f>
        <v>679.56465584475825</v>
      </c>
      <c r="K144" s="79">
        <f t="shared" si="96"/>
        <v>29.865393699182757</v>
      </c>
      <c r="L144" s="4">
        <f t="shared" si="80"/>
        <v>3.7913761263273032E-3</v>
      </c>
      <c r="M144" s="100">
        <f t="shared" si="81"/>
        <v>10.540025631189902</v>
      </c>
      <c r="N144" s="87">
        <f>SUM($M$7:M144)</f>
        <v>1135.3726590043173</v>
      </c>
      <c r="P144" s="42">
        <f>'Accumulated Feed'!C141</f>
        <v>42416</v>
      </c>
      <c r="Q144" s="32">
        <f>'Accumulated Feed'!D141</f>
        <v>9.2072926445026742</v>
      </c>
      <c r="R144" s="32">
        <f>SUM($Q$7:Q144)</f>
        <v>1013.7693041939627</v>
      </c>
      <c r="S144" s="24">
        <v>20</v>
      </c>
      <c r="T144" s="4">
        <f t="shared" si="72"/>
        <v>8.7987260530198039</v>
      </c>
      <c r="U144" s="87">
        <f>SUM($T$7:T144)</f>
        <v>968.78406421554405</v>
      </c>
      <c r="V144" s="82">
        <v>2.3437863540000001</v>
      </c>
      <c r="W144" s="4">
        <f t="shared" si="97"/>
        <v>1.0311167027826049</v>
      </c>
      <c r="X144" s="87">
        <f>SUM($W$7:W144)</f>
        <v>829.77069184690311</v>
      </c>
      <c r="Y144" s="79">
        <f t="shared" si="82"/>
        <v>19.147824645467242</v>
      </c>
      <c r="Z144" s="100">
        <f t="shared" si="83"/>
        <v>7.078843007005349E-3</v>
      </c>
      <c r="AA144" s="100">
        <f t="shared" si="84"/>
        <v>8.4238231783363648</v>
      </c>
      <c r="AB144" s="87">
        <f>SUM($AA$7:AA144)</f>
        <v>927.50536904611579</v>
      </c>
      <c r="AD144" s="42">
        <f>'Accumulated Feed'!E141</f>
        <v>42599</v>
      </c>
      <c r="AE144" s="32">
        <f>'Accumulated Feed'!F141</f>
        <v>8.301696884390914</v>
      </c>
      <c r="AF144" s="32">
        <f>SUM($AE$7:AE144)</f>
        <v>890.33688634617044</v>
      </c>
      <c r="AG144" s="96">
        <v>20</v>
      </c>
      <c r="AH144" s="100">
        <f t="shared" si="73"/>
        <v>7.9333154143390558</v>
      </c>
      <c r="AI144" s="87">
        <f>SUM($AH$7:AH144)</f>
        <v>850.82886580517936</v>
      </c>
      <c r="AJ144" s="175">
        <v>20</v>
      </c>
      <c r="AK144" s="100">
        <f t="shared" si="98"/>
        <v>7.9333154143390558</v>
      </c>
      <c r="AL144" s="87">
        <f>SUM($AK$7:AK144)</f>
        <v>759.87388241528549</v>
      </c>
      <c r="AM144" s="79">
        <f t="shared" si="102"/>
        <v>37.782675936662343</v>
      </c>
      <c r="AN144" s="101">
        <f t="shared" si="85"/>
        <v>7.7054469255347213E-3</v>
      </c>
      <c r="AO144" s="101">
        <f t="shared" si="86"/>
        <v>14.987094270165032</v>
      </c>
      <c r="AP144" s="87">
        <f>SUM($AO$7:AO144)</f>
        <v>1607.3295657137523</v>
      </c>
      <c r="AR144" s="42">
        <f>'Accumulated Feed'!G141</f>
        <v>42759</v>
      </c>
      <c r="AS144" s="32">
        <f>'Accumulated Feed'!H141</f>
        <v>6.6371665623236948</v>
      </c>
      <c r="AT144" s="32">
        <f>SUM($AS$7:AS144)</f>
        <v>1027.0882479977811</v>
      </c>
      <c r="AU144" s="96">
        <v>20</v>
      </c>
      <c r="AV144" s="100">
        <f t="shared" si="74"/>
        <v>6.342647356279806</v>
      </c>
      <c r="AW144" s="87">
        <f>SUM($AV$7:AV144)</f>
        <v>981.51199004239709</v>
      </c>
      <c r="AX144" s="175">
        <v>0.17227843546783447</v>
      </c>
      <c r="AY144" s="100">
        <f t="shared" si="99"/>
        <v>5.463506816320407E-2</v>
      </c>
      <c r="AZ144" s="87">
        <f>SUM($AY$7:AY144)</f>
        <v>822.2121100830002</v>
      </c>
      <c r="BA144" s="79">
        <f t="shared" si="87"/>
        <v>30.164826912830154</v>
      </c>
      <c r="BB144" s="101">
        <f t="shared" si="88"/>
        <v>3.9093759638598301E-3</v>
      </c>
      <c r="BC144" s="101">
        <f t="shared" si="89"/>
        <v>9.5662429835650045</v>
      </c>
      <c r="BD144" s="87">
        <f>SUM($BC$7:BC144)</f>
        <v>1480.3569646248191</v>
      </c>
      <c r="BF144" s="42">
        <f>'Accumulated Feed'!I141</f>
        <v>42992</v>
      </c>
      <c r="BG144" s="32">
        <f>'Accumulated Feed'!J141</f>
        <v>8.2420396345954234</v>
      </c>
      <c r="BH144" s="32">
        <f>SUM($BG$7:BG144)</f>
        <v>783.90580730547902</v>
      </c>
      <c r="BI144" s="96">
        <v>20</v>
      </c>
      <c r="BJ144" s="100">
        <f t="shared" si="75"/>
        <v>7.8763054095207004</v>
      </c>
      <c r="BK144" s="87">
        <f>SUM($BJ$7:BJ144)</f>
        <v>749.1205847541296</v>
      </c>
      <c r="BL144" s="175">
        <v>2.8835152643984987</v>
      </c>
      <c r="BM144" s="100">
        <f t="shared" si="100"/>
        <v>1.1355723437708705</v>
      </c>
      <c r="BN144" s="87">
        <f>SUM($BM$7:BM144)</f>
        <v>647.40018582469429</v>
      </c>
      <c r="BO144" s="79">
        <f t="shared" si="90"/>
        <v>29.228208575697195</v>
      </c>
      <c r="BP144" s="101">
        <f t="shared" si="91"/>
        <v>9.2826732788452888E-3</v>
      </c>
      <c r="BQ144" s="101">
        <f t="shared" si="92"/>
        <v>11.510514865768158</v>
      </c>
      <c r="BR144" s="87">
        <f>SUM($BQ$7:BQ144)</f>
        <v>1094.7726349770983</v>
      </c>
      <c r="BT144" s="42">
        <f>'Accumulated Feed'!K141</f>
        <v>43143</v>
      </c>
      <c r="BU144" s="32">
        <f>'Accumulated Feed'!L141</f>
        <v>5.8345385646948289</v>
      </c>
      <c r="BV144" s="32">
        <f>SUM($BU$7:BU144)</f>
        <v>1094.9650912191426</v>
      </c>
      <c r="BW144" s="96">
        <v>20</v>
      </c>
      <c r="BX144" s="100">
        <f t="shared" si="76"/>
        <v>5.5756353641241372</v>
      </c>
      <c r="BY144" s="87">
        <f>SUM($BX$7:BX144)</f>
        <v>1046.3768500949461</v>
      </c>
      <c r="BZ144" s="175">
        <v>20</v>
      </c>
      <c r="CA144" s="100">
        <f t="shared" si="101"/>
        <v>5.5756353641241372</v>
      </c>
      <c r="CB144" s="87">
        <f>SUM($CA$7:CA144)</f>
        <v>877.42180593662772</v>
      </c>
      <c r="CC144" s="79">
        <f t="shared" si="93"/>
        <v>26.412018832085998</v>
      </c>
      <c r="CD144" s="101">
        <f t="shared" si="94"/>
        <v>3.572629457498578E-3</v>
      </c>
      <c r="CE144" s="101">
        <f t="shared" si="95"/>
        <v>7.363189311904569</v>
      </c>
      <c r="CF144" s="87">
        <f>SUM($CE$7:CE144)</f>
        <v>1381.8462535083268</v>
      </c>
    </row>
    <row r="145" spans="2:84" x14ac:dyDescent="0.25">
      <c r="B145" s="42">
        <v>42112</v>
      </c>
      <c r="C145" s="32">
        <f>'Accumulated Feed'!B142</f>
        <v>7.5237940425411125</v>
      </c>
      <c r="D145" s="32">
        <f>SUM($C$7:C145)</f>
        <v>803.15596262943404</v>
      </c>
      <c r="E145" s="24">
        <v>20</v>
      </c>
      <c r="F145" s="4">
        <f t="shared" si="78"/>
        <v>7.1899314180251537</v>
      </c>
      <c r="G145" s="87">
        <f>SUM($F$7:F145)</f>
        <v>767.5165291118542</v>
      </c>
      <c r="H145" s="80">
        <f t="shared" si="70"/>
        <v>20</v>
      </c>
      <c r="I145" s="4">
        <f t="shared" si="79"/>
        <v>7.1899314180251537</v>
      </c>
      <c r="J145" s="87">
        <f>SUM($I$7:I145)</f>
        <v>686.75458726278339</v>
      </c>
      <c r="K145" s="79">
        <f t="shared" si="96"/>
        <v>29.865393699182761</v>
      </c>
      <c r="L145" s="4">
        <f t="shared" si="80"/>
        <v>3.8620527422561974E-3</v>
      </c>
      <c r="M145" s="100">
        <f t="shared" si="81"/>
        <v>10.736506623472229</v>
      </c>
      <c r="N145" s="87">
        <f>SUM($M$7:M145)</f>
        <v>1146.1091656277895</v>
      </c>
      <c r="P145" s="42">
        <f>'Accumulated Feed'!C142</f>
        <v>42417</v>
      </c>
      <c r="Q145" s="32">
        <f>'Accumulated Feed'!D142</f>
        <v>8.8226396767862898</v>
      </c>
      <c r="R145" s="32">
        <f>SUM($Q$7:Q145)</f>
        <v>1022.591943870749</v>
      </c>
      <c r="S145" s="24">
        <v>20</v>
      </c>
      <c r="T145" s="4">
        <f t="shared" si="72"/>
        <v>8.4311417674873717</v>
      </c>
      <c r="U145" s="87">
        <f>SUM($T$7:T145)</f>
        <v>977.21520598303141</v>
      </c>
      <c r="V145" s="80">
        <f t="shared" si="77"/>
        <v>20</v>
      </c>
      <c r="W145" s="4">
        <f t="shared" si="97"/>
        <v>8.4311417674873717</v>
      </c>
      <c r="X145" s="87">
        <f>SUM($W$7:W145)</f>
        <v>838.20183361439047</v>
      </c>
      <c r="Y145" s="79">
        <f t="shared" si="82"/>
        <v>19.147824645467242</v>
      </c>
      <c r="Z145" s="100">
        <f t="shared" si="83"/>
        <v>6.7831102573497025E-3</v>
      </c>
      <c r="AA145" s="100">
        <f t="shared" si="84"/>
        <v>8.0719012062461459</v>
      </c>
      <c r="AB145" s="87">
        <f>SUM($AA$7:AA145)</f>
        <v>935.57727025236193</v>
      </c>
      <c r="AD145" s="42">
        <f>'Accumulated Feed'!E142</f>
        <v>42600</v>
      </c>
      <c r="AE145" s="32">
        <f>'Accumulated Feed'!F142</f>
        <v>8.3162792693336076</v>
      </c>
      <c r="AF145" s="32">
        <f>SUM($AE$7:AE145)</f>
        <v>898.65316561550401</v>
      </c>
      <c r="AG145" s="96">
        <v>20</v>
      </c>
      <c r="AH145" s="100">
        <f t="shared" si="73"/>
        <v>7.947250717067492</v>
      </c>
      <c r="AI145" s="87">
        <f>SUM($AH$7:AH145)</f>
        <v>858.77611652224687</v>
      </c>
      <c r="AJ145" s="175">
        <v>20</v>
      </c>
      <c r="AK145" s="100">
        <f t="shared" si="98"/>
        <v>7.947250717067492</v>
      </c>
      <c r="AL145" s="87">
        <f>SUM($AK$7:AK145)</f>
        <v>767.821133132353</v>
      </c>
      <c r="AM145" s="79">
        <f t="shared" si="102"/>
        <v>37.782675936662343</v>
      </c>
      <c r="AN145" s="101">
        <f t="shared" si="85"/>
        <v>7.7189819647909622E-3</v>
      </c>
      <c r="AO145" s="101">
        <f t="shared" si="86"/>
        <v>15.013419921518421</v>
      </c>
      <c r="AP145" s="87">
        <f>SUM($AO$7:AO145)</f>
        <v>1622.3429856352707</v>
      </c>
      <c r="AR145" s="42">
        <f>'Accumulated Feed'!G142</f>
        <v>42760</v>
      </c>
      <c r="AS145" s="32">
        <f>'Accumulated Feed'!H142</f>
        <v>6.8749596927080709</v>
      </c>
      <c r="AT145" s="32">
        <f>SUM($AS$7:AS145)</f>
        <v>1033.9632076904891</v>
      </c>
      <c r="AU145" s="96">
        <v>20</v>
      </c>
      <c r="AV145" s="100">
        <f t="shared" si="74"/>
        <v>6.5698885977962638</v>
      </c>
      <c r="AW145" s="87">
        <f>SUM($AV$7:AV145)</f>
        <v>988.08187864019339</v>
      </c>
      <c r="AX145" s="175">
        <v>20</v>
      </c>
      <c r="AY145" s="100">
        <f t="shared" si="99"/>
        <v>6.5698885977962638</v>
      </c>
      <c r="AZ145" s="87">
        <f>SUM($AY$7:AY145)</f>
        <v>828.78199868079651</v>
      </c>
      <c r="BA145" s="79">
        <f t="shared" si="87"/>
        <v>30.164826912830154</v>
      </c>
      <c r="BB145" s="101">
        <f t="shared" si="88"/>
        <v>4.0494391579301327E-3</v>
      </c>
      <c r="BC145" s="101">
        <f t="shared" si="89"/>
        <v>9.908977619455035</v>
      </c>
      <c r="BD145" s="87">
        <f>SUM($BC$7:BC145)</f>
        <v>1490.2659422442741</v>
      </c>
      <c r="BF145" s="42">
        <f>'Accumulated Feed'!I142</f>
        <v>42993</v>
      </c>
      <c r="BG145" s="32">
        <f>'Accumulated Feed'!J142</f>
        <v>7.9067123278183926</v>
      </c>
      <c r="BH145" s="32">
        <f>SUM($BG$7:BG145)</f>
        <v>791.81251963329737</v>
      </c>
      <c r="BI145" s="96">
        <v>20</v>
      </c>
      <c r="BJ145" s="100">
        <f t="shared" si="75"/>
        <v>7.5558579963292001</v>
      </c>
      <c r="BK145" s="87">
        <f>SUM($BJ$7:BJ145)</f>
        <v>756.67644275045882</v>
      </c>
      <c r="BL145" s="175">
        <v>20</v>
      </c>
      <c r="BM145" s="100">
        <f t="shared" si="100"/>
        <v>7.5558579963292001</v>
      </c>
      <c r="BN145" s="87">
        <f>SUM($BM$7:BM145)</f>
        <v>654.95604382102351</v>
      </c>
      <c r="BO145" s="79">
        <f t="shared" si="90"/>
        <v>29.228208575697199</v>
      </c>
      <c r="BP145" s="101">
        <f t="shared" si="91"/>
        <v>8.9050078018169092E-3</v>
      </c>
      <c r="BQ145" s="101">
        <f t="shared" si="92"/>
        <v>11.042209674252968</v>
      </c>
      <c r="BR145" s="87">
        <f>SUM($BQ$7:BQ145)</f>
        <v>1105.8148446513512</v>
      </c>
      <c r="BT145" s="42">
        <f>'Accumulated Feed'!K142</f>
        <v>43144</v>
      </c>
      <c r="BU145" s="32">
        <f>'Accumulated Feed'!L142</f>
        <v>5.8112543555080416</v>
      </c>
      <c r="BV145" s="32">
        <f>SUM($BU$7:BU145)</f>
        <v>1100.7763455746506</v>
      </c>
      <c r="BW145" s="96">
        <v>20</v>
      </c>
      <c r="BX145" s="100">
        <f t="shared" si="76"/>
        <v>5.553384373968191</v>
      </c>
      <c r="BY145" s="87">
        <f>SUM($BX$7:BX145)</f>
        <v>1051.9302344689143</v>
      </c>
      <c r="BZ145" s="175">
        <v>14.576118839598998</v>
      </c>
      <c r="CA145" s="100">
        <f t="shared" si="101"/>
        <v>4.0473395298466217</v>
      </c>
      <c r="CB145" s="87">
        <f>SUM($CA$7:CA145)</f>
        <v>881.46914546647429</v>
      </c>
      <c r="CC145" s="79">
        <f t="shared" si="93"/>
        <v>26.412018832085998</v>
      </c>
      <c r="CD145" s="101">
        <f t="shared" si="94"/>
        <v>3.5583719715443951E-3</v>
      </c>
      <c r="CE145" s="101">
        <f t="shared" si="95"/>
        <v>7.3338046333529983</v>
      </c>
      <c r="CF145" s="87">
        <f>SUM($CE$7:CE145)</f>
        <v>1389.1800581416799</v>
      </c>
    </row>
    <row r="146" spans="2:84" x14ac:dyDescent="0.25">
      <c r="B146" s="42">
        <v>42113</v>
      </c>
      <c r="C146" s="32">
        <f>'Accumulated Feed'!B143</f>
        <v>7.4655778222144926</v>
      </c>
      <c r="D146" s="32">
        <f>SUM($C$7:C146)</f>
        <v>810.62154045164857</v>
      </c>
      <c r="E146" s="24">
        <v>20</v>
      </c>
      <c r="F146" s="4">
        <f t="shared" si="78"/>
        <v>7.1342984980916269</v>
      </c>
      <c r="G146" s="87">
        <f>SUM($F$7:F146)</f>
        <v>774.65082760994585</v>
      </c>
      <c r="H146" s="80">
        <f t="shared" si="70"/>
        <v>20</v>
      </c>
      <c r="I146" s="4">
        <f t="shared" si="79"/>
        <v>7.1342984980916269</v>
      </c>
      <c r="J146" s="87">
        <f>SUM($I$7:I146)</f>
        <v>693.88888576087504</v>
      </c>
      <c r="K146" s="79">
        <f t="shared" si="96"/>
        <v>29.865393699182757</v>
      </c>
      <c r="L146" s="4">
        <f t="shared" si="80"/>
        <v>3.8321696657013429E-3</v>
      </c>
      <c r="M146" s="100">
        <f t="shared" si="81"/>
        <v>10.653431670649733</v>
      </c>
      <c r="N146" s="87">
        <f>SUM($M$7:M146)</f>
        <v>1156.7625972984392</v>
      </c>
      <c r="P146" s="42">
        <f>'Accumulated Feed'!C143</f>
        <v>42418</v>
      </c>
      <c r="Q146" s="32">
        <f>'Accumulated Feed'!D143</f>
        <v>8.6099147359629136</v>
      </c>
      <c r="R146" s="32">
        <f>SUM($Q$7:Q146)</f>
        <v>1031.201858606712</v>
      </c>
      <c r="S146" s="24">
        <v>20</v>
      </c>
      <c r="T146" s="4">
        <f t="shared" si="72"/>
        <v>8.2278563337320705</v>
      </c>
      <c r="U146" s="87">
        <f>SUM($T$7:T146)</f>
        <v>985.44306231676353</v>
      </c>
      <c r="V146" s="82">
        <v>3.3614303435999995</v>
      </c>
      <c r="W146" s="4">
        <f t="shared" si="97"/>
        <v>1.3828682971494208</v>
      </c>
      <c r="X146" s="87">
        <f>SUM($W$7:W146)</f>
        <v>839.58470191153992</v>
      </c>
      <c r="Y146" s="79">
        <f t="shared" si="82"/>
        <v>19.147824645467242</v>
      </c>
      <c r="Z146" s="100">
        <f t="shared" si="83"/>
        <v>6.6195609364033039E-3</v>
      </c>
      <c r="AA146" s="100">
        <f t="shared" si="84"/>
        <v>7.8772775143199318</v>
      </c>
      <c r="AB146" s="87">
        <f>SUM($AA$7:AA146)</f>
        <v>943.45454776668191</v>
      </c>
      <c r="AD146" s="42">
        <f>'Accumulated Feed'!E143</f>
        <v>42601</v>
      </c>
      <c r="AE146" s="32">
        <f>'Accumulated Feed'!F143</f>
        <v>8.285309992755213</v>
      </c>
      <c r="AF146" s="32">
        <f>SUM($AE$7:AE146)</f>
        <v>906.93847560825918</v>
      </c>
      <c r="AG146" s="96">
        <v>20</v>
      </c>
      <c r="AH146" s="100">
        <f t="shared" si="73"/>
        <v>7.9176556785263648</v>
      </c>
      <c r="AI146" s="87">
        <f>SUM($AH$7:AH146)</f>
        <v>866.6937722007732</v>
      </c>
      <c r="AJ146" s="175">
        <v>23.691988500534666</v>
      </c>
      <c r="AK146" s="100">
        <f t="shared" si="98"/>
        <v>9.3792503643419796</v>
      </c>
      <c r="AL146" s="87">
        <f>SUM($AK$7:AK146)</f>
        <v>777.20038349669494</v>
      </c>
      <c r="AM146" s="79">
        <f t="shared" si="102"/>
        <v>37.782675936662343</v>
      </c>
      <c r="AN146" s="101">
        <f t="shared" si="85"/>
        <v>7.6902369840574801E-3</v>
      </c>
      <c r="AO146" s="101">
        <f t="shared" si="86"/>
        <v>14.957510933991799</v>
      </c>
      <c r="AP146" s="87">
        <f>SUM($AO$7:AO146)</f>
        <v>1637.3004965692626</v>
      </c>
      <c r="AR146" s="42">
        <f>'Accumulated Feed'!G143</f>
        <v>42761</v>
      </c>
      <c r="AS146" s="32">
        <f>'Accumulated Feed'!H143</f>
        <v>6.8070013601061703</v>
      </c>
      <c r="AT146" s="32">
        <f>SUM($AS$7:AS146)</f>
        <v>1040.7702090505952</v>
      </c>
      <c r="AU146" s="96">
        <v>20</v>
      </c>
      <c r="AV146" s="100">
        <f t="shared" si="74"/>
        <v>6.5049458643923099</v>
      </c>
      <c r="AW146" s="87">
        <f>SUM($AV$7:AV146)</f>
        <v>994.58682450458571</v>
      </c>
      <c r="AX146" s="175">
        <v>3.6132655943984986</v>
      </c>
      <c r="AY146" s="100">
        <f t="shared" si="99"/>
        <v>1.1752048542616766</v>
      </c>
      <c r="AZ146" s="87">
        <f>SUM($AY$7:AY146)</f>
        <v>829.95720353505817</v>
      </c>
      <c r="BA146" s="79">
        <f t="shared" si="87"/>
        <v>30.164826912830147</v>
      </c>
      <c r="BB146" s="101">
        <f t="shared" si="88"/>
        <v>4.0094108311549718E-3</v>
      </c>
      <c r="BC146" s="101">
        <f t="shared" si="89"/>
        <v>9.8110283038362152</v>
      </c>
      <c r="BD146" s="87">
        <f>SUM($BC$7:BC146)</f>
        <v>1500.0769705481102</v>
      </c>
      <c r="BF146" s="42">
        <f>'Accumulated Feed'!I143</f>
        <v>42994</v>
      </c>
      <c r="BG146" s="32">
        <f>'Accumulated Feed'!J143</f>
        <v>8.0160621854037206</v>
      </c>
      <c r="BH146" s="32">
        <f>SUM($BG$7:BG146)</f>
        <v>799.82858181870108</v>
      </c>
      <c r="BI146" s="96">
        <v>20</v>
      </c>
      <c r="BJ146" s="100">
        <f t="shared" si="75"/>
        <v>7.6603555373522374</v>
      </c>
      <c r="BK146" s="87">
        <f>SUM($BJ$7:BJ146)</f>
        <v>764.33679828781101</v>
      </c>
      <c r="BL146" s="175">
        <v>20</v>
      </c>
      <c r="BM146" s="100">
        <f t="shared" si="100"/>
        <v>7.6603555373522374</v>
      </c>
      <c r="BN146" s="87">
        <f>SUM($BM$7:BM146)</f>
        <v>662.6163993583757</v>
      </c>
      <c r="BO146" s="79">
        <f t="shared" si="90"/>
        <v>29.228208575697192</v>
      </c>
      <c r="BP146" s="101">
        <f t="shared" si="91"/>
        <v>9.0281640891019411E-3</v>
      </c>
      <c r="BQ146" s="101">
        <f t="shared" si="92"/>
        <v>11.194923470486406</v>
      </c>
      <c r="BR146" s="87">
        <f>SUM($BQ$7:BQ146)</f>
        <v>1117.0097681218376</v>
      </c>
      <c r="BT146" s="42">
        <f>'Accumulated Feed'!K143</f>
        <v>43145</v>
      </c>
      <c r="BU146" s="32">
        <f>'Accumulated Feed'!L143</f>
        <v>5.8987227716815429</v>
      </c>
      <c r="BV146" s="32">
        <f>SUM($BU$7:BU146)</f>
        <v>1106.6750683463322</v>
      </c>
      <c r="BW146" s="96">
        <v>20</v>
      </c>
      <c r="BX146" s="100">
        <f t="shared" si="76"/>
        <v>5.6369714458596958</v>
      </c>
      <c r="BY146" s="87">
        <f>SUM($BX$7:BX146)</f>
        <v>1057.5672059147739</v>
      </c>
      <c r="BZ146" s="175">
        <v>20</v>
      </c>
      <c r="CA146" s="100">
        <f t="shared" si="101"/>
        <v>5.6369714458596958</v>
      </c>
      <c r="CB146" s="87">
        <f>SUM($CA$7:CA146)</f>
        <v>887.10611691233396</v>
      </c>
      <c r="CC146" s="79">
        <f t="shared" si="93"/>
        <v>26.412018832085998</v>
      </c>
      <c r="CD146" s="101">
        <f t="shared" si="94"/>
        <v>3.6119310039781005E-3</v>
      </c>
      <c r="CE146" s="101">
        <f t="shared" si="95"/>
        <v>7.444189799198865</v>
      </c>
      <c r="CF146" s="87">
        <f>SUM($CE$7:CE146)</f>
        <v>1396.6242479408788</v>
      </c>
    </row>
    <row r="147" spans="2:84" x14ac:dyDescent="0.25">
      <c r="B147" s="42">
        <v>42114</v>
      </c>
      <c r="C147" s="32">
        <f>'Accumulated Feed'!B144</f>
        <v>7.5927720715156575</v>
      </c>
      <c r="D147" s="32">
        <f>SUM($C$7:C147)</f>
        <v>818.21431252316427</v>
      </c>
      <c r="E147" s="24">
        <v>20</v>
      </c>
      <c r="F147" s="4">
        <f t="shared" si="78"/>
        <v>7.2558485995526292</v>
      </c>
      <c r="G147" s="87">
        <f>SUM($F$7:F147)</f>
        <v>781.90667620949853</v>
      </c>
      <c r="H147" s="80">
        <f t="shared" si="70"/>
        <v>20</v>
      </c>
      <c r="I147" s="4">
        <f t="shared" si="79"/>
        <v>7.2558485995526292</v>
      </c>
      <c r="J147" s="87">
        <f>SUM($I$7:I147)</f>
        <v>701.14473436042772</v>
      </c>
      <c r="K147" s="79">
        <f t="shared" si="96"/>
        <v>29.865393699182757</v>
      </c>
      <c r="L147" s="4">
        <f t="shared" si="80"/>
        <v>3.8974599828651649E-3</v>
      </c>
      <c r="M147" s="100">
        <f t="shared" si="81"/>
        <v>10.834938752365158</v>
      </c>
      <c r="N147" s="87">
        <f>SUM($M$7:M147)</f>
        <v>1167.5975360508044</v>
      </c>
      <c r="P147" s="42">
        <f>'Accumulated Feed'!C144</f>
        <v>42419</v>
      </c>
      <c r="Q147" s="32">
        <f>'Accumulated Feed'!D144</f>
        <v>8.843424131056933</v>
      </c>
      <c r="R147" s="32">
        <f>SUM($Q$7:Q147)</f>
        <v>1040.045282737769</v>
      </c>
      <c r="S147" s="24">
        <v>20</v>
      </c>
      <c r="T147" s="4">
        <f t="shared" si="72"/>
        <v>8.4510039274457718</v>
      </c>
      <c r="U147" s="87">
        <f>SUM($T$7:T147)</f>
        <v>993.89406624420928</v>
      </c>
      <c r="V147" s="80">
        <f t="shared" si="77"/>
        <v>20</v>
      </c>
      <c r="W147" s="4">
        <f t="shared" si="97"/>
        <v>8.4510039274457718</v>
      </c>
      <c r="X147" s="87">
        <f>SUM($W$7:W147)</f>
        <v>848.03570583898568</v>
      </c>
      <c r="Y147" s="79">
        <f t="shared" si="82"/>
        <v>19.147824645467246</v>
      </c>
      <c r="Z147" s="100">
        <f t="shared" si="83"/>
        <v>6.799089969785151E-3</v>
      </c>
      <c r="AA147" s="100">
        <f t="shared" si="84"/>
        <v>8.09091706404433</v>
      </c>
      <c r="AB147" s="87">
        <f>SUM($AA$7:AA147)</f>
        <v>951.54546483072625</v>
      </c>
      <c r="AD147" s="42">
        <f>'Accumulated Feed'!E144</f>
        <v>42602</v>
      </c>
      <c r="AE147" s="32">
        <f>'Accumulated Feed'!F144</f>
        <v>7.7949935390155343</v>
      </c>
      <c r="AF147" s="32">
        <f>SUM($AE$7:AE147)</f>
        <v>914.73346914727472</v>
      </c>
      <c r="AG147" s="96">
        <v>20</v>
      </c>
      <c r="AH147" s="100">
        <f t="shared" si="73"/>
        <v>7.4490966436053423</v>
      </c>
      <c r="AI147" s="87">
        <f>SUM($AH$7:AH147)</f>
        <v>874.14286884437854</v>
      </c>
      <c r="AJ147" s="175">
        <v>20</v>
      </c>
      <c r="AK147" s="100">
        <f t="shared" si="98"/>
        <v>7.4490966436053423</v>
      </c>
      <c r="AL147" s="87">
        <f>SUM($AK$7:AK147)</f>
        <v>784.64948014030028</v>
      </c>
      <c r="AM147" s="79">
        <f t="shared" si="102"/>
        <v>37.782675936662343</v>
      </c>
      <c r="AN147" s="101">
        <f t="shared" si="85"/>
        <v>7.2351363626277573E-3</v>
      </c>
      <c r="AO147" s="101">
        <f t="shared" si="86"/>
        <v>14.072340225310988</v>
      </c>
      <c r="AP147" s="87">
        <f>SUM($AO$7:AO147)</f>
        <v>1651.3728367945735</v>
      </c>
      <c r="AR147" s="42">
        <f>'Accumulated Feed'!G144</f>
        <v>42762</v>
      </c>
      <c r="AS147" s="32">
        <f>'Accumulated Feed'!H144</f>
        <v>6.5610352499765705</v>
      </c>
      <c r="AT147" s="32">
        <f>SUM($AS$7:AS147)</f>
        <v>1047.3312443005718</v>
      </c>
      <c r="AU147" s="96">
        <v>20</v>
      </c>
      <c r="AV147" s="100">
        <f t="shared" si="74"/>
        <v>6.2698943128757625</v>
      </c>
      <c r="AW147" s="87">
        <f>SUM($AV$7:AV147)</f>
        <v>1000.8567188174615</v>
      </c>
      <c r="AX147" s="175">
        <v>20</v>
      </c>
      <c r="AY147" s="100">
        <f t="shared" si="99"/>
        <v>6.2698943128757625</v>
      </c>
      <c r="AZ147" s="87">
        <f>SUM($AY$7:AY147)</f>
        <v>836.22709784793392</v>
      </c>
      <c r="BA147" s="79">
        <f t="shared" si="87"/>
        <v>30.164826912830151</v>
      </c>
      <c r="BB147" s="101">
        <f t="shared" si="88"/>
        <v>3.8645336475201368E-3</v>
      </c>
      <c r="BC147" s="101">
        <f t="shared" si="89"/>
        <v>9.4565138354817755</v>
      </c>
      <c r="BD147" s="87">
        <f>SUM($BC$7:BC147)</f>
        <v>1509.5334843835919</v>
      </c>
      <c r="BF147" s="42">
        <f>'Accumulated Feed'!I144</f>
        <v>42995</v>
      </c>
      <c r="BG147" s="32">
        <f>'Accumulated Feed'!J144</f>
        <v>8.1489827185688206</v>
      </c>
      <c r="BH147" s="32">
        <f>SUM($BG$7:BG147)</f>
        <v>807.97756453726993</v>
      </c>
      <c r="BI147" s="96">
        <v>20</v>
      </c>
      <c r="BJ147" s="100">
        <f t="shared" si="75"/>
        <v>7.7873778231964188</v>
      </c>
      <c r="BK147" s="87">
        <f>SUM($BJ$7:BJ147)</f>
        <v>772.12417611100739</v>
      </c>
      <c r="BL147" s="175">
        <v>20</v>
      </c>
      <c r="BM147" s="100">
        <f t="shared" si="100"/>
        <v>7.7873778231964188</v>
      </c>
      <c r="BN147" s="87">
        <f>SUM($BM$7:BM147)</f>
        <v>670.40377718157208</v>
      </c>
      <c r="BO147" s="79">
        <f t="shared" si="90"/>
        <v>29.228208575697195</v>
      </c>
      <c r="BP147" s="101">
        <f t="shared" si="91"/>
        <v>9.1778670675057954E-3</v>
      </c>
      <c r="BQ147" s="101">
        <f t="shared" si="92"/>
        <v>11.380555163707186</v>
      </c>
      <c r="BR147" s="87">
        <f>SUM($BQ$7:BQ147)</f>
        <v>1128.3903232855448</v>
      </c>
      <c r="BT147" s="42">
        <f>'Accumulated Feed'!K144</f>
        <v>43146</v>
      </c>
      <c r="BU147" s="32">
        <f>'Accumulated Feed'!L144</f>
        <v>6.2071999517861975</v>
      </c>
      <c r="BV147" s="32">
        <f>SUM($BU$7:BU147)</f>
        <v>1112.8822682981183</v>
      </c>
      <c r="BW147" s="96">
        <v>20</v>
      </c>
      <c r="BX147" s="100">
        <f t="shared" si="76"/>
        <v>5.9317601862794387</v>
      </c>
      <c r="BY147" s="87">
        <f>SUM($BX$7:BX147)</f>
        <v>1063.4989661010534</v>
      </c>
      <c r="BZ147" s="175">
        <v>1.639219529866333</v>
      </c>
      <c r="CA147" s="100">
        <f t="shared" si="101"/>
        <v>0.48617285719164066</v>
      </c>
      <c r="CB147" s="87">
        <f>SUM($CA$7:CA147)</f>
        <v>887.59228976952556</v>
      </c>
      <c r="CC147" s="79">
        <f t="shared" si="93"/>
        <v>26.412018832085998</v>
      </c>
      <c r="CD147" s="101">
        <f t="shared" si="94"/>
        <v>3.8008190622860374E-3</v>
      </c>
      <c r="CE147" s="101">
        <f t="shared" si="95"/>
        <v>7.8334880873715234</v>
      </c>
      <c r="CF147" s="87">
        <f>SUM($CE$7:CE147)</f>
        <v>1404.4577360282503</v>
      </c>
    </row>
    <row r="148" spans="2:84" x14ac:dyDescent="0.25">
      <c r="B148" s="42">
        <v>42115</v>
      </c>
      <c r="C148" s="32">
        <f>'Accumulated Feed'!B145</f>
        <v>7.5957589808586494</v>
      </c>
      <c r="D148" s="32">
        <f>SUM($C$7:C148)</f>
        <v>825.81007150402297</v>
      </c>
      <c r="E148" s="24">
        <v>20</v>
      </c>
      <c r="F148" s="4">
        <f t="shared" si="78"/>
        <v>7.2587029670707395</v>
      </c>
      <c r="G148" s="87">
        <f>SUM($F$7:F148)</f>
        <v>789.16537917656922</v>
      </c>
      <c r="H148" s="80">
        <f t="shared" si="70"/>
        <v>20</v>
      </c>
      <c r="I148" s="4">
        <f t="shared" si="79"/>
        <v>7.2587029670707395</v>
      </c>
      <c r="J148" s="87">
        <f>SUM($I$7:I148)</f>
        <v>708.40343732749841</v>
      </c>
      <c r="K148" s="79">
        <f t="shared" si="96"/>
        <v>29.865393699182761</v>
      </c>
      <c r="L148" s="4">
        <f t="shared" si="80"/>
        <v>3.8989931988667923E-3</v>
      </c>
      <c r="M148" s="100">
        <f t="shared" si="81"/>
        <v>10.839201092849683</v>
      </c>
      <c r="N148" s="87">
        <f>SUM($M$7:M148)</f>
        <v>1178.436737143654</v>
      </c>
      <c r="P148" s="42">
        <f>'Accumulated Feed'!C145</f>
        <v>42420</v>
      </c>
      <c r="Q148" s="32">
        <f>'Accumulated Feed'!D145</f>
        <v>8.7491351854572788</v>
      </c>
      <c r="R148" s="32">
        <f>SUM($Q$7:Q148)</f>
        <v>1048.7944179232263</v>
      </c>
      <c r="S148" s="24">
        <v>20</v>
      </c>
      <c r="T148" s="4">
        <f t="shared" si="72"/>
        <v>8.3608989819214443</v>
      </c>
      <c r="U148" s="87">
        <f>SUM($T$7:T148)</f>
        <v>1002.2549652261307</v>
      </c>
      <c r="V148" s="80">
        <f t="shared" si="77"/>
        <v>20</v>
      </c>
      <c r="W148" s="4">
        <f t="shared" si="97"/>
        <v>8.3608989819214443</v>
      </c>
      <c r="X148" s="87">
        <f>SUM($W$7:W148)</f>
        <v>856.3966048209071</v>
      </c>
      <c r="Y148" s="79">
        <f t="shared" si="82"/>
        <v>19.147824645467242</v>
      </c>
      <c r="Z148" s="100">
        <f t="shared" si="83"/>
        <v>6.7265977976595547E-3</v>
      </c>
      <c r="AA148" s="100">
        <f t="shared" si="84"/>
        <v>8.0046513792148701</v>
      </c>
      <c r="AB148" s="87">
        <f>SUM($AA$7:AA148)</f>
        <v>959.55011620994117</v>
      </c>
      <c r="AD148" s="42">
        <f>'Accumulated Feed'!E145</f>
        <v>42603</v>
      </c>
      <c r="AE148" s="32">
        <f>'Accumulated Feed'!F145</f>
        <v>7.6774785540899941</v>
      </c>
      <c r="AF148" s="32">
        <f>SUM($AE$7:AE148)</f>
        <v>922.41094770136476</v>
      </c>
      <c r="AG148" s="96">
        <v>20</v>
      </c>
      <c r="AH148" s="100">
        <f t="shared" si="73"/>
        <v>7.3367962965427402</v>
      </c>
      <c r="AI148" s="87">
        <f>SUM($AH$7:AH148)</f>
        <v>881.47966514092127</v>
      </c>
      <c r="AJ148" s="175">
        <v>20</v>
      </c>
      <c r="AK148" s="100">
        <f t="shared" si="98"/>
        <v>7.3367962965427402</v>
      </c>
      <c r="AL148" s="87">
        <f>SUM($AK$7:AK148)</f>
        <v>791.98627643684301</v>
      </c>
      <c r="AM148" s="79">
        <f t="shared" si="102"/>
        <v>37.782675936662336</v>
      </c>
      <c r="AN148" s="101">
        <f t="shared" si="85"/>
        <v>7.1260616165958563E-3</v>
      </c>
      <c r="AO148" s="101">
        <f t="shared" si="86"/>
        <v>13.86018984427894</v>
      </c>
      <c r="AP148" s="87">
        <f>SUM($AO$7:AO148)</f>
        <v>1665.2330266388524</v>
      </c>
      <c r="AR148" s="42">
        <f>'Accumulated Feed'!G145</f>
        <v>42763</v>
      </c>
      <c r="AS148" s="32">
        <f>'Accumulated Feed'!H145</f>
        <v>6.2864169760098338</v>
      </c>
      <c r="AT148" s="32">
        <f>SUM($AS$7:AS148)</f>
        <v>1053.6176612765817</v>
      </c>
      <c r="AU148" s="96">
        <v>20</v>
      </c>
      <c r="AV148" s="100">
        <f t="shared" si="74"/>
        <v>6.0074620154480129</v>
      </c>
      <c r="AW148" s="87">
        <f>SUM($AV$7:AV148)</f>
        <v>1006.8641808329095</v>
      </c>
      <c r="AX148" s="175">
        <v>20</v>
      </c>
      <c r="AY148" s="100">
        <f t="shared" si="99"/>
        <v>6.0074620154480129</v>
      </c>
      <c r="AZ148" s="87">
        <f>SUM($AY$7:AY148)</f>
        <v>842.23455986338195</v>
      </c>
      <c r="BA148" s="79">
        <f t="shared" si="87"/>
        <v>30.164826912830154</v>
      </c>
      <c r="BB148" s="101">
        <f t="shared" si="88"/>
        <v>3.702779973056622E-3</v>
      </c>
      <c r="BC148" s="101">
        <f t="shared" si="89"/>
        <v>9.0607025940695536</v>
      </c>
      <c r="BD148" s="87">
        <f>SUM($BC$7:BC148)</f>
        <v>1518.5941869776616</v>
      </c>
      <c r="BF148" s="42">
        <f>'Accumulated Feed'!I145</f>
        <v>42996</v>
      </c>
      <c r="BG148" s="32">
        <f>'Accumulated Feed'!J145</f>
        <v>7.8704535719849469</v>
      </c>
      <c r="BH148" s="32">
        <f>SUM($BG$7:BG148)</f>
        <v>815.84801810925489</v>
      </c>
      <c r="BI148" s="96">
        <v>20</v>
      </c>
      <c r="BJ148" s="100">
        <f t="shared" si="75"/>
        <v>7.5212081951422789</v>
      </c>
      <c r="BK148" s="87">
        <f>SUM($BJ$7:BJ148)</f>
        <v>779.64538430614971</v>
      </c>
      <c r="BL148" s="175">
        <v>20</v>
      </c>
      <c r="BM148" s="100">
        <f t="shared" si="100"/>
        <v>7.5212081951422789</v>
      </c>
      <c r="BN148" s="87">
        <f>SUM($BM$7:BM148)</f>
        <v>677.9249853767144</v>
      </c>
      <c r="BO148" s="79">
        <f t="shared" si="90"/>
        <v>29.228208575697195</v>
      </c>
      <c r="BP148" s="101">
        <f t="shared" si="91"/>
        <v>8.8641710430992556E-3</v>
      </c>
      <c r="BQ148" s="101">
        <f t="shared" si="92"/>
        <v>10.991572093443077</v>
      </c>
      <c r="BR148" s="87">
        <f>SUM($BQ$7:BQ148)</f>
        <v>1139.3818953789878</v>
      </c>
      <c r="BT148" s="42">
        <f>'Accumulated Feed'!K145</f>
        <v>43147</v>
      </c>
      <c r="BU148" s="32">
        <f>'Accumulated Feed'!L145</f>
        <v>6.344659875870537</v>
      </c>
      <c r="BV148" s="32">
        <f>SUM($BU$7:BU148)</f>
        <v>1119.2269281739889</v>
      </c>
      <c r="BW148" s="96">
        <v>20</v>
      </c>
      <c r="BX148" s="100">
        <f t="shared" si="76"/>
        <v>6.0631204310316393</v>
      </c>
      <c r="BY148" s="87">
        <f>SUM($BX$7:BX148)</f>
        <v>1069.562086532085</v>
      </c>
      <c r="BZ148" s="175">
        <v>20</v>
      </c>
      <c r="CA148" s="100">
        <f t="shared" si="101"/>
        <v>6.0631204310316393</v>
      </c>
      <c r="CB148" s="87">
        <f>SUM($CA$7:CA148)</f>
        <v>893.65541020055718</v>
      </c>
      <c r="CC148" s="79">
        <f t="shared" si="93"/>
        <v>26.412018832085998</v>
      </c>
      <c r="CD148" s="101">
        <f t="shared" si="94"/>
        <v>3.8849891073656721E-3</v>
      </c>
      <c r="CE148" s="101">
        <f t="shared" si="95"/>
        <v>8.006962550280651</v>
      </c>
      <c r="CF148" s="87">
        <f>SUM($CE$7:CE148)</f>
        <v>1412.4646985785309</v>
      </c>
    </row>
    <row r="149" spans="2:84" x14ac:dyDescent="0.25">
      <c r="B149" s="42">
        <v>42116</v>
      </c>
      <c r="C149" s="32">
        <f>'Accumulated Feed'!B146</f>
        <v>7.6449850318358674</v>
      </c>
      <c r="D149" s="32">
        <f>SUM($C$7:C149)</f>
        <v>833.45505653585883</v>
      </c>
      <c r="E149" s="24">
        <v>20</v>
      </c>
      <c r="F149" s="4">
        <f t="shared" si="78"/>
        <v>7.3057446495656624</v>
      </c>
      <c r="G149" s="87">
        <f>SUM($F$7:F149)</f>
        <v>796.47112382613489</v>
      </c>
      <c r="H149" s="82">
        <v>3.7775311199999999</v>
      </c>
      <c r="I149" s="4">
        <f t="shared" si="79"/>
        <v>1.379883888425389</v>
      </c>
      <c r="J149" s="87">
        <f>SUM($I$7:I149)</f>
        <v>709.78332121592382</v>
      </c>
      <c r="K149" s="79">
        <f t="shared" si="96"/>
        <v>29.865393699182764</v>
      </c>
      <c r="L149" s="4">
        <f t="shared" si="80"/>
        <v>3.9242615148377064E-3</v>
      </c>
      <c r="M149" s="100">
        <f t="shared" si="81"/>
        <v>10.909447011248824</v>
      </c>
      <c r="N149" s="87">
        <f>SUM($M$7:M149)</f>
        <v>1189.3461841549029</v>
      </c>
      <c r="P149" s="42">
        <f>'Accumulated Feed'!C146</f>
        <v>42421</v>
      </c>
      <c r="Q149" s="32">
        <f>'Accumulated Feed'!D146</f>
        <v>7.4306551535138521</v>
      </c>
      <c r="R149" s="32">
        <f>SUM($Q$7:Q149)</f>
        <v>1056.2250730767403</v>
      </c>
      <c r="S149" s="24">
        <v>20</v>
      </c>
      <c r="T149" s="4">
        <f t="shared" si="72"/>
        <v>7.1009254961896211</v>
      </c>
      <c r="U149" s="87">
        <f>SUM($T$7:T149)</f>
        <v>1009.3558907223203</v>
      </c>
      <c r="V149" s="80">
        <f t="shared" si="77"/>
        <v>20</v>
      </c>
      <c r="W149" s="4">
        <f t="shared" si="97"/>
        <v>7.1009254961896211</v>
      </c>
      <c r="X149" s="87">
        <f>SUM($W$7:W149)</f>
        <v>863.49753031709668</v>
      </c>
      <c r="Y149" s="79">
        <f t="shared" si="82"/>
        <v>19.147824645467242</v>
      </c>
      <c r="Z149" s="100">
        <f t="shared" si="83"/>
        <v>5.7129107656120302E-3</v>
      </c>
      <c r="AA149" s="100">
        <f t="shared" si="84"/>
        <v>6.7983638110783158</v>
      </c>
      <c r="AB149" s="87">
        <f>SUM($AA$7:AA149)</f>
        <v>966.34848002101944</v>
      </c>
      <c r="AD149" s="42">
        <f>'Accumulated Feed'!E146</f>
        <v>42604</v>
      </c>
      <c r="AE149" s="32">
        <f>'Accumulated Feed'!F146</f>
        <v>7.9428565350674747</v>
      </c>
      <c r="AF149" s="32">
        <f>SUM($AE$7:AE149)</f>
        <v>930.35380423643221</v>
      </c>
      <c r="AG149" s="96">
        <v>20</v>
      </c>
      <c r="AH149" s="100">
        <f t="shared" si="73"/>
        <v>7.5903983319378563</v>
      </c>
      <c r="AI149" s="87">
        <f>SUM($AH$7:AH149)</f>
        <v>889.07006347285915</v>
      </c>
      <c r="AJ149" s="175">
        <v>20</v>
      </c>
      <c r="AK149" s="100">
        <f t="shared" si="98"/>
        <v>7.5903983319378563</v>
      </c>
      <c r="AL149" s="87">
        <f>SUM($AK$7:AK149)</f>
        <v>799.57667476878089</v>
      </c>
      <c r="AM149" s="79">
        <f t="shared" si="102"/>
        <v>37.782675936662343</v>
      </c>
      <c r="AN149" s="101">
        <f t="shared" si="85"/>
        <v>7.3723794448789315E-3</v>
      </c>
      <c r="AO149" s="101">
        <f t="shared" si="86"/>
        <v>14.339278020289521</v>
      </c>
      <c r="AP149" s="87">
        <f>SUM($AO$7:AO149)</f>
        <v>1679.572304659142</v>
      </c>
      <c r="AR149" s="42">
        <f>'Accumulated Feed'!G146</f>
        <v>42764</v>
      </c>
      <c r="AS149" s="32">
        <f>'Accumulated Feed'!H146</f>
        <v>6.1772531161332456</v>
      </c>
      <c r="AT149" s="32">
        <f>SUM($AS$7:AS149)</f>
        <v>1059.7949143927149</v>
      </c>
      <c r="AU149" s="96">
        <v>20</v>
      </c>
      <c r="AV149" s="100">
        <f t="shared" si="74"/>
        <v>5.9031422186271927</v>
      </c>
      <c r="AW149" s="87">
        <f>SUM($AV$7:AV149)</f>
        <v>1012.7673230515367</v>
      </c>
      <c r="AX149" s="175">
        <v>20</v>
      </c>
      <c r="AY149" s="100">
        <f t="shared" si="99"/>
        <v>5.9031422186271927</v>
      </c>
      <c r="AZ149" s="87">
        <f>SUM($AY$7:AY149)</f>
        <v>848.13770208200913</v>
      </c>
      <c r="BA149" s="79">
        <f t="shared" si="87"/>
        <v>30.164826912830158</v>
      </c>
      <c r="BB149" s="101">
        <f t="shared" si="88"/>
        <v>3.6384810638886282E-3</v>
      </c>
      <c r="BC149" s="101">
        <f t="shared" si="89"/>
        <v>8.9033631633354737</v>
      </c>
      <c r="BD149" s="87">
        <f>SUM($BC$7:BC149)</f>
        <v>1527.497550140997</v>
      </c>
      <c r="BF149" s="42">
        <f>'Accumulated Feed'!I146</f>
        <v>42997</v>
      </c>
      <c r="BG149" s="32">
        <f>'Accumulated Feed'!J146</f>
        <v>7.9112969023238655</v>
      </c>
      <c r="BH149" s="32">
        <f>SUM($BG$7:BG149)</f>
        <v>823.75931501157879</v>
      </c>
      <c r="BI149" s="96">
        <v>20</v>
      </c>
      <c r="BJ149" s="100">
        <f t="shared" si="75"/>
        <v>7.5602391338362605</v>
      </c>
      <c r="BK149" s="87">
        <f>SUM($BJ$7:BJ149)</f>
        <v>787.20562343998597</v>
      </c>
      <c r="BL149" s="175">
        <v>3.0288930295989989</v>
      </c>
      <c r="BM149" s="100">
        <f t="shared" si="100"/>
        <v>1.1449577807289111</v>
      </c>
      <c r="BN149" s="87">
        <f>SUM($BM$7:BM149)</f>
        <v>679.06994315744328</v>
      </c>
      <c r="BO149" s="79">
        <f t="shared" si="90"/>
        <v>29.228208575697199</v>
      </c>
      <c r="BP149" s="101">
        <f t="shared" si="91"/>
        <v>8.9101712212062301E-3</v>
      </c>
      <c r="BQ149" s="101">
        <f t="shared" si="92"/>
        <v>11.048612314295726</v>
      </c>
      <c r="BR149" s="87">
        <f>SUM($BQ$7:BQ149)</f>
        <v>1150.4305076932835</v>
      </c>
      <c r="BT149" s="42">
        <f>'Accumulated Feed'!K146</f>
        <v>43148</v>
      </c>
      <c r="BU149" s="32">
        <f>'Accumulated Feed'!L146</f>
        <v>6.5286889624257141</v>
      </c>
      <c r="BV149" s="32">
        <f>SUM($BU$7:BU149)</f>
        <v>1125.7556171364147</v>
      </c>
      <c r="BW149" s="96">
        <v>20</v>
      </c>
      <c r="BX149" s="100">
        <f t="shared" si="76"/>
        <v>6.2389833671742458</v>
      </c>
      <c r="BY149" s="87">
        <f>SUM($BX$7:BX149)</f>
        <v>1075.8010698992593</v>
      </c>
      <c r="BZ149" s="175">
        <v>20</v>
      </c>
      <c r="CA149" s="100">
        <f t="shared" si="101"/>
        <v>6.2389833671742458</v>
      </c>
      <c r="CB149" s="87">
        <f>SUM($CA$7:CA149)</f>
        <v>899.89439356773141</v>
      </c>
      <c r="CC149" s="79">
        <f t="shared" si="93"/>
        <v>26.412018832085995</v>
      </c>
      <c r="CD149" s="101">
        <f t="shared" si="94"/>
        <v>3.9976745799824714E-3</v>
      </c>
      <c r="CE149" s="101">
        <f t="shared" si="95"/>
        <v>8.2392073093438736</v>
      </c>
      <c r="CF149" s="87">
        <f>SUM($CE$7:CE149)</f>
        <v>1420.7039058878747</v>
      </c>
    </row>
    <row r="150" spans="2:84" x14ac:dyDescent="0.25">
      <c r="B150" s="42">
        <v>42117</v>
      </c>
      <c r="C150" s="32">
        <f>'Accumulated Feed'!B147</f>
        <v>7.6836635676685887</v>
      </c>
      <c r="D150" s="32">
        <f>SUM($C$7:C150)</f>
        <v>841.13872010352748</v>
      </c>
      <c r="E150" s="24">
        <v>20</v>
      </c>
      <c r="F150" s="4">
        <f t="shared" si="78"/>
        <v>7.3427068548592249</v>
      </c>
      <c r="G150" s="87">
        <f>SUM($F$7:F150)</f>
        <v>803.8138306809941</v>
      </c>
      <c r="H150" s="80">
        <f t="shared" si="70"/>
        <v>20</v>
      </c>
      <c r="I150" s="4">
        <f t="shared" si="79"/>
        <v>7.3427068548592249</v>
      </c>
      <c r="J150" s="87">
        <f>SUM($I$7:I150)</f>
        <v>717.12602807078304</v>
      </c>
      <c r="K150" s="79">
        <f t="shared" si="96"/>
        <v>29.865393699182761</v>
      </c>
      <c r="L150" s="4">
        <f t="shared" si="80"/>
        <v>3.9441156661521358E-3</v>
      </c>
      <c r="M150" s="100">
        <f t="shared" si="81"/>
        <v>10.964641551902938</v>
      </c>
      <c r="N150" s="87">
        <f>SUM($M$7:M150)</f>
        <v>1200.3108257068059</v>
      </c>
      <c r="P150" s="42">
        <f>'Accumulated Feed'!C147</f>
        <v>42422</v>
      </c>
      <c r="Q150" s="32">
        <f>'Accumulated Feed'!D147</f>
        <v>7.7783338291759128</v>
      </c>
      <c r="R150" s="32">
        <f>SUM($Q$7:Q150)</f>
        <v>1064.0034069059161</v>
      </c>
      <c r="S150" s="24">
        <v>20</v>
      </c>
      <c r="T150" s="4">
        <f t="shared" si="72"/>
        <v>7.4331761956885316</v>
      </c>
      <c r="U150" s="87">
        <f>SUM($T$7:T150)</f>
        <v>1016.7890669180088</v>
      </c>
      <c r="V150" s="80">
        <f t="shared" si="77"/>
        <v>20</v>
      </c>
      <c r="W150" s="4">
        <f t="shared" si="97"/>
        <v>7.4331761956885316</v>
      </c>
      <c r="X150" s="87">
        <f>SUM($W$7:W150)</f>
        <v>870.93070651278526</v>
      </c>
      <c r="Y150" s="79">
        <f t="shared" si="82"/>
        <v>19.147824645467242</v>
      </c>
      <c r="Z150" s="100">
        <f t="shared" si="83"/>
        <v>5.98021656949182E-3</v>
      </c>
      <c r="AA150" s="100">
        <f t="shared" si="84"/>
        <v>7.1164577176952655</v>
      </c>
      <c r="AB150" s="87">
        <f>SUM($AA$7:AA150)</f>
        <v>973.46493773871475</v>
      </c>
      <c r="AD150" s="42">
        <f>'Accumulated Feed'!E147</f>
        <v>42605</v>
      </c>
      <c r="AE150" s="32">
        <f>'Accumulated Feed'!F147</f>
        <v>8.1096393048407123</v>
      </c>
      <c r="AF150" s="32">
        <f>SUM($AE$7:AE150)</f>
        <v>938.46344354127291</v>
      </c>
      <c r="AG150" s="96">
        <v>20</v>
      </c>
      <c r="AH150" s="100">
        <f t="shared" si="73"/>
        <v>7.7497802434571748</v>
      </c>
      <c r="AI150" s="87">
        <f>SUM($AH$7:AH150)</f>
        <v>896.81984371631631</v>
      </c>
      <c r="AJ150" s="175">
        <v>5.7716094591979976</v>
      </c>
      <c r="AK150" s="100">
        <f t="shared" si="98"/>
        <v>2.2364352479921599</v>
      </c>
      <c r="AL150" s="87">
        <f>SUM($AK$7:AK150)</f>
        <v>801.81311001677307</v>
      </c>
      <c r="AM150" s="79">
        <f t="shared" si="102"/>
        <v>37.782675936662343</v>
      </c>
      <c r="AN150" s="101">
        <f t="shared" si="85"/>
        <v>7.5271834323622265E-3</v>
      </c>
      <c r="AO150" s="101">
        <f t="shared" si="86"/>
        <v>14.64037177594453</v>
      </c>
      <c r="AP150" s="87">
        <f>SUM($AO$7:AO150)</f>
        <v>1694.2126764350865</v>
      </c>
      <c r="AR150" s="42">
        <f>'Accumulated Feed'!G147</f>
        <v>42765</v>
      </c>
      <c r="AS150" s="32">
        <f>'Accumulated Feed'!H147</f>
        <v>6.2513715144477091</v>
      </c>
      <c r="AT150" s="32">
        <f>SUM($AS$7:AS150)</f>
        <v>1066.0462859071627</v>
      </c>
      <c r="AU150" s="96">
        <v>20</v>
      </c>
      <c r="AV150" s="100">
        <f t="shared" si="74"/>
        <v>5.9739716695241345</v>
      </c>
      <c r="AW150" s="87">
        <f>SUM($AV$7:AV150)</f>
        <v>1018.7412947210609</v>
      </c>
      <c r="AX150" s="175">
        <v>20</v>
      </c>
      <c r="AY150" s="100">
        <f t="shared" si="99"/>
        <v>5.9739716695241345</v>
      </c>
      <c r="AZ150" s="87">
        <f>SUM($AY$7:AY150)</f>
        <v>854.11167375153332</v>
      </c>
      <c r="BA150" s="79">
        <f t="shared" si="87"/>
        <v>30.164826912830158</v>
      </c>
      <c r="BB150" s="101">
        <f t="shared" si="88"/>
        <v>3.6821377481272271E-3</v>
      </c>
      <c r="BC150" s="101">
        <f t="shared" si="89"/>
        <v>9.0101910696673251</v>
      </c>
      <c r="BD150" s="87">
        <f>SUM($BC$7:BC150)</f>
        <v>1536.5077412106643</v>
      </c>
      <c r="BF150" s="42">
        <f>'Accumulated Feed'!I147</f>
        <v>42998</v>
      </c>
      <c r="BG150" s="32">
        <f>'Accumulated Feed'!J147</f>
        <v>7.9037194566619506</v>
      </c>
      <c r="BH150" s="32">
        <f>SUM($BG$7:BG150)</f>
        <v>831.66303446824077</v>
      </c>
      <c r="BI150" s="96">
        <v>20</v>
      </c>
      <c r="BJ150" s="100">
        <f t="shared" si="75"/>
        <v>7.5529979315485667</v>
      </c>
      <c r="BK150" s="87">
        <f>SUM($BJ$7:BJ150)</f>
        <v>794.75862137153456</v>
      </c>
      <c r="BL150" s="175">
        <v>20</v>
      </c>
      <c r="BM150" s="100">
        <f t="shared" si="100"/>
        <v>7.5529979315485667</v>
      </c>
      <c r="BN150" s="87">
        <f>SUM($BM$7:BM150)</f>
        <v>686.62294108899187</v>
      </c>
      <c r="BO150" s="79">
        <f t="shared" si="90"/>
        <v>29.228208575697195</v>
      </c>
      <c r="BP150" s="101">
        <f t="shared" si="91"/>
        <v>8.9016370530286687E-3</v>
      </c>
      <c r="BQ150" s="101">
        <f t="shared" si="92"/>
        <v>11.038029945755548</v>
      </c>
      <c r="BR150" s="87">
        <f>SUM($BQ$7:BQ150)</f>
        <v>1161.4685376390391</v>
      </c>
      <c r="BT150" s="42">
        <f>'Accumulated Feed'!K147</f>
        <v>43149</v>
      </c>
      <c r="BU150" s="32">
        <f>'Accumulated Feed'!L147</f>
        <v>6.4566418147923539</v>
      </c>
      <c r="BV150" s="32">
        <f>SUM($BU$7:BU150)</f>
        <v>1132.2122589512071</v>
      </c>
      <c r="BW150" s="96">
        <v>20</v>
      </c>
      <c r="BX150" s="100">
        <f t="shared" si="76"/>
        <v>6.1701332567885521</v>
      </c>
      <c r="BY150" s="87">
        <f>SUM($BX$7:BX150)</f>
        <v>1081.971203156048</v>
      </c>
      <c r="BZ150" s="175">
        <v>20</v>
      </c>
      <c r="CA150" s="100">
        <f t="shared" si="101"/>
        <v>6.1701332567885521</v>
      </c>
      <c r="CB150" s="87">
        <f>SUM($CA$7:CA150)</f>
        <v>906.06452682451993</v>
      </c>
      <c r="CC150" s="79">
        <f t="shared" si="93"/>
        <v>26.412018832085998</v>
      </c>
      <c r="CD150" s="101">
        <f t="shared" si="94"/>
        <v>3.9535583642595655E-3</v>
      </c>
      <c r="CE150" s="101">
        <f t="shared" si="95"/>
        <v>8.148283788738965</v>
      </c>
      <c r="CF150" s="87">
        <f>SUM($CE$7:CE150)</f>
        <v>1428.8521896766138</v>
      </c>
    </row>
    <row r="151" spans="2:84" x14ac:dyDescent="0.25">
      <c r="B151" s="42">
        <v>42118</v>
      </c>
      <c r="C151" s="32">
        <f>'Accumulated Feed'!B148</f>
        <v>7.2974631646592512</v>
      </c>
      <c r="D151" s="32">
        <f>SUM($C$7:C151)</f>
        <v>848.43618326818671</v>
      </c>
      <c r="E151" s="24">
        <v>20</v>
      </c>
      <c r="F151" s="4">
        <f t="shared" si="78"/>
        <v>6.9736438002952035</v>
      </c>
      <c r="G151" s="87">
        <f>SUM($F$7:F151)</f>
        <v>810.78747448128934</v>
      </c>
      <c r="H151" s="82">
        <v>3.2057502731999992</v>
      </c>
      <c r="I151" s="4">
        <f t="shared" si="79"/>
        <v>1.1177880258997914</v>
      </c>
      <c r="J151" s="87">
        <f>SUM($I$7:I151)</f>
        <v>718.24381609668285</v>
      </c>
      <c r="K151" s="79">
        <f t="shared" si="96"/>
        <v>29.865393699182757</v>
      </c>
      <c r="L151" s="4">
        <f t="shared" si="80"/>
        <v>3.7458744175122528E-3</v>
      </c>
      <c r="M151" s="100">
        <f t="shared" si="81"/>
        <v>10.413530880684062</v>
      </c>
      <c r="N151" s="87">
        <f>SUM($M$7:M151)</f>
        <v>1210.7243565874899</v>
      </c>
      <c r="P151" s="42">
        <f>'Accumulated Feed'!C148</f>
        <v>42423</v>
      </c>
      <c r="Q151" s="32">
        <f>'Accumulated Feed'!D148</f>
        <v>7.6056662298910096</v>
      </c>
      <c r="R151" s="32">
        <f>SUM($Q$7:Q151)</f>
        <v>1071.6090731358072</v>
      </c>
      <c r="S151" s="24">
        <v>20</v>
      </c>
      <c r="T151" s="4">
        <f t="shared" si="72"/>
        <v>7.2681705894805511</v>
      </c>
      <c r="U151" s="87">
        <f>SUM($T$7:T151)</f>
        <v>1024.0572375074894</v>
      </c>
      <c r="V151" s="82">
        <v>3.0546490284000005</v>
      </c>
      <c r="W151" s="4">
        <f t="shared" si="97"/>
        <v>1.1100855114701114</v>
      </c>
      <c r="X151" s="87">
        <f>SUM($W$7:W151)</f>
        <v>872.04079202425532</v>
      </c>
      <c r="Y151" s="79">
        <f t="shared" si="82"/>
        <v>19.147824645467242</v>
      </c>
      <c r="Z151" s="100">
        <f t="shared" si="83"/>
        <v>5.8474645353241957E-3</v>
      </c>
      <c r="AA151" s="100">
        <f t="shared" si="84"/>
        <v>6.958482797035793</v>
      </c>
      <c r="AB151" s="87">
        <f>SUM($AA$7:AA151)</f>
        <v>980.42342053575055</v>
      </c>
      <c r="AD151" s="42">
        <f>'Accumulated Feed'!E148</f>
        <v>42606</v>
      </c>
      <c r="AE151" s="32">
        <f>'Accumulated Feed'!F148</f>
        <v>8.3276774897041133</v>
      </c>
      <c r="AF151" s="32">
        <f>SUM($AE$7:AE151)</f>
        <v>946.79112103097702</v>
      </c>
      <c r="AG151" s="96">
        <v>20</v>
      </c>
      <c r="AH151" s="100">
        <f t="shared" si="73"/>
        <v>7.9581431500990316</v>
      </c>
      <c r="AI151" s="87">
        <f>SUM($AH$7:AH151)</f>
        <v>904.77798686641529</v>
      </c>
      <c r="AJ151" s="175">
        <v>20</v>
      </c>
      <c r="AK151" s="100">
        <f t="shared" si="98"/>
        <v>7.9581431500990316</v>
      </c>
      <c r="AL151" s="87">
        <f>SUM($AK$7:AK151)</f>
        <v>809.77125316687204</v>
      </c>
      <c r="AM151" s="79">
        <f t="shared" si="102"/>
        <v>37.782675936662343</v>
      </c>
      <c r="AN151" s="101">
        <f t="shared" si="85"/>
        <v>7.7295615346468088E-3</v>
      </c>
      <c r="AO151" s="101">
        <f t="shared" si="86"/>
        <v>15.033997184888044</v>
      </c>
      <c r="AP151" s="87">
        <f>SUM($AO$7:AO151)</f>
        <v>1709.2466736199744</v>
      </c>
      <c r="AR151" s="42">
        <f>'Accumulated Feed'!G148</f>
        <v>42766</v>
      </c>
      <c r="AS151" s="32">
        <f>'Accumulated Feed'!H148</f>
        <v>7.099875069456238</v>
      </c>
      <c r="AT151" s="32">
        <f>SUM($AS$7:AS151)</f>
        <v>1073.1461609766188</v>
      </c>
      <c r="AU151" s="96">
        <v>20</v>
      </c>
      <c r="AV151" s="100">
        <f t="shared" si="74"/>
        <v>6.7848235261761518</v>
      </c>
      <c r="AW151" s="87">
        <f>SUM($AV$7:AV151)</f>
        <v>1025.526118247237</v>
      </c>
      <c r="AX151" s="175">
        <v>1.7279344505346679</v>
      </c>
      <c r="AY151" s="100">
        <f t="shared" si="99"/>
        <v>0.58618651558389401</v>
      </c>
      <c r="AZ151" s="87">
        <f>SUM($AY$7:AY151)</f>
        <v>854.69786026711722</v>
      </c>
      <c r="BA151" s="79">
        <f t="shared" si="87"/>
        <v>30.164826912830158</v>
      </c>
      <c r="BB151" s="101">
        <f t="shared" si="88"/>
        <v>4.1819171904618228E-3</v>
      </c>
      <c r="BC151" s="101">
        <f t="shared" si="89"/>
        <v>10.233151365060081</v>
      </c>
      <c r="BD151" s="87">
        <f>SUM($BC$7:BC151)</f>
        <v>1546.7408925757245</v>
      </c>
      <c r="BF151" s="42">
        <f>'Accumulated Feed'!I148</f>
        <v>42999</v>
      </c>
      <c r="BG151" s="32">
        <f>'Accumulated Feed'!J148</f>
        <v>8.4453357308684183</v>
      </c>
      <c r="BH151" s="32">
        <f>SUM($BG$7:BG151)</f>
        <v>840.10837019910923</v>
      </c>
      <c r="BI151" s="96">
        <v>20</v>
      </c>
      <c r="BJ151" s="100">
        <f t="shared" si="75"/>
        <v>8.0705803965140195</v>
      </c>
      <c r="BK151" s="87">
        <f>SUM($BJ$7:BJ151)</f>
        <v>802.82920176804862</v>
      </c>
      <c r="BL151" s="175">
        <v>2.5853192995989991</v>
      </c>
      <c r="BM151" s="100">
        <f t="shared" si="100"/>
        <v>1.0432513629036515</v>
      </c>
      <c r="BN151" s="87">
        <f>SUM($BM$7:BM151)</f>
        <v>687.66619245189554</v>
      </c>
      <c r="BO151" s="79">
        <f t="shared" si="90"/>
        <v>29.228208575697199</v>
      </c>
      <c r="BP151" s="101">
        <f t="shared" si="91"/>
        <v>9.5116373853324481E-3</v>
      </c>
      <c r="BQ151" s="101">
        <f t="shared" si="92"/>
        <v>11.794430357812235</v>
      </c>
      <c r="BR151" s="87">
        <f>SUM($BQ$7:BQ151)</f>
        <v>1173.2629679968513</v>
      </c>
      <c r="BT151" s="42">
        <f>'Accumulated Feed'!K148</f>
        <v>43150</v>
      </c>
      <c r="BU151" s="32">
        <f>'Accumulated Feed'!L148</f>
        <v>6.8081469306310902</v>
      </c>
      <c r="BV151" s="32">
        <f>SUM($BU$7:BU151)</f>
        <v>1139.0204058818381</v>
      </c>
      <c r="BW151" s="96">
        <v>20</v>
      </c>
      <c r="BX151" s="100">
        <f t="shared" si="76"/>
        <v>6.5060406010985661</v>
      </c>
      <c r="BY151" s="87">
        <f>SUM($BX$7:BX151)</f>
        <v>1088.4772437571467</v>
      </c>
      <c r="BZ151" s="175">
        <v>20</v>
      </c>
      <c r="CA151" s="100">
        <f t="shared" si="101"/>
        <v>6.5060406010985661</v>
      </c>
      <c r="CB151" s="87">
        <f>SUM($CA$7:CA151)</f>
        <v>912.57056742561849</v>
      </c>
      <c r="CC151" s="79">
        <f t="shared" si="93"/>
        <v>26.412018832085995</v>
      </c>
      <c r="CD151" s="101">
        <f t="shared" si="94"/>
        <v>4.168793471094891E-3</v>
      </c>
      <c r="CE151" s="101">
        <f t="shared" si="95"/>
        <v>8.59188334392657</v>
      </c>
      <c r="CF151" s="87">
        <f>SUM($CE$7:CE151)</f>
        <v>1437.4440730205404</v>
      </c>
    </row>
    <row r="152" spans="2:84" x14ac:dyDescent="0.25">
      <c r="B152" s="42">
        <v>42119</v>
      </c>
      <c r="C152" s="32">
        <f>'Accumulated Feed'!B149</f>
        <v>6.8583066894305196</v>
      </c>
      <c r="D152" s="32">
        <f>SUM($C$7:C152)</f>
        <v>855.2944899576172</v>
      </c>
      <c r="E152" s="24">
        <v>20</v>
      </c>
      <c r="F152" s="4">
        <f t="shared" si="78"/>
        <v>6.5539745588429454</v>
      </c>
      <c r="G152" s="87">
        <f>SUM($F$7:F152)</f>
        <v>817.34144904013226</v>
      </c>
      <c r="H152" s="80">
        <f t="shared" si="70"/>
        <v>20</v>
      </c>
      <c r="I152" s="4">
        <f t="shared" si="79"/>
        <v>6.5539745588429454</v>
      </c>
      <c r="J152" s="87">
        <f>SUM($I$7:I152)</f>
        <v>724.79779065552577</v>
      </c>
      <c r="K152" s="79">
        <f t="shared" si="96"/>
        <v>29.865393699182757</v>
      </c>
      <c r="L152" s="4">
        <f t="shared" si="80"/>
        <v>3.5204501887459031E-3</v>
      </c>
      <c r="M152" s="100">
        <f t="shared" si="81"/>
        <v>9.7868515247136099</v>
      </c>
      <c r="N152" s="87">
        <f>SUM($M$7:M152)</f>
        <v>1220.5112081122036</v>
      </c>
      <c r="P152" s="42">
        <f>'Accumulated Feed'!C149</f>
        <v>42424</v>
      </c>
      <c r="Q152" s="32">
        <f>'Accumulated Feed'!D149</f>
        <v>8.1239025538234646</v>
      </c>
      <c r="R152" s="32">
        <f>SUM($Q$7:Q152)</f>
        <v>1079.7329756896306</v>
      </c>
      <c r="S152" s="24">
        <v>20</v>
      </c>
      <c r="T152" s="4">
        <f t="shared" si="72"/>
        <v>7.7634105716405823</v>
      </c>
      <c r="U152" s="87">
        <f>SUM($T$7:T152)</f>
        <v>1031.82064807913</v>
      </c>
      <c r="V152" s="80">
        <f t="shared" si="77"/>
        <v>20</v>
      </c>
      <c r="W152" s="4">
        <f t="shared" si="97"/>
        <v>7.7634105716405823</v>
      </c>
      <c r="X152" s="87">
        <f>SUM($W$7:W152)</f>
        <v>879.80420259589596</v>
      </c>
      <c r="Y152" s="79">
        <f t="shared" si="82"/>
        <v>19.147824645467242</v>
      </c>
      <c r="Z152" s="100">
        <f t="shared" si="83"/>
        <v>6.2459001796865742E-3</v>
      </c>
      <c r="AA152" s="100">
        <f t="shared" si="84"/>
        <v>7.4326212138270229</v>
      </c>
      <c r="AB152" s="87">
        <f>SUM($AA$7:AA152)</f>
        <v>987.85604174957757</v>
      </c>
      <c r="AD152" s="42">
        <f>'Accumulated Feed'!E149</f>
        <v>42607</v>
      </c>
      <c r="AE152" s="32">
        <f>'Accumulated Feed'!F149</f>
        <v>8.2451965562309049</v>
      </c>
      <c r="AF152" s="32">
        <f>SUM($AE$7:AE152)</f>
        <v>955.03631758720792</v>
      </c>
      <c r="AG152" s="96">
        <v>20</v>
      </c>
      <c r="AH152" s="100">
        <f t="shared" si="73"/>
        <v>7.8793222451654392</v>
      </c>
      <c r="AI152" s="87">
        <f>SUM($AH$7:AH152)</f>
        <v>912.65730911158073</v>
      </c>
      <c r="AJ152" s="175">
        <v>23.372615310133664</v>
      </c>
      <c r="AK152" s="100">
        <f t="shared" si="98"/>
        <v>9.2080183870415215</v>
      </c>
      <c r="AL152" s="87">
        <f>SUM($AK$7:AK152)</f>
        <v>818.97927155391358</v>
      </c>
      <c r="AM152" s="79">
        <f t="shared" si="102"/>
        <v>37.782675936662336</v>
      </c>
      <c r="AN152" s="101">
        <f t="shared" si="85"/>
        <v>7.6530046012755898E-3</v>
      </c>
      <c r="AO152" s="101">
        <f t="shared" si="86"/>
        <v>14.885093949481021</v>
      </c>
      <c r="AP152" s="87">
        <f>SUM($AO$7:AO152)</f>
        <v>1724.1317675694554</v>
      </c>
      <c r="AR152" s="42">
        <f>'Accumulated Feed'!G149</f>
        <v>42767</v>
      </c>
      <c r="AS152" s="32">
        <f>'Accumulated Feed'!H149</f>
        <v>6.6643853541917348</v>
      </c>
      <c r="AT152" s="32">
        <f>SUM($AS$7:AS152)</f>
        <v>1079.8105463308107</v>
      </c>
      <c r="AU152" s="96">
        <v>20</v>
      </c>
      <c r="AV152" s="100">
        <f t="shared" si="74"/>
        <v>6.3686583350102399</v>
      </c>
      <c r="AW152" s="87">
        <f>SUM($AV$7:AV152)</f>
        <v>1031.8947765822472</v>
      </c>
      <c r="AX152" s="175">
        <v>20</v>
      </c>
      <c r="AY152" s="100">
        <f t="shared" si="99"/>
        <v>6.3686583350102399</v>
      </c>
      <c r="AZ152" s="87">
        <f>SUM($AY$7:AY152)</f>
        <v>861.06651860212742</v>
      </c>
      <c r="BA152" s="79">
        <f t="shared" si="87"/>
        <v>30.164826912830154</v>
      </c>
      <c r="BB152" s="101">
        <f t="shared" si="88"/>
        <v>3.9254081802725166E-3</v>
      </c>
      <c r="BC152" s="101">
        <f t="shared" si="89"/>
        <v>9.6054738171268479</v>
      </c>
      <c r="BD152" s="87">
        <f>SUM($BC$7:BC152)</f>
        <v>1556.3463663928515</v>
      </c>
      <c r="BF152" s="42">
        <f>'Accumulated Feed'!I149</f>
        <v>43000</v>
      </c>
      <c r="BG152" s="32">
        <f>'Accumulated Feed'!J149</f>
        <v>8.3359285920553745</v>
      </c>
      <c r="BH152" s="32">
        <f>SUM($BG$7:BG152)</f>
        <v>848.44429879116456</v>
      </c>
      <c r="BI152" s="96">
        <v>20</v>
      </c>
      <c r="BJ152" s="100">
        <f t="shared" si="75"/>
        <v>7.9660281160740736</v>
      </c>
      <c r="BK152" s="87">
        <f>SUM($BJ$7:BJ152)</f>
        <v>810.7952298841227</v>
      </c>
      <c r="BL152" s="175">
        <v>20</v>
      </c>
      <c r="BM152" s="100">
        <f t="shared" si="100"/>
        <v>7.9660281160740736</v>
      </c>
      <c r="BN152" s="87">
        <f>SUM($BM$7:BM152)</f>
        <v>695.63222056796963</v>
      </c>
      <c r="BO152" s="79">
        <f t="shared" si="90"/>
        <v>29.228208575697195</v>
      </c>
      <c r="BP152" s="101">
        <f t="shared" si="91"/>
        <v>9.3884165845355329E-3</v>
      </c>
      <c r="BQ152" s="101">
        <f t="shared" si="92"/>
        <v>11.641636564824061</v>
      </c>
      <c r="BR152" s="87">
        <f>SUM($BQ$7:BQ152)</f>
        <v>1184.9046045616753</v>
      </c>
      <c r="BT152" s="42">
        <f>'Accumulated Feed'!K149</f>
        <v>43151</v>
      </c>
      <c r="BU152" s="32">
        <f>'Accumulated Feed'!L149</f>
        <v>7.0726602008702777</v>
      </c>
      <c r="BV152" s="32">
        <f>SUM($BU$7:BU152)</f>
        <v>1146.0930660827084</v>
      </c>
      <c r="BW152" s="96">
        <v>20</v>
      </c>
      <c r="BX152" s="100">
        <f t="shared" si="76"/>
        <v>6.758816296635147</v>
      </c>
      <c r="BY152" s="87">
        <f>SUM($BX$7:BX152)</f>
        <v>1095.2360600537818</v>
      </c>
      <c r="BZ152" s="175">
        <v>4.599430350133666</v>
      </c>
      <c r="CA152" s="100">
        <f t="shared" si="101"/>
        <v>1.5543352402860862</v>
      </c>
      <c r="CB152" s="87">
        <f>SUM($CA$7:CA152)</f>
        <v>914.12490266590453</v>
      </c>
      <c r="CC152" s="79">
        <f t="shared" si="93"/>
        <v>26.412018832085998</v>
      </c>
      <c r="CD152" s="101">
        <f t="shared" si="94"/>
        <v>4.3307613612163327E-3</v>
      </c>
      <c r="CE152" s="101">
        <f t="shared" si="95"/>
        <v>8.9256991654668614</v>
      </c>
      <c r="CF152" s="87">
        <f>SUM($CE$7:CE152)</f>
        <v>1446.3697721860071</v>
      </c>
    </row>
    <row r="153" spans="2:84" x14ac:dyDescent="0.25">
      <c r="B153" s="42">
        <v>42120</v>
      </c>
      <c r="C153" s="32">
        <f>'Accumulated Feed'!B150</f>
        <v>6.5652753083270987</v>
      </c>
      <c r="D153" s="32">
        <f>SUM($C$7:C153)</f>
        <v>861.85976526594425</v>
      </c>
      <c r="E153" s="24">
        <v>20</v>
      </c>
      <c r="F153" s="4">
        <f t="shared" si="78"/>
        <v>6.2739462218695969</v>
      </c>
      <c r="G153" s="87">
        <f>SUM($F$7:F153)</f>
        <v>823.61539526200181</v>
      </c>
      <c r="H153" s="80">
        <f t="shared" si="70"/>
        <v>20</v>
      </c>
      <c r="I153" s="4">
        <f t="shared" si="79"/>
        <v>6.2739462218695969</v>
      </c>
      <c r="J153" s="87">
        <f>SUM($I$7:I153)</f>
        <v>731.07173687739532</v>
      </c>
      <c r="K153" s="79">
        <f t="shared" si="96"/>
        <v>29.865393699182761</v>
      </c>
      <c r="L153" s="4">
        <f t="shared" si="80"/>
        <v>3.370033704381937E-3</v>
      </c>
      <c r="M153" s="100">
        <f t="shared" si="81"/>
        <v>9.3686936981817848</v>
      </c>
      <c r="N153" s="87">
        <f>SUM($M$7:M153)</f>
        <v>1229.8799018103853</v>
      </c>
      <c r="P153" s="42">
        <f>'Accumulated Feed'!C150</f>
        <v>42425</v>
      </c>
      <c r="Q153" s="32">
        <f>'Accumulated Feed'!D150</f>
        <v>7.9309577300192622</v>
      </c>
      <c r="R153" s="32">
        <f>SUM($Q$7:Q153)</f>
        <v>1087.66393341965</v>
      </c>
      <c r="S153" s="24">
        <v>20</v>
      </c>
      <c r="T153" s="4">
        <f t="shared" si="72"/>
        <v>7.5790275272920384</v>
      </c>
      <c r="U153" s="87">
        <f>SUM($T$7:T153)</f>
        <v>1039.3996756064221</v>
      </c>
      <c r="V153" s="82">
        <v>1.6002995471999995</v>
      </c>
      <c r="W153" s="4">
        <f t="shared" si="97"/>
        <v>0.60643571600708912</v>
      </c>
      <c r="X153" s="87">
        <f>SUM($W$7:W153)</f>
        <v>880.41063831190309</v>
      </c>
      <c r="Y153" s="79">
        <f t="shared" si="82"/>
        <v>19.147824645467242</v>
      </c>
      <c r="Z153" s="100">
        <f t="shared" si="83"/>
        <v>6.0975584065444182E-3</v>
      </c>
      <c r="AA153" s="100">
        <f t="shared" si="84"/>
        <v>7.2560945037878577</v>
      </c>
      <c r="AB153" s="87">
        <f>SUM($AA$7:AA153)</f>
        <v>995.11213625336541</v>
      </c>
      <c r="AD153" s="42">
        <f>'Accumulated Feed'!E150</f>
        <v>42608</v>
      </c>
      <c r="AE153" s="32">
        <f>'Accumulated Feed'!F150</f>
        <v>8.2210292355730434</v>
      </c>
      <c r="AF153" s="32">
        <f>SUM($AE$7:AE153)</f>
        <v>963.25734682278096</v>
      </c>
      <c r="AG153" s="96">
        <v>20</v>
      </c>
      <c r="AH153" s="100">
        <f t="shared" si="73"/>
        <v>7.8562273309366617</v>
      </c>
      <c r="AI153" s="87">
        <f>SUM($AH$7:AH153)</f>
        <v>920.51353644251742</v>
      </c>
      <c r="AJ153" s="175">
        <v>20</v>
      </c>
      <c r="AK153" s="100">
        <f t="shared" si="98"/>
        <v>7.8562273309366617</v>
      </c>
      <c r="AL153" s="87">
        <f>SUM($AK$7:AK153)</f>
        <v>826.83549888485027</v>
      </c>
      <c r="AM153" s="79">
        <f t="shared" si="102"/>
        <v>37.782675936662336</v>
      </c>
      <c r="AN153" s="101">
        <f t="shared" si="85"/>
        <v>7.6305730418902229E-3</v>
      </c>
      <c r="AO153" s="101">
        <f t="shared" si="86"/>
        <v>14.841464566476484</v>
      </c>
      <c r="AP153" s="87">
        <f>SUM($AO$7:AO153)</f>
        <v>1738.973232135932</v>
      </c>
      <c r="AR153" s="42">
        <f>'Accumulated Feed'!G150</f>
        <v>42768</v>
      </c>
      <c r="AS153" s="32">
        <f>'Accumulated Feed'!H150</f>
        <v>6.6765009523232308</v>
      </c>
      <c r="AT153" s="32">
        <f>SUM($AS$7:AS153)</f>
        <v>1086.487047283134</v>
      </c>
      <c r="AU153" s="96">
        <v>20</v>
      </c>
      <c r="AV153" s="100">
        <f t="shared" si="74"/>
        <v>6.3802363127115536</v>
      </c>
      <c r="AW153" s="87">
        <f>SUM($AV$7:AV153)</f>
        <v>1038.2750128949588</v>
      </c>
      <c r="AX153" s="175">
        <v>0.11847753160400389</v>
      </c>
      <c r="AY153" s="100">
        <f t="shared" si="99"/>
        <v>3.7795732469014805E-2</v>
      </c>
      <c r="AZ153" s="87">
        <f>SUM($AY$7:AY153)</f>
        <v>861.10431433459644</v>
      </c>
      <c r="BA153" s="79">
        <f t="shared" si="87"/>
        <v>30.164826912830158</v>
      </c>
      <c r="BB153" s="101">
        <f t="shared" si="88"/>
        <v>3.932544422474411E-3</v>
      </c>
      <c r="BC153" s="101">
        <f t="shared" si="89"/>
        <v>9.6229362017948841</v>
      </c>
      <c r="BD153" s="87">
        <f>SUM($BC$7:BC153)</f>
        <v>1565.9693025946463</v>
      </c>
      <c r="BF153" s="42">
        <f>'Accumulated Feed'!I150</f>
        <v>43001</v>
      </c>
      <c r="BG153" s="32">
        <f>'Accumulated Feed'!J150</f>
        <v>8.6671023860988168</v>
      </c>
      <c r="BH153" s="32">
        <f>SUM($BG$7:BG153)</f>
        <v>857.11140117726336</v>
      </c>
      <c r="BI153" s="96">
        <v>20</v>
      </c>
      <c r="BJ153" s="100">
        <f t="shared" si="75"/>
        <v>8.2825063254929123</v>
      </c>
      <c r="BK153" s="87">
        <f>SUM($BJ$7:BJ153)</f>
        <v>819.07773620961564</v>
      </c>
      <c r="BL153" s="175">
        <v>20</v>
      </c>
      <c r="BM153" s="100">
        <f t="shared" si="100"/>
        <v>8.2825063254929123</v>
      </c>
      <c r="BN153" s="87">
        <f>SUM($BM$7:BM153)</f>
        <v>703.91472689346256</v>
      </c>
      <c r="BO153" s="79">
        <f t="shared" si="90"/>
        <v>29.228208575697195</v>
      </c>
      <c r="BP153" s="101">
        <f t="shared" si="91"/>
        <v>9.7614041294773468E-3</v>
      </c>
      <c r="BQ153" s="101">
        <f t="shared" si="92"/>
        <v>12.10414112055191</v>
      </c>
      <c r="BR153" s="87">
        <f>SUM($BQ$7:BQ153)</f>
        <v>1197.0087456822273</v>
      </c>
      <c r="BT153" s="42">
        <f>'Accumulated Feed'!K150</f>
        <v>43152</v>
      </c>
      <c r="BU153" s="32">
        <f>'Accumulated Feed'!L150</f>
        <v>6.7478823018237728</v>
      </c>
      <c r="BV153" s="32">
        <f>SUM($BU$7:BU153)</f>
        <v>1152.8409483845321</v>
      </c>
      <c r="BW153" s="96">
        <v>20</v>
      </c>
      <c r="BX153" s="100">
        <f t="shared" si="76"/>
        <v>6.4484501692489724</v>
      </c>
      <c r="BY153" s="87">
        <f>SUM($BX$7:BX153)</f>
        <v>1101.6845102230307</v>
      </c>
      <c r="BZ153" s="175">
        <v>20</v>
      </c>
      <c r="CA153" s="100">
        <f t="shared" si="101"/>
        <v>6.4484501692489724</v>
      </c>
      <c r="CB153" s="87">
        <f>SUM($CA$7:CA153)</f>
        <v>920.57335283515351</v>
      </c>
      <c r="CC153" s="79">
        <f t="shared" si="93"/>
        <v>26.412018832085995</v>
      </c>
      <c r="CD153" s="101">
        <f t="shared" si="94"/>
        <v>4.1318919773889358E-3</v>
      </c>
      <c r="CE153" s="101">
        <f t="shared" si="95"/>
        <v>8.5158293653985968</v>
      </c>
      <c r="CF153" s="87">
        <f>SUM($CE$7:CE153)</f>
        <v>1454.8856015514057</v>
      </c>
    </row>
    <row r="154" spans="2:84" x14ac:dyDescent="0.25">
      <c r="B154" s="42">
        <v>42121</v>
      </c>
      <c r="C154" s="32">
        <f>'Accumulated Feed'!B151</f>
        <v>6.528775040609629</v>
      </c>
      <c r="D154" s="32">
        <f>SUM($C$7:C154)</f>
        <v>868.38854030655386</v>
      </c>
      <c r="E154" s="24">
        <v>20</v>
      </c>
      <c r="F154" s="4">
        <f t="shared" si="78"/>
        <v>6.2390656257043755</v>
      </c>
      <c r="G154" s="87">
        <f>SUM($F$7:F154)</f>
        <v>829.85446088770618</v>
      </c>
      <c r="H154" s="82">
        <v>2.8360101059999998</v>
      </c>
      <c r="I154" s="4">
        <f t="shared" si="79"/>
        <v>0.88470265832474093</v>
      </c>
      <c r="J154" s="87">
        <f>SUM($I$7:I154)</f>
        <v>731.95643953572005</v>
      </c>
      <c r="K154" s="79">
        <f t="shared" si="96"/>
        <v>29.865393699182757</v>
      </c>
      <c r="L154" s="4">
        <f t="shared" si="80"/>
        <v>3.3512976839334386E-3</v>
      </c>
      <c r="M154" s="100">
        <f t="shared" si="81"/>
        <v>9.3166075613349584</v>
      </c>
      <c r="N154" s="87">
        <f>SUM($M$7:M154)</f>
        <v>1239.1965093717201</v>
      </c>
      <c r="P154" s="42">
        <f>'Accumulated Feed'!C151</f>
        <v>42426</v>
      </c>
      <c r="Q154" s="32">
        <f>'Accumulated Feed'!D151</f>
        <v>7.74175850127118</v>
      </c>
      <c r="R154" s="32">
        <f>SUM($Q$7:Q154)</f>
        <v>1095.4056919209211</v>
      </c>
      <c r="S154" s="24">
        <v>20</v>
      </c>
      <c r="T154" s="4">
        <f t="shared" si="72"/>
        <v>7.3982238700746334</v>
      </c>
      <c r="U154" s="87">
        <f>SUM($T$7:T154)</f>
        <v>1046.7978994764967</v>
      </c>
      <c r="V154" s="80">
        <f t="shared" si="77"/>
        <v>20</v>
      </c>
      <c r="W154" s="4">
        <f t="shared" si="97"/>
        <v>7.3982238700746334</v>
      </c>
      <c r="X154" s="87">
        <f>SUM($W$7:W154)</f>
        <v>887.8088621819777</v>
      </c>
      <c r="Y154" s="79">
        <f t="shared" si="82"/>
        <v>19.147824645467242</v>
      </c>
      <c r="Z154" s="100">
        <f t="shared" si="83"/>
        <v>5.9520963593318954E-3</v>
      </c>
      <c r="AA154" s="100">
        <f t="shared" si="84"/>
        <v>7.0829946676049556</v>
      </c>
      <c r="AB154" s="87">
        <f>SUM($AA$7:AA154)</f>
        <v>1002.1951309209703</v>
      </c>
      <c r="AD154" s="42">
        <f>'Accumulated Feed'!E151</f>
        <v>42609</v>
      </c>
      <c r="AE154" s="32">
        <f>'Accumulated Feed'!F151</f>
        <v>8.3019996858495411</v>
      </c>
      <c r="AF154" s="32">
        <f>SUM($AE$7:AE154)</f>
        <v>971.55934650863048</v>
      </c>
      <c r="AG154" s="96">
        <v>20</v>
      </c>
      <c r="AH154" s="100">
        <f t="shared" si="73"/>
        <v>7.9336047792138098</v>
      </c>
      <c r="AI154" s="87">
        <f>SUM($AH$7:AH154)</f>
        <v>928.44714122173127</v>
      </c>
      <c r="AJ154" s="175">
        <v>20</v>
      </c>
      <c r="AK154" s="100">
        <f t="shared" si="98"/>
        <v>7.9336047792138098</v>
      </c>
      <c r="AL154" s="87">
        <f>SUM($AK$7:AK154)</f>
        <v>834.76910366406412</v>
      </c>
      <c r="AM154" s="79">
        <f t="shared" si="102"/>
        <v>37.782675936662343</v>
      </c>
      <c r="AN154" s="101">
        <f t="shared" si="85"/>
        <v>7.7057279789869149E-3</v>
      </c>
      <c r="AO154" s="101">
        <f t="shared" si="86"/>
        <v>14.98764091912955</v>
      </c>
      <c r="AP154" s="87">
        <f>SUM($AO$7:AO154)</f>
        <v>1753.9608730550615</v>
      </c>
      <c r="AR154" s="42">
        <f>'Accumulated Feed'!G151</f>
        <v>42769</v>
      </c>
      <c r="AS154" s="32">
        <f>'Accumulated Feed'!H151</f>
        <v>6.5098722098300366</v>
      </c>
      <c r="AT154" s="32">
        <f>SUM($AS$7:AS154)</f>
        <v>1092.996919492964</v>
      </c>
      <c r="AU154" s="96">
        <v>20</v>
      </c>
      <c r="AV154" s="100">
        <f t="shared" si="74"/>
        <v>6.2210015936291567</v>
      </c>
      <c r="AW154" s="87">
        <f>SUM($AV$7:AV154)</f>
        <v>1044.4960144885879</v>
      </c>
      <c r="AX154" s="175">
        <v>20</v>
      </c>
      <c r="AY154" s="100">
        <f t="shared" si="99"/>
        <v>6.2210015936291567</v>
      </c>
      <c r="AZ154" s="87">
        <f>SUM($AY$7:AY154)</f>
        <v>867.32531592822556</v>
      </c>
      <c r="BA154" s="79">
        <f t="shared" si="87"/>
        <v>30.164826912830151</v>
      </c>
      <c r="BB154" s="101">
        <f t="shared" si="88"/>
        <v>3.8343979627352685E-3</v>
      </c>
      <c r="BC154" s="101">
        <f t="shared" si="89"/>
        <v>9.3827718148132018</v>
      </c>
      <c r="BD154" s="87">
        <f>SUM($BC$7:BC154)</f>
        <v>1575.3520744094594</v>
      </c>
      <c r="BF154" s="42">
        <f>'Accumulated Feed'!I151</f>
        <v>43002</v>
      </c>
      <c r="BG154" s="32">
        <f>'Accumulated Feed'!J151</f>
        <v>9.5341754536493273</v>
      </c>
      <c r="BH154" s="32">
        <f>SUM($BG$7:BG154)</f>
        <v>866.64557663091273</v>
      </c>
      <c r="BI154" s="96">
        <v>20</v>
      </c>
      <c r="BJ154" s="100">
        <f t="shared" si="75"/>
        <v>9.1111036867252118</v>
      </c>
      <c r="BK154" s="87">
        <f>SUM($BJ$7:BJ154)</f>
        <v>828.18883989634082</v>
      </c>
      <c r="BL154" s="175">
        <v>20</v>
      </c>
      <c r="BM154" s="100">
        <f t="shared" si="100"/>
        <v>9.1111036867252118</v>
      </c>
      <c r="BN154" s="87">
        <f>SUM($BM$7:BM154)</f>
        <v>713.02583058018774</v>
      </c>
      <c r="BO154" s="79">
        <f t="shared" si="90"/>
        <v>29.228208575697195</v>
      </c>
      <c r="BP154" s="101">
        <f t="shared" si="91"/>
        <v>1.0737953181871297E-2</v>
      </c>
      <c r="BQ154" s="101">
        <f t="shared" si="92"/>
        <v>13.315061945520409</v>
      </c>
      <c r="BR154" s="87">
        <f>SUM($BQ$7:BQ154)</f>
        <v>1210.3238076277478</v>
      </c>
      <c r="BT154" s="42">
        <f>'Accumulated Feed'!K151</f>
        <v>43153</v>
      </c>
      <c r="BU154" s="32">
        <f>'Accumulated Feed'!L151</f>
        <v>6.6771851335181154</v>
      </c>
      <c r="BV154" s="32">
        <f>SUM($BU$7:BU154)</f>
        <v>1159.5181335180503</v>
      </c>
      <c r="BW154" s="96">
        <v>20</v>
      </c>
      <c r="BX154" s="100">
        <f t="shared" si="76"/>
        <v>6.3808901338875321</v>
      </c>
      <c r="BY154" s="87">
        <f>SUM($BX$7:BX154)</f>
        <v>1108.0654003569182</v>
      </c>
      <c r="BZ154" s="175">
        <v>6.6410141097326649</v>
      </c>
      <c r="CA154" s="100">
        <f t="shared" si="101"/>
        <v>2.1187790705900529</v>
      </c>
      <c r="CB154" s="87">
        <f>SUM($CA$7:CA154)</f>
        <v>922.69213190574362</v>
      </c>
      <c r="CC154" s="79">
        <f t="shared" si="93"/>
        <v>26.412018832085995</v>
      </c>
      <c r="CD154" s="101">
        <f t="shared" si="94"/>
        <v>4.0886023867469489E-3</v>
      </c>
      <c r="CE154" s="101">
        <f t="shared" si="95"/>
        <v>8.4266095190854617</v>
      </c>
      <c r="CF154" s="87">
        <f>SUM($CE$7:CE154)</f>
        <v>1463.3122110704912</v>
      </c>
    </row>
    <row r="155" spans="2:84" x14ac:dyDescent="0.25">
      <c r="B155" s="42">
        <v>42122</v>
      </c>
      <c r="C155" s="32">
        <f>'Accumulated Feed'!B152</f>
        <v>6.0125920171879628</v>
      </c>
      <c r="D155" s="32">
        <f>SUM($C$7:C155)</f>
        <v>874.40113232374188</v>
      </c>
      <c r="E155" s="24">
        <v>20</v>
      </c>
      <c r="F155" s="4">
        <f t="shared" si="78"/>
        <v>5.7457878304103964</v>
      </c>
      <c r="G155" s="87">
        <f>SUM($F$7:F155)</f>
        <v>835.60024871811663</v>
      </c>
      <c r="H155" s="80">
        <f t="shared" si="70"/>
        <v>20</v>
      </c>
      <c r="I155" s="4">
        <f t="shared" si="79"/>
        <v>5.7457878304103964</v>
      </c>
      <c r="J155" s="87">
        <f>SUM($I$7:I155)</f>
        <v>737.7022273661305</v>
      </c>
      <c r="K155" s="79">
        <f t="shared" si="96"/>
        <v>29.865393699182761</v>
      </c>
      <c r="L155" s="4">
        <f t="shared" si="80"/>
        <v>3.0863348141579069E-3</v>
      </c>
      <c r="M155" s="100">
        <f t="shared" si="81"/>
        <v>8.5800107833589809</v>
      </c>
      <c r="N155" s="87">
        <f>SUM($M$7:M155)</f>
        <v>1247.7765201550792</v>
      </c>
      <c r="P155" s="42">
        <f>'Accumulated Feed'!C152</f>
        <v>42427</v>
      </c>
      <c r="Q155" s="32">
        <f>'Accumulated Feed'!D152</f>
        <v>7.7444276858987067</v>
      </c>
      <c r="R155" s="32">
        <f>SUM($Q$7:Q155)</f>
        <v>1103.1501196068198</v>
      </c>
      <c r="S155" s="24">
        <v>20</v>
      </c>
      <c r="T155" s="4">
        <f t="shared" si="72"/>
        <v>7.4007746116692932</v>
      </c>
      <c r="U155" s="87">
        <f>SUM($T$7:T155)</f>
        <v>1054.1986740881659</v>
      </c>
      <c r="V155" s="80">
        <f t="shared" si="77"/>
        <v>20</v>
      </c>
      <c r="W155" s="4">
        <f t="shared" si="97"/>
        <v>7.4007746116692932</v>
      </c>
      <c r="X155" s="87">
        <f>SUM($W$7:W155)</f>
        <v>895.20963679364695</v>
      </c>
      <c r="Y155" s="79">
        <f t="shared" si="82"/>
        <v>19.147824645467242</v>
      </c>
      <c r="Z155" s="100">
        <f t="shared" si="83"/>
        <v>5.9541485086079642E-3</v>
      </c>
      <c r="AA155" s="100">
        <f t="shared" si="84"/>
        <v>7.0854367252434773</v>
      </c>
      <c r="AB155" s="87">
        <f>SUM($AA$7:AA155)</f>
        <v>1009.2805676462137</v>
      </c>
      <c r="AD155" s="42">
        <f>'Accumulated Feed'!E152</f>
        <v>42610</v>
      </c>
      <c r="AE155" s="32">
        <f>'Accumulated Feed'!F152</f>
        <v>8.3887081838795581</v>
      </c>
      <c r="AF155" s="32">
        <f>SUM($AE$7:AE155)</f>
        <v>979.94805469251003</v>
      </c>
      <c r="AG155" s="96">
        <v>20</v>
      </c>
      <c r="AH155" s="100">
        <f t="shared" si="73"/>
        <v>8.0164656537500889</v>
      </c>
      <c r="AI155" s="87">
        <f>SUM($AH$7:AH155)</f>
        <v>936.46360687548133</v>
      </c>
      <c r="AJ155" s="175">
        <v>20</v>
      </c>
      <c r="AK155" s="100">
        <f t="shared" si="98"/>
        <v>8.0164656537500889</v>
      </c>
      <c r="AL155" s="87">
        <f>SUM($AK$7:AK155)</f>
        <v>842.78556931781418</v>
      </c>
      <c r="AM155" s="79">
        <f t="shared" si="102"/>
        <v>37.782675936662343</v>
      </c>
      <c r="AN155" s="101">
        <f t="shared" si="85"/>
        <v>7.7862088419800414E-3</v>
      </c>
      <c r="AO155" s="101">
        <f t="shared" si="86"/>
        <v>15.144176197651181</v>
      </c>
      <c r="AP155" s="87">
        <f>SUM($AO$7:AO155)</f>
        <v>1769.1050492527127</v>
      </c>
      <c r="AR155" s="42">
        <f>'Accumulated Feed'!G152</f>
        <v>42770</v>
      </c>
      <c r="AS155" s="32">
        <f>'Accumulated Feed'!H152</f>
        <v>6.0819396897912741</v>
      </c>
      <c r="AT155" s="32">
        <f>SUM($AS$7:AS155)</f>
        <v>1099.0788591827552</v>
      </c>
      <c r="AU155" s="96">
        <v>20</v>
      </c>
      <c r="AV155" s="100">
        <f t="shared" si="74"/>
        <v>5.8120582529124283</v>
      </c>
      <c r="AW155" s="87">
        <f>SUM($AV$7:AV155)</f>
        <v>1050.3080727415004</v>
      </c>
      <c r="AX155" s="175">
        <v>20</v>
      </c>
      <c r="AY155" s="100">
        <f t="shared" si="99"/>
        <v>5.8120582529124283</v>
      </c>
      <c r="AZ155" s="87">
        <f>SUM($AY$7:AY155)</f>
        <v>873.13737418113794</v>
      </c>
      <c r="BA155" s="79">
        <f t="shared" si="87"/>
        <v>30.164826912830151</v>
      </c>
      <c r="BB155" s="101">
        <f t="shared" si="88"/>
        <v>3.5823402371554848E-3</v>
      </c>
      <c r="BC155" s="101">
        <f t="shared" si="89"/>
        <v>8.7659865603194707</v>
      </c>
      <c r="BD155" s="87">
        <f>SUM($BC$7:BC155)</f>
        <v>1584.118060969779</v>
      </c>
      <c r="BF155" s="42">
        <f>'Accumulated Feed'!I152</f>
        <v>43003</v>
      </c>
      <c r="BG155" s="32">
        <f>'Accumulated Feed'!J152</f>
        <v>8.8258538193750162</v>
      </c>
      <c r="BH155" s="32">
        <f>SUM($BG$7:BG155)</f>
        <v>875.4714304502877</v>
      </c>
      <c r="BI155" s="96">
        <v>20</v>
      </c>
      <c r="BJ155" s="100">
        <f t="shared" si="75"/>
        <v>8.4342132849491769</v>
      </c>
      <c r="BK155" s="87">
        <f>SUM($BJ$7:BJ155)</f>
        <v>836.62305318128995</v>
      </c>
      <c r="BL155" s="175">
        <v>20</v>
      </c>
      <c r="BM155" s="100">
        <f t="shared" si="100"/>
        <v>8.4342132849491769</v>
      </c>
      <c r="BN155" s="87">
        <f>SUM($BM$7:BM155)</f>
        <v>721.46004386513687</v>
      </c>
      <c r="BO155" s="79">
        <f t="shared" si="90"/>
        <v>29.228208575697195</v>
      </c>
      <c r="BP155" s="101">
        <f t="shared" si="91"/>
        <v>9.9401993977584983E-3</v>
      </c>
      <c r="BQ155" s="101">
        <f t="shared" si="92"/>
        <v>12.325847253220537</v>
      </c>
      <c r="BR155" s="87">
        <f>SUM($BQ$7:BQ155)</f>
        <v>1222.6496548809682</v>
      </c>
      <c r="BT155" s="42">
        <f>'Accumulated Feed'!K152</f>
        <v>43154</v>
      </c>
      <c r="BU155" s="32">
        <f>'Accumulated Feed'!L152</f>
        <v>6.6605345443698232</v>
      </c>
      <c r="BV155" s="32">
        <f>SUM($BU$7:BU155)</f>
        <v>1166.17866806242</v>
      </c>
      <c r="BW155" s="96">
        <v>20</v>
      </c>
      <c r="BX155" s="100">
        <f t="shared" si="76"/>
        <v>6.3649784019383278</v>
      </c>
      <c r="BY155" s="87">
        <f>SUM($BX$7:BX155)</f>
        <v>1114.4303787588565</v>
      </c>
      <c r="BZ155" s="175">
        <v>20</v>
      </c>
      <c r="CA155" s="100">
        <f t="shared" si="101"/>
        <v>6.3649784019383278</v>
      </c>
      <c r="CB155" s="87">
        <f>SUM($CA$7:CA155)</f>
        <v>929.05711030768191</v>
      </c>
      <c r="CC155" s="79">
        <f t="shared" si="93"/>
        <v>26.412018832085995</v>
      </c>
      <c r="CD155" s="101">
        <f t="shared" si="94"/>
        <v>4.0784068272153263E-3</v>
      </c>
      <c r="CE155" s="101">
        <f t="shared" si="95"/>
        <v>8.4055964708907869</v>
      </c>
      <c r="CF155" s="87">
        <f>SUM($CE$7:CE155)</f>
        <v>1471.7178075413819</v>
      </c>
    </row>
    <row r="156" spans="2:84" x14ac:dyDescent="0.25">
      <c r="B156" s="42">
        <v>42123</v>
      </c>
      <c r="C156" s="32">
        <f>'Accumulated Feed'!B153</f>
        <v>6.3665422659692545</v>
      </c>
      <c r="D156" s="32">
        <f>SUM($C$7:C156)</f>
        <v>880.76767458971108</v>
      </c>
      <c r="E156" s="24">
        <v>20</v>
      </c>
      <c r="F156" s="4">
        <f t="shared" si="78"/>
        <v>6.0840318067528054</v>
      </c>
      <c r="G156" s="87">
        <f>SUM($F$7:F156)</f>
        <v>841.68428052486945</v>
      </c>
      <c r="H156" s="82">
        <v>2.91900132</v>
      </c>
      <c r="I156" s="4">
        <f t="shared" si="79"/>
        <v>0.88796484374167117</v>
      </c>
      <c r="J156" s="87">
        <f>SUM($I$7:I156)</f>
        <v>738.59019220987216</v>
      </c>
      <c r="K156" s="79">
        <f t="shared" si="96"/>
        <v>29.865393699182754</v>
      </c>
      <c r="L156" s="4">
        <f t="shared" si="80"/>
        <v>3.2680216760255882E-3</v>
      </c>
      <c r="M156" s="100">
        <f t="shared" si="81"/>
        <v>9.085100259351135</v>
      </c>
      <c r="N156" s="87">
        <f>SUM($M$7:M156)</f>
        <v>1256.8616204144303</v>
      </c>
      <c r="P156" s="42">
        <f>'Accumulated Feed'!C153</f>
        <v>42428</v>
      </c>
      <c r="Q156" s="32">
        <f>'Accumulated Feed'!D153</f>
        <v>7.9471551893657075</v>
      </c>
      <c r="R156" s="32">
        <f>SUM($Q$7:Q156)</f>
        <v>1111.0972747961855</v>
      </c>
      <c r="S156" s="24">
        <v>20</v>
      </c>
      <c r="T156" s="4">
        <f t="shared" si="72"/>
        <v>7.5945062367288898</v>
      </c>
      <c r="U156" s="87">
        <f>SUM($T$7:T156)</f>
        <v>1061.7931803248948</v>
      </c>
      <c r="V156" s="80">
        <f t="shared" si="77"/>
        <v>20</v>
      </c>
      <c r="W156" s="4">
        <f t="shared" si="97"/>
        <v>7.5945062367288898</v>
      </c>
      <c r="X156" s="87">
        <f>SUM($W$7:W156)</f>
        <v>902.80414303037583</v>
      </c>
      <c r="Y156" s="79">
        <f t="shared" si="82"/>
        <v>19.147824645467242</v>
      </c>
      <c r="Z156" s="100">
        <f t="shared" si="83"/>
        <v>6.1100114995710966E-3</v>
      </c>
      <c r="AA156" s="100">
        <f t="shared" si="84"/>
        <v>7.2709136844896047</v>
      </c>
      <c r="AB156" s="87">
        <f>SUM($AA$7:AA156)</f>
        <v>1016.5514813307034</v>
      </c>
      <c r="AD156" s="42">
        <f>'Accumulated Feed'!E153</f>
        <v>42611</v>
      </c>
      <c r="AE156" s="32">
        <f>'Accumulated Feed'!F153</f>
        <v>8.3780171874446658</v>
      </c>
      <c r="AF156" s="32">
        <f>SUM($AE$7:AE156)</f>
        <v>988.32607187995472</v>
      </c>
      <c r="AG156" s="96">
        <v>20</v>
      </c>
      <c r="AH156" s="100">
        <f t="shared" si="73"/>
        <v>8.0062490621312072</v>
      </c>
      <c r="AI156" s="87">
        <f>SUM($AH$7:AH156)</f>
        <v>944.46985593761258</v>
      </c>
      <c r="AJ156" s="175">
        <v>20</v>
      </c>
      <c r="AK156" s="100">
        <f t="shared" si="98"/>
        <v>8.0062490621312072</v>
      </c>
      <c r="AL156" s="87">
        <f>SUM($AK$7:AK156)</f>
        <v>850.79181837994543</v>
      </c>
      <c r="AM156" s="79">
        <f t="shared" si="102"/>
        <v>37.782675936662343</v>
      </c>
      <c r="AN156" s="101">
        <f t="shared" si="85"/>
        <v>7.7762857013550166E-3</v>
      </c>
      <c r="AO156" s="101">
        <f t="shared" si="86"/>
        <v>15.124875689135507</v>
      </c>
      <c r="AP156" s="87">
        <f>SUM($AO$7:AO156)</f>
        <v>1784.2299249418481</v>
      </c>
      <c r="AR156" s="42">
        <f>'Accumulated Feed'!G153</f>
        <v>42771</v>
      </c>
      <c r="AS156" s="32">
        <f>'Accumulated Feed'!H153</f>
        <v>6.1111497943607791</v>
      </c>
      <c r="AT156" s="32">
        <f>SUM($AS$7:AS156)</f>
        <v>1105.1900089771159</v>
      </c>
      <c r="AU156" s="96">
        <v>20</v>
      </c>
      <c r="AV156" s="100">
        <f t="shared" si="74"/>
        <v>5.8399721813613725</v>
      </c>
      <c r="AW156" s="87">
        <f>SUM($AV$7:AV156)</f>
        <v>1056.1480449228618</v>
      </c>
      <c r="AX156" s="175">
        <v>20</v>
      </c>
      <c r="AY156" s="100">
        <f t="shared" si="99"/>
        <v>5.8399721813613725</v>
      </c>
      <c r="AZ156" s="87">
        <f>SUM($AY$7:AY156)</f>
        <v>878.97734636249936</v>
      </c>
      <c r="BA156" s="79">
        <f t="shared" si="87"/>
        <v>30.164826912830154</v>
      </c>
      <c r="BB156" s="101">
        <f t="shared" si="88"/>
        <v>3.5995453622090097E-3</v>
      </c>
      <c r="BC156" s="101">
        <f t="shared" si="89"/>
        <v>8.8080875013254474</v>
      </c>
      <c r="BD156" s="87">
        <f>SUM($BC$7:BC156)</f>
        <v>1592.9261484711044</v>
      </c>
      <c r="BF156" s="42">
        <f>'Accumulated Feed'!I153</f>
        <v>43004</v>
      </c>
      <c r="BG156" s="32">
        <f>'Accumulated Feed'!J153</f>
        <v>7.7928160581545578</v>
      </c>
      <c r="BH156" s="32">
        <f>SUM($BG$7:BG156)</f>
        <v>883.26424650844228</v>
      </c>
      <c r="BI156" s="96">
        <v>20</v>
      </c>
      <c r="BJ156" s="100">
        <f t="shared" si="75"/>
        <v>7.4470157867974667</v>
      </c>
      <c r="BK156" s="87">
        <f>SUM($BJ$7:BJ156)</f>
        <v>844.07006896808741</v>
      </c>
      <c r="BL156" s="175">
        <v>0.64675929066833493</v>
      </c>
      <c r="BM156" s="100">
        <f t="shared" si="100"/>
        <v>0.24082133239325107</v>
      </c>
      <c r="BN156" s="87">
        <f>SUM($BM$7:BM156)</f>
        <v>721.70086519753011</v>
      </c>
      <c r="BO156" s="79">
        <f t="shared" si="90"/>
        <v>29.228208575697199</v>
      </c>
      <c r="BP156" s="101">
        <f t="shared" si="91"/>
        <v>8.7767310759284713E-3</v>
      </c>
      <c r="BQ156" s="101">
        <f t="shared" si="92"/>
        <v>10.883146534151305</v>
      </c>
      <c r="BR156" s="87">
        <f>SUM($BQ$7:BQ156)</f>
        <v>1233.5328014151196</v>
      </c>
      <c r="BT156" s="42">
        <f>'Accumulated Feed'!K153</f>
        <v>43155</v>
      </c>
      <c r="BU156" s="32">
        <f>'Accumulated Feed'!L153</f>
        <v>6.1006904747054715</v>
      </c>
      <c r="BV156" s="32">
        <f>SUM($BU$7:BU156)</f>
        <v>1172.2793585371255</v>
      </c>
      <c r="BW156" s="96">
        <v>20</v>
      </c>
      <c r="BX156" s="100">
        <f t="shared" si="76"/>
        <v>5.8299769860416113</v>
      </c>
      <c r="BY156" s="87">
        <f>SUM($BX$7:BX156)</f>
        <v>1120.2603557448981</v>
      </c>
      <c r="BZ156" s="175">
        <v>20</v>
      </c>
      <c r="CA156" s="100">
        <f t="shared" si="101"/>
        <v>5.8299769860416113</v>
      </c>
      <c r="CB156" s="87">
        <f>SUM($CA$7:CA156)</f>
        <v>934.88708729372354</v>
      </c>
      <c r="CC156" s="79">
        <f t="shared" si="93"/>
        <v>26.412018832086002</v>
      </c>
      <c r="CD156" s="101">
        <f t="shared" si="94"/>
        <v>3.7356007264909988E-3</v>
      </c>
      <c r="CE156" s="101">
        <f t="shared" si="95"/>
        <v>7.6990730972979486</v>
      </c>
      <c r="CF156" s="87">
        <f>SUM($CE$7:CE156)</f>
        <v>1479.4168806386799</v>
      </c>
    </row>
    <row r="157" spans="2:84" x14ac:dyDescent="0.25">
      <c r="B157" s="42">
        <v>42124</v>
      </c>
      <c r="C157" s="32">
        <f>'Accumulated Feed'!B154</f>
        <v>7.2803143780947774</v>
      </c>
      <c r="D157" s="32">
        <f>SUM($C$7:C157)</f>
        <v>888.04798896780585</v>
      </c>
      <c r="E157" s="24">
        <v>20</v>
      </c>
      <c r="F157" s="4">
        <f t="shared" si="78"/>
        <v>6.9572559780603367</v>
      </c>
      <c r="G157" s="87">
        <f>SUM($F$7:F157)</f>
        <v>848.64153650292974</v>
      </c>
      <c r="H157" s="80">
        <f t="shared" si="70"/>
        <v>20</v>
      </c>
      <c r="I157" s="4">
        <f t="shared" si="79"/>
        <v>6.9572559780603367</v>
      </c>
      <c r="J157" s="87">
        <f>SUM($I$7:I157)</f>
        <v>745.54744818793245</v>
      </c>
      <c r="K157" s="79">
        <f t="shared" si="96"/>
        <v>29.865393699182757</v>
      </c>
      <c r="L157" s="4">
        <f t="shared" si="80"/>
        <v>3.737071741920229E-3</v>
      </c>
      <c r="M157" s="100">
        <f t="shared" si="81"/>
        <v>10.389059442538237</v>
      </c>
      <c r="N157" s="87">
        <f>SUM($M$7:M157)</f>
        <v>1267.2506798569684</v>
      </c>
      <c r="P157" s="42">
        <f>'Accumulated Feed'!C154</f>
        <v>42429</v>
      </c>
      <c r="Q157" s="32">
        <f>'Accumulated Feed'!D154</f>
        <v>8.3462917329367272</v>
      </c>
      <c r="R157" s="32">
        <f>SUM($Q$7:Q157)</f>
        <v>1119.4435665291223</v>
      </c>
      <c r="S157" s="24">
        <v>20</v>
      </c>
      <c r="T157" s="4">
        <f t="shared" si="72"/>
        <v>7.9759314004796495</v>
      </c>
      <c r="U157" s="87">
        <f>SUM($T$7:T157)</f>
        <v>1069.7691117253744</v>
      </c>
      <c r="V157" s="80">
        <f t="shared" si="77"/>
        <v>20</v>
      </c>
      <c r="W157" s="4">
        <f t="shared" si="97"/>
        <v>7.9759314004796495</v>
      </c>
      <c r="X157" s="87">
        <f>SUM($W$7:W157)</f>
        <v>910.78007443085551</v>
      </c>
      <c r="Y157" s="79">
        <f t="shared" si="82"/>
        <v>19.147824645467246</v>
      </c>
      <c r="Z157" s="100">
        <f t="shared" si="83"/>
        <v>6.4168796571706004E-3</v>
      </c>
      <c r="AA157" s="100">
        <f t="shared" si="84"/>
        <v>7.6360867920330149</v>
      </c>
      <c r="AB157" s="87">
        <f>SUM($AA$7:AA157)</f>
        <v>1024.1875681227364</v>
      </c>
      <c r="AD157" s="42">
        <f>'Accumulated Feed'!E154</f>
        <v>42612</v>
      </c>
      <c r="AE157" s="32">
        <f>'Accumulated Feed'!F154</f>
        <v>8.3865936153797414</v>
      </c>
      <c r="AF157" s="32">
        <f>SUM($AE$7:AE157)</f>
        <v>996.71266549533448</v>
      </c>
      <c r="AG157" s="96">
        <v>20</v>
      </c>
      <c r="AH157" s="100">
        <f t="shared" si="73"/>
        <v>8.0144449176153092</v>
      </c>
      <c r="AI157" s="87">
        <f>SUM($AH$7:AH157)</f>
        <v>952.48430085522784</v>
      </c>
      <c r="AJ157" s="175">
        <v>2.0518861346658324</v>
      </c>
      <c r="AK157" s="100">
        <f t="shared" si="98"/>
        <v>0.82223642017489518</v>
      </c>
      <c r="AL157" s="87">
        <f>SUM($AK$7:AK157)</f>
        <v>851.61405480012036</v>
      </c>
      <c r="AM157" s="79">
        <f t="shared" si="102"/>
        <v>37.782675936662343</v>
      </c>
      <c r="AN157" s="101">
        <f t="shared" si="85"/>
        <v>7.7842461474161885E-3</v>
      </c>
      <c r="AO157" s="101">
        <f t="shared" si="86"/>
        <v>15.140358756724487</v>
      </c>
      <c r="AP157" s="87">
        <f>SUM($AO$7:AO157)</f>
        <v>1799.3702836985726</v>
      </c>
      <c r="AR157" s="42">
        <f>'Accumulated Feed'!G154</f>
        <v>42772</v>
      </c>
      <c r="AS157" s="32">
        <f>'Accumulated Feed'!H154</f>
        <v>6.1910825243935426</v>
      </c>
      <c r="AT157" s="32">
        <f>SUM($AS$7:AS157)</f>
        <v>1111.3810915015094</v>
      </c>
      <c r="AU157" s="96">
        <v>20</v>
      </c>
      <c r="AV157" s="100">
        <f t="shared" si="74"/>
        <v>5.9163579574394465</v>
      </c>
      <c r="AW157" s="87">
        <f>SUM($AV$7:AV157)</f>
        <v>1062.0644028803013</v>
      </c>
      <c r="AX157" s="175">
        <v>20</v>
      </c>
      <c r="AY157" s="100">
        <f t="shared" si="99"/>
        <v>5.9163579574394465</v>
      </c>
      <c r="AZ157" s="87">
        <f>SUM($AY$7:AY157)</f>
        <v>884.89370431993882</v>
      </c>
      <c r="BA157" s="79">
        <f t="shared" si="87"/>
        <v>30.164826912830154</v>
      </c>
      <c r="BB157" s="101">
        <f t="shared" si="88"/>
        <v>3.6466267621680882E-3</v>
      </c>
      <c r="BC157" s="101">
        <f t="shared" si="89"/>
        <v>8.9232956870253126</v>
      </c>
      <c r="BD157" s="87">
        <f>SUM($BC$7:BC157)</f>
        <v>1601.8494441581297</v>
      </c>
      <c r="BF157" s="42">
        <f>'Accumulated Feed'!I154</f>
        <v>43005</v>
      </c>
      <c r="BG157" s="32">
        <f>'Accumulated Feed'!J154</f>
        <v>4.6308012876043962</v>
      </c>
      <c r="BH157" s="32">
        <f>SUM($BG$7:BG157)</f>
        <v>887.8950477960467</v>
      </c>
      <c r="BI157" s="96">
        <v>20</v>
      </c>
      <c r="BJ157" s="100">
        <f t="shared" si="75"/>
        <v>4.4253130109782974</v>
      </c>
      <c r="BK157" s="87">
        <f>SUM($BJ$7:BJ157)</f>
        <v>848.49538197906566</v>
      </c>
      <c r="BL157" s="175">
        <v>20</v>
      </c>
      <c r="BM157" s="100">
        <f t="shared" si="100"/>
        <v>4.4253130109782974</v>
      </c>
      <c r="BN157" s="87">
        <f>SUM($BM$7:BM157)</f>
        <v>726.12617820850835</v>
      </c>
      <c r="BO157" s="79">
        <f t="shared" si="90"/>
        <v>29.228208575697192</v>
      </c>
      <c r="BP157" s="101">
        <f t="shared" si="91"/>
        <v>5.2154827297427511E-3</v>
      </c>
      <c r="BQ157" s="101">
        <f t="shared" si="92"/>
        <v>6.467198584881011</v>
      </c>
      <c r="BR157" s="87">
        <f>SUM($BQ$7:BQ157)</f>
        <v>1240.0000000000007</v>
      </c>
      <c r="BT157" s="42">
        <f>'Accumulated Feed'!K154</f>
        <v>43156</v>
      </c>
      <c r="BU157" s="32">
        <f>'Accumulated Feed'!L154</f>
        <v>4.910836351563872</v>
      </c>
      <c r="BV157" s="32">
        <f>SUM($BU$7:BU157)</f>
        <v>1177.1901948886893</v>
      </c>
      <c r="BW157" s="96">
        <v>20</v>
      </c>
      <c r="BX157" s="100">
        <f t="shared" si="76"/>
        <v>4.6929217324726054</v>
      </c>
      <c r="BY157" s="87">
        <f>SUM($BX$7:BX157)</f>
        <v>1124.9532774773706</v>
      </c>
      <c r="BZ157" s="175">
        <v>20</v>
      </c>
      <c r="CA157" s="100">
        <f t="shared" si="101"/>
        <v>4.6929217324726054</v>
      </c>
      <c r="CB157" s="87">
        <f>SUM($CA$7:CA157)</f>
        <v>939.58000902619619</v>
      </c>
      <c r="CC157" s="79">
        <f t="shared" si="93"/>
        <v>26.412018832085998</v>
      </c>
      <c r="CD157" s="101">
        <f t="shared" si="94"/>
        <v>3.007024191547115E-3</v>
      </c>
      <c r="CE157" s="101">
        <f t="shared" si="95"/>
        <v>6.1974768587786038</v>
      </c>
      <c r="CF157" s="87">
        <f>SUM($CE$7:CE157)</f>
        <v>1485.6143574974585</v>
      </c>
    </row>
    <row r="158" spans="2:84" x14ac:dyDescent="0.25">
      <c r="B158" s="42">
        <v>42125</v>
      </c>
      <c r="C158" s="32">
        <f>'Accumulated Feed'!B155</f>
        <v>7.8380677165954671</v>
      </c>
      <c r="D158" s="32">
        <f>SUM($C$7:C158)</f>
        <v>895.8860566844013</v>
      </c>
      <c r="E158" s="24">
        <v>20</v>
      </c>
      <c r="F158" s="4">
        <f t="shared" si="78"/>
        <v>7.490259437394811</v>
      </c>
      <c r="G158" s="87">
        <f>SUM($F$7:F158)</f>
        <v>856.13179594032454</v>
      </c>
      <c r="H158" s="80">
        <f t="shared" ref="H158:H160" si="103">E158</f>
        <v>20</v>
      </c>
      <c r="I158" s="4">
        <f t="shared" si="79"/>
        <v>7.490259437394811</v>
      </c>
      <c r="J158" s="87">
        <f>SUM($I$7:I158)</f>
        <v>753.03770762532724</v>
      </c>
      <c r="K158" s="79">
        <f t="shared" si="96"/>
        <v>29.865393699182761</v>
      </c>
      <c r="L158" s="4">
        <f t="shared" si="80"/>
        <v>4.0233731476045894E-3</v>
      </c>
      <c r="M158" s="100">
        <f t="shared" si="81"/>
        <v>11.184977350340759</v>
      </c>
      <c r="N158" s="87">
        <f>SUM($M$7:M158)</f>
        <v>1278.4356572073091</v>
      </c>
      <c r="P158" s="42">
        <f>'Accumulated Feed'!C155</f>
        <v>42430</v>
      </c>
      <c r="Q158" s="32">
        <f>'Accumulated Feed'!D155</f>
        <v>8.2624671634059617</v>
      </c>
      <c r="R158" s="32">
        <f>SUM($Q$7:Q158)</f>
        <v>1127.7060336925283</v>
      </c>
      <c r="S158" s="24">
        <v>20</v>
      </c>
      <c r="T158" s="4">
        <f t="shared" si="72"/>
        <v>7.8958264823141677</v>
      </c>
      <c r="U158" s="87">
        <f>SUM($T$7:T158)</f>
        <v>1077.6649382076885</v>
      </c>
      <c r="V158" s="82">
        <v>2.6917770995999999</v>
      </c>
      <c r="W158" s="4">
        <f t="shared" si="97"/>
        <v>1.062690245375425</v>
      </c>
      <c r="X158" s="87">
        <f>SUM($W$7:W158)</f>
        <v>911.8427646762309</v>
      </c>
      <c r="Y158" s="79">
        <f t="shared" si="82"/>
        <v>19.147824645467242</v>
      </c>
      <c r="Z158" s="100">
        <f t="shared" si="83"/>
        <v>6.3524328115289143E-3</v>
      </c>
      <c r="AA158" s="100">
        <f t="shared" si="84"/>
        <v>7.5593950457194081</v>
      </c>
      <c r="AB158" s="87">
        <f>SUM($AA$7:AA158)</f>
        <v>1031.7469631684557</v>
      </c>
      <c r="AD158" s="42">
        <f>'Accumulated Feed'!E155</f>
        <v>42613</v>
      </c>
      <c r="AE158" s="32">
        <f>'Accumulated Feed'!F155</f>
        <v>8.3866841227822615</v>
      </c>
      <c r="AF158" s="32">
        <f>SUM($AE$7:AE158)</f>
        <v>1005.0993496181168</v>
      </c>
      <c r="AG158" s="96">
        <v>20</v>
      </c>
      <c r="AH158" s="100">
        <f t="shared" si="73"/>
        <v>8.0145314088208455</v>
      </c>
      <c r="AI158" s="87">
        <f>SUM($AH$7:AH158)</f>
        <v>960.4988322640487</v>
      </c>
      <c r="AJ158" s="175">
        <v>20</v>
      </c>
      <c r="AK158" s="100">
        <f t="shared" si="98"/>
        <v>8.0145314088208455</v>
      </c>
      <c r="AL158" s="87">
        <f>SUM($AK$7:AK158)</f>
        <v>859.62858620894121</v>
      </c>
      <c r="AM158" s="79">
        <f t="shared" si="102"/>
        <v>37.782675936662343</v>
      </c>
      <c r="AN158" s="101">
        <f t="shared" si="85"/>
        <v>7.7843301543362433E-3</v>
      </c>
      <c r="AO158" s="101">
        <f t="shared" si="86"/>
        <v>15.140522150183994</v>
      </c>
      <c r="AP158" s="87">
        <f>SUM($AO$7:AO158)</f>
        <v>1814.5108058487567</v>
      </c>
      <c r="AR158" s="42">
        <f>'Accumulated Feed'!G155</f>
        <v>42773</v>
      </c>
      <c r="AS158" s="32">
        <f>'Accumulated Feed'!H155</f>
        <v>6.1616903825796285</v>
      </c>
      <c r="AT158" s="32">
        <f>SUM($AS$7:AS158)</f>
        <v>1117.542781884089</v>
      </c>
      <c r="AU158" s="96">
        <v>20</v>
      </c>
      <c r="AV158" s="100">
        <f t="shared" si="74"/>
        <v>5.8882700695100292</v>
      </c>
      <c r="AW158" s="87">
        <f>SUM($AV$7:AV158)</f>
        <v>1067.9526729498114</v>
      </c>
      <c r="AX158" s="175">
        <v>20</v>
      </c>
      <c r="AY158" s="100">
        <f t="shared" si="99"/>
        <v>5.8882700695100292</v>
      </c>
      <c r="AZ158" s="87">
        <f>SUM($AY$7:AY158)</f>
        <v>890.78197438944881</v>
      </c>
      <c r="BA158" s="79">
        <f t="shared" si="87"/>
        <v>30.164826912830151</v>
      </c>
      <c r="BB158" s="101">
        <f t="shared" si="88"/>
        <v>3.6293144148501918E-3</v>
      </c>
      <c r="BC158" s="101">
        <f t="shared" si="89"/>
        <v>8.8809323731384193</v>
      </c>
      <c r="BD158" s="87">
        <f>SUM($BC$7:BC158)</f>
        <v>1610.7303765312681</v>
      </c>
      <c r="BF158" s="42"/>
      <c r="BG158" s="32"/>
      <c r="BH158" s="32"/>
      <c r="BK158" s="87"/>
      <c r="BL158" s="80"/>
      <c r="BN158" s="87"/>
      <c r="BO158" s="79"/>
      <c r="BR158" s="87"/>
      <c r="BT158" s="42">
        <f>'Accumulated Feed'!K155</f>
        <v>43157</v>
      </c>
      <c r="BU158" s="32">
        <f>'Accumulated Feed'!L155</f>
        <v>4.736721774498232</v>
      </c>
      <c r="BV158" s="32">
        <f>SUM($BU$7:BU158)</f>
        <v>1181.9269166631875</v>
      </c>
      <c r="BW158" s="96">
        <v>20</v>
      </c>
      <c r="BX158" s="100">
        <f t="shared" si="76"/>
        <v>4.5265333570197344</v>
      </c>
      <c r="BY158" s="87">
        <f>SUM($BX$7:BX158)</f>
        <v>1129.4798108343905</v>
      </c>
      <c r="BZ158" s="175">
        <v>20</v>
      </c>
      <c r="CA158" s="100">
        <f t="shared" si="101"/>
        <v>4.5265333570197344</v>
      </c>
      <c r="CB158" s="87">
        <f>SUM($CA$7:CA158)</f>
        <v>944.10654238321592</v>
      </c>
      <c r="CC158" s="79">
        <f t="shared" si="93"/>
        <v>26.412018832085998</v>
      </c>
      <c r="CD158" s="101">
        <f t="shared" si="94"/>
        <v>2.9004096135291277E-3</v>
      </c>
      <c r="CE158" s="101">
        <f t="shared" si="95"/>
        <v>5.9777442134835326</v>
      </c>
      <c r="CF158" s="87">
        <f>SUM($CE$7:CE158)</f>
        <v>1491.592101710942</v>
      </c>
    </row>
    <row r="159" spans="2:84" x14ac:dyDescent="0.25">
      <c r="B159" s="42">
        <v>42126</v>
      </c>
      <c r="C159" s="32">
        <f>'Accumulated Feed'!B156</f>
        <v>8.4760356605292522</v>
      </c>
      <c r="D159" s="32">
        <f>SUM($C$7:C159)</f>
        <v>904.3620923449306</v>
      </c>
      <c r="E159" s="24">
        <v>20</v>
      </c>
      <c r="F159" s="4">
        <f t="shared" si="78"/>
        <v>8.0999180402017021</v>
      </c>
      <c r="G159" s="87">
        <f>SUM($F$7:F159)</f>
        <v>864.23171398052625</v>
      </c>
      <c r="H159" s="80">
        <f t="shared" si="103"/>
        <v>20</v>
      </c>
      <c r="I159" s="4">
        <f t="shared" si="79"/>
        <v>8.0999180402017021</v>
      </c>
      <c r="J159" s="87">
        <f>SUM($I$7:I159)</f>
        <v>761.13762566552896</v>
      </c>
      <c r="K159" s="79">
        <f t="shared" si="96"/>
        <v>29.865393699182757</v>
      </c>
      <c r="L159" s="4">
        <f t="shared" si="80"/>
        <v>4.3508496619017387E-3</v>
      </c>
      <c r="M159" s="100">
        <f t="shared" si="81"/>
        <v>12.095362060086833</v>
      </c>
      <c r="N159" s="87">
        <f>SUM($M$7:M159)</f>
        <v>1290.531019267396</v>
      </c>
      <c r="P159" s="42">
        <f>'Accumulated Feed'!C156</f>
        <v>42431</v>
      </c>
      <c r="Q159" s="32">
        <f>'Accumulated Feed'!D156</f>
        <v>8.2138290358777013</v>
      </c>
      <c r="R159" s="32">
        <f>SUM($Q$7:Q159)</f>
        <v>1135.9198627284061</v>
      </c>
      <c r="S159" s="24">
        <v>20</v>
      </c>
      <c r="T159" s="4">
        <f t="shared" si="72"/>
        <v>7.84934663461339</v>
      </c>
      <c r="U159" s="87">
        <f>SUM($T$7:T159)</f>
        <v>1085.5142848423018</v>
      </c>
      <c r="V159" s="80">
        <f t="shared" si="77"/>
        <v>20</v>
      </c>
      <c r="W159" s="4">
        <f t="shared" si="97"/>
        <v>7.84934663461339</v>
      </c>
      <c r="X159" s="87">
        <f>SUM($W$7:W159)</f>
        <v>919.69211131084433</v>
      </c>
      <c r="Y159" s="79">
        <f t="shared" si="82"/>
        <v>19.147824645467242</v>
      </c>
      <c r="Z159" s="100">
        <f t="shared" si="83"/>
        <v>6.3150383588683016E-3</v>
      </c>
      <c r="AA159" s="100">
        <f t="shared" si="84"/>
        <v>7.5148956470532786</v>
      </c>
      <c r="AB159" s="87">
        <f>SUM($AA$7:AA159)</f>
        <v>1039.261858815509</v>
      </c>
      <c r="AD159" s="42">
        <f>'Accumulated Feed'!E156</f>
        <v>42614</v>
      </c>
      <c r="AE159" s="32">
        <f>'Accumulated Feed'!F156</f>
        <v>8.3828329358624156</v>
      </c>
      <c r="AF159" s="32">
        <f>SUM($AE$7:AE159)</f>
        <v>1013.4821825539792</v>
      </c>
      <c r="AG159" s="96">
        <v>20</v>
      </c>
      <c r="AH159" s="100">
        <f t="shared" si="73"/>
        <v>8.0108511153844315</v>
      </c>
      <c r="AI159" s="87">
        <f>SUM($AH$7:AH159)</f>
        <v>968.50968337943311</v>
      </c>
      <c r="AJ159" s="175">
        <v>4.81635182866333</v>
      </c>
      <c r="AK159" s="100">
        <f t="shared" si="98"/>
        <v>1.9291538709365745</v>
      </c>
      <c r="AL159" s="87">
        <f>SUM($AK$7:AK159)</f>
        <v>861.55774007987782</v>
      </c>
      <c r="AM159" s="79">
        <f t="shared" si="102"/>
        <v>37.782675936662343</v>
      </c>
      <c r="AN159" s="101">
        <f t="shared" si="85"/>
        <v>7.780755569907971E-3</v>
      </c>
      <c r="AO159" s="101">
        <f t="shared" si="86"/>
        <v>15.133569583471003</v>
      </c>
      <c r="AP159" s="87">
        <f>SUM($AO$7:AO159)</f>
        <v>1829.6443754322277</v>
      </c>
      <c r="AR159" s="42">
        <f>'Accumulated Feed'!G156</f>
        <v>42774</v>
      </c>
      <c r="AS159" s="32">
        <f>'Accumulated Feed'!H156</f>
        <v>6.0662486092003851</v>
      </c>
      <c r="AT159" s="32">
        <f>SUM($AS$7:AS159)</f>
        <v>1123.6090304932893</v>
      </c>
      <c r="AU159" s="96">
        <v>20</v>
      </c>
      <c r="AV159" s="100">
        <f t="shared" si="74"/>
        <v>5.7970634520599207</v>
      </c>
      <c r="AW159" s="87">
        <f>SUM($AV$7:AV159)</f>
        <v>1073.7497364018714</v>
      </c>
      <c r="AX159" s="175">
        <v>0.55861684546783441</v>
      </c>
      <c r="AY159" s="100">
        <f t="shared" si="99"/>
        <v>0.16191686492832935</v>
      </c>
      <c r="AZ159" s="87">
        <f>SUM($AY$7:AY159)</f>
        <v>890.94389125437715</v>
      </c>
      <c r="BA159" s="79">
        <f t="shared" si="87"/>
        <v>30.164826912830154</v>
      </c>
      <c r="BB159" s="101">
        <f t="shared" si="88"/>
        <v>3.5730979900711305E-3</v>
      </c>
      <c r="BC159" s="101">
        <f t="shared" si="89"/>
        <v>8.7433707817040567</v>
      </c>
      <c r="BD159" s="87">
        <f>SUM($BC$7:BC159)</f>
        <v>1619.4737473129721</v>
      </c>
      <c r="BF159" s="42"/>
      <c r="BG159" s="32"/>
      <c r="BH159" s="32"/>
      <c r="BK159" s="87"/>
      <c r="BL159" s="80"/>
      <c r="BN159" s="87"/>
      <c r="BO159" s="79"/>
      <c r="BR159" s="87"/>
      <c r="BT159" s="42">
        <f>'Accumulated Feed'!K156</f>
        <v>43158</v>
      </c>
      <c r="BU159" s="32">
        <f>'Accumulated Feed'!L156</f>
        <v>5.4048681836959913</v>
      </c>
      <c r="BV159" s="32">
        <f>SUM($BU$7:BU159)</f>
        <v>1187.3317848468835</v>
      </c>
      <c r="BW159" s="96">
        <v>20</v>
      </c>
      <c r="BX159" s="100">
        <f t="shared" si="76"/>
        <v>5.1650312787024983</v>
      </c>
      <c r="BY159" s="87">
        <f>SUM($BX$7:BX159)</f>
        <v>1134.6448421130931</v>
      </c>
      <c r="BZ159" s="175">
        <v>3.2091843749331663</v>
      </c>
      <c r="CA159" s="100">
        <f t="shared" si="101"/>
        <v>0.82877688378265624</v>
      </c>
      <c r="CB159" s="87">
        <f>SUM($CA$7:CA159)</f>
        <v>944.93531926699859</v>
      </c>
      <c r="CC159" s="79">
        <f t="shared" si="93"/>
        <v>26.412018832085998</v>
      </c>
      <c r="CD159" s="101">
        <f t="shared" si="94"/>
        <v>3.3095318632072679E-3</v>
      </c>
      <c r="CE159" s="101">
        <f t="shared" si="95"/>
        <v>6.8209451700701793</v>
      </c>
      <c r="CF159" s="87">
        <f>SUM($CE$7:CE159)</f>
        <v>1498.4130468810122</v>
      </c>
    </row>
    <row r="160" spans="2:84" x14ac:dyDescent="0.25">
      <c r="B160" s="42">
        <v>42127</v>
      </c>
      <c r="C160" s="32">
        <f>'Accumulated Feed'!B157</f>
        <v>8.6053262235033046</v>
      </c>
      <c r="D160" s="32">
        <f>SUM($C$7:C160)</f>
        <v>912.96741856843391</v>
      </c>
      <c r="E160" s="24">
        <v>20</v>
      </c>
      <c r="F160" s="4">
        <f t="shared" si="78"/>
        <v>8.2234714330145842</v>
      </c>
      <c r="G160" s="87">
        <f>SUM($F$7:F160)</f>
        <v>872.45518541354079</v>
      </c>
      <c r="H160" s="80">
        <f t="shared" si="103"/>
        <v>20</v>
      </c>
      <c r="I160" s="4">
        <f t="shared" si="79"/>
        <v>8.2234714330145842</v>
      </c>
      <c r="J160" s="87">
        <f>SUM($I$7:I160)</f>
        <v>769.3610970985435</v>
      </c>
      <c r="K160" s="79">
        <f t="shared" si="96"/>
        <v>29.865393699182757</v>
      </c>
      <c r="L160" s="4">
        <f t="shared" si="80"/>
        <v>4.4172160417439415E-3</v>
      </c>
      <c r="M160" s="100">
        <f t="shared" si="81"/>
        <v>12.279860596048158</v>
      </c>
      <c r="N160" s="87">
        <f>SUM($M$7:M160)</f>
        <v>1302.8108798634441</v>
      </c>
      <c r="P160" s="42">
        <f>'Accumulated Feed'!C157</f>
        <v>42432</v>
      </c>
      <c r="Q160" s="32">
        <f>'Accumulated Feed'!D157</f>
        <v>8.9141935784851594</v>
      </c>
      <c r="R160" s="32">
        <f>SUM($Q$7:Q160)</f>
        <v>1144.8340563068912</v>
      </c>
      <c r="S160" s="24">
        <v>20</v>
      </c>
      <c r="T160" s="4">
        <f t="shared" si="72"/>
        <v>8.5186330345988193</v>
      </c>
      <c r="U160" s="87">
        <f>SUM($T$7:T160)</f>
        <v>1094.0329178769007</v>
      </c>
      <c r="V160" s="82">
        <v>2.4284946276000006</v>
      </c>
      <c r="W160" s="4">
        <f t="shared" si="97"/>
        <v>1.0343727279509562</v>
      </c>
      <c r="X160" s="87">
        <f>SUM($W$7:W160)</f>
        <v>920.72648403879532</v>
      </c>
      <c r="Y160" s="79">
        <f t="shared" si="82"/>
        <v>19.147824645467246</v>
      </c>
      <c r="Z160" s="100">
        <f t="shared" si="83"/>
        <v>6.8534996456127177E-3</v>
      </c>
      <c r="AA160" s="100">
        <f t="shared" si="84"/>
        <v>8.1556645782791346</v>
      </c>
      <c r="AB160" s="87">
        <f>SUM($AA$7:AA160)</f>
        <v>1047.4175233937881</v>
      </c>
      <c r="AD160" s="42">
        <f>'Accumulated Feed'!E157</f>
        <v>42615</v>
      </c>
      <c r="AE160" s="32">
        <f>'Accumulated Feed'!F157</f>
        <v>8.144630306808212</v>
      </c>
      <c r="AF160" s="32">
        <f>SUM($AE$7:AE160)</f>
        <v>1021.6268128607875</v>
      </c>
      <c r="AG160" s="96">
        <v>20</v>
      </c>
      <c r="AH160" s="100">
        <f t="shared" si="73"/>
        <v>7.7832185463894197</v>
      </c>
      <c r="AI160" s="87">
        <f>SUM($AH$7:AH160)</f>
        <v>976.29290192582255</v>
      </c>
      <c r="AJ160" s="175">
        <v>20</v>
      </c>
      <c r="AK160" s="100">
        <f t="shared" si="98"/>
        <v>7.7832185463894197</v>
      </c>
      <c r="AL160" s="87">
        <f>SUM($AK$7:AK160)</f>
        <v>869.34095862626725</v>
      </c>
      <c r="AM160" s="79">
        <f t="shared" si="102"/>
        <v>37.782675936662336</v>
      </c>
      <c r="AN160" s="101">
        <f t="shared" si="85"/>
        <v>7.5596612874666205E-3</v>
      </c>
      <c r="AO160" s="101">
        <f t="shared" si="86"/>
        <v>14.703541204122576</v>
      </c>
      <c r="AP160" s="87">
        <f>SUM($AO$7:AO160)</f>
        <v>1844.3479166363502</v>
      </c>
      <c r="AR160" s="42">
        <f>'Accumulated Feed'!G157</f>
        <v>42775</v>
      </c>
      <c r="AS160" s="32">
        <f>'Accumulated Feed'!H157</f>
        <v>6.0336925004201127</v>
      </c>
      <c r="AT160" s="32">
        <f>SUM($AS$7:AS160)</f>
        <v>1129.6427229937094</v>
      </c>
      <c r="AU160" s="96">
        <v>20</v>
      </c>
      <c r="AV160" s="100">
        <f t="shared" si="74"/>
        <v>5.7659519957860761</v>
      </c>
      <c r="AW160" s="87">
        <f>SUM($AV$7:AV160)</f>
        <v>1079.5156883976574</v>
      </c>
      <c r="AX160" s="175">
        <v>0.60326032520050044</v>
      </c>
      <c r="AY160" s="100">
        <f t="shared" si="99"/>
        <v>0.17391850380341911</v>
      </c>
      <c r="AZ160" s="87">
        <f>SUM($AY$7:AY160)</f>
        <v>891.11780975818056</v>
      </c>
      <c r="BA160" s="79">
        <f t="shared" si="87"/>
        <v>30.164826912830147</v>
      </c>
      <c r="BB160" s="101">
        <f t="shared" si="88"/>
        <v>3.5539220257575508E-3</v>
      </c>
      <c r="BC160" s="101">
        <f t="shared" si="89"/>
        <v>8.6964471970287267</v>
      </c>
      <c r="BD160" s="87">
        <f>SUM($BC$7:BC160)</f>
        <v>1628.1701945100008</v>
      </c>
      <c r="BF160" s="42"/>
      <c r="BG160" s="32"/>
      <c r="BH160" s="32"/>
      <c r="BK160" s="87"/>
      <c r="BL160" s="80"/>
      <c r="BN160" s="87"/>
      <c r="BO160" s="79"/>
      <c r="BR160" s="87"/>
      <c r="BT160" s="42">
        <f>'Accumulated Feed'!K157</f>
        <v>43159</v>
      </c>
      <c r="BU160" s="32">
        <f>'Accumulated Feed'!L157</f>
        <v>5.9335246627253433</v>
      </c>
      <c r="BV160" s="32">
        <f>SUM($BU$7:BU160)</f>
        <v>1193.2653095096089</v>
      </c>
      <c r="BW160" s="96">
        <v>20</v>
      </c>
      <c r="BX160" s="100">
        <f t="shared" si="76"/>
        <v>5.6702290295213027</v>
      </c>
      <c r="BY160" s="87">
        <f>SUM($BX$7:BX160)</f>
        <v>1140.3150711426144</v>
      </c>
      <c r="BZ160" s="175">
        <v>20</v>
      </c>
      <c r="CA160" s="100">
        <f t="shared" si="101"/>
        <v>5.6702290295213027</v>
      </c>
      <c r="CB160" s="87">
        <f>SUM($CA$7:CA160)</f>
        <v>950.60554829651994</v>
      </c>
      <c r="CC160" s="79">
        <f t="shared" si="93"/>
        <v>26.412018832085995</v>
      </c>
      <c r="CD160" s="101">
        <f t="shared" si="94"/>
        <v>3.6332410458504933E-3</v>
      </c>
      <c r="CE160" s="101">
        <f t="shared" si="95"/>
        <v>7.4881097954978664</v>
      </c>
      <c r="CF160" s="87">
        <f>SUM($CE$7:CE160)</f>
        <v>1505.90115667651</v>
      </c>
    </row>
    <row r="161" spans="2:84" x14ac:dyDescent="0.25">
      <c r="B161" s="42">
        <v>42128</v>
      </c>
      <c r="C161" s="32">
        <f>'Accumulated Feed'!B158</f>
        <v>8.6928986140502129</v>
      </c>
      <c r="D161" s="32">
        <f>SUM($C$7:C161)</f>
        <v>921.66031718248416</v>
      </c>
      <c r="E161" s="24">
        <v>20</v>
      </c>
      <c r="F161" s="4">
        <f t="shared" si="78"/>
        <v>8.307157865495947</v>
      </c>
      <c r="G161" s="87">
        <f>SUM($F$7:F161)</f>
        <v>880.76234327903671</v>
      </c>
      <c r="H161" s="82">
        <v>4.2354136799999997</v>
      </c>
      <c r="I161" s="4">
        <f t="shared" si="79"/>
        <v>1.7592125032720565</v>
      </c>
      <c r="J161" s="87">
        <f>SUM($I$7:I161)</f>
        <v>771.12030960181551</v>
      </c>
      <c r="K161" s="79">
        <f t="shared" si="96"/>
        <v>29.865393699182754</v>
      </c>
      <c r="L161" s="4">
        <f t="shared" si="80"/>
        <v>4.4621679887463864E-3</v>
      </c>
      <c r="M161" s="100">
        <f t="shared" si="81"/>
        <v>12.404827008714953</v>
      </c>
      <c r="N161" s="87">
        <f>SUM($M$7:M161)</f>
        <v>1315.215706872159</v>
      </c>
      <c r="P161" s="42">
        <f>'Accumulated Feed'!C158</f>
        <v>42433</v>
      </c>
      <c r="Q161" s="32">
        <f>'Accumulated Feed'!D158</f>
        <v>8.991631509089304</v>
      </c>
      <c r="R161" s="32">
        <f>SUM($Q$7:Q161)</f>
        <v>1153.8256878159805</v>
      </c>
      <c r="S161" s="24">
        <v>20</v>
      </c>
      <c r="T161" s="4">
        <f t="shared" si="72"/>
        <v>8.5926347160708918</v>
      </c>
      <c r="U161" s="87">
        <f>SUM($T$7:T161)</f>
        <v>1102.6255525929716</v>
      </c>
      <c r="V161" s="80">
        <f t="shared" si="77"/>
        <v>20</v>
      </c>
      <c r="W161" s="4">
        <f t="shared" si="97"/>
        <v>8.5926347160708918</v>
      </c>
      <c r="X161" s="87">
        <f>SUM($W$7:W161)</f>
        <v>929.31911875486617</v>
      </c>
      <c r="Y161" s="79">
        <f t="shared" si="82"/>
        <v>19.147824645467239</v>
      </c>
      <c r="Z161" s="100">
        <f t="shared" si="83"/>
        <v>6.9130362515075466E-3</v>
      </c>
      <c r="AA161" s="100">
        <f t="shared" si="84"/>
        <v>8.2265131392939796</v>
      </c>
      <c r="AB161" s="87">
        <f>SUM($AA$7:AA161)</f>
        <v>1055.644036533082</v>
      </c>
      <c r="AD161" s="42">
        <f>'Accumulated Feed'!E158</f>
        <v>42616</v>
      </c>
      <c r="AE161" s="32">
        <f>'Accumulated Feed'!F158</f>
        <v>8.3683433316783304</v>
      </c>
      <c r="AF161" s="32">
        <f>SUM($AE$7:AE161)</f>
        <v>1029.9951561924659</v>
      </c>
      <c r="AG161" s="96">
        <v>20</v>
      </c>
      <c r="AH161" s="100">
        <f t="shared" si="73"/>
        <v>7.9970044763391783</v>
      </c>
      <c r="AI161" s="87">
        <f>SUM($AH$7:AH161)</f>
        <v>984.28990640216171</v>
      </c>
      <c r="AJ161" s="175">
        <v>20</v>
      </c>
      <c r="AK161" s="100">
        <f t="shared" si="98"/>
        <v>7.9970044763391783</v>
      </c>
      <c r="AL161" s="87">
        <f>SUM($AK$7:AK161)</f>
        <v>877.33796310260641</v>
      </c>
      <c r="AM161" s="79">
        <f t="shared" si="102"/>
        <v>37.782675936662336</v>
      </c>
      <c r="AN161" s="101">
        <f t="shared" si="85"/>
        <v>7.7673066476493897E-3</v>
      </c>
      <c r="AO161" s="101">
        <f t="shared" si="86"/>
        <v>15.107411429678063</v>
      </c>
      <c r="AP161" s="87">
        <f>SUM($AO$7:AO161)</f>
        <v>1859.4553280660282</v>
      </c>
      <c r="AR161" s="42">
        <f>'Accumulated Feed'!G158</f>
        <v>42776</v>
      </c>
      <c r="AS161" s="32">
        <f>'Accumulated Feed'!H158</f>
        <v>6.1074309163695117</v>
      </c>
      <c r="AT161" s="32">
        <f>SUM($AS$7:AS161)</f>
        <v>1135.750153910079</v>
      </c>
      <c r="AU161" s="96">
        <v>20</v>
      </c>
      <c r="AV161" s="100">
        <f t="shared" si="74"/>
        <v>5.8364183257457061</v>
      </c>
      <c r="AW161" s="87">
        <f>SUM($AV$7:AV161)</f>
        <v>1085.352106723403</v>
      </c>
      <c r="AX161" s="175">
        <v>20</v>
      </c>
      <c r="AY161" s="100">
        <f t="shared" si="99"/>
        <v>5.8364183257457061</v>
      </c>
      <c r="AZ161" s="87">
        <f>SUM($AY$7:AY161)</f>
        <v>896.9542280839263</v>
      </c>
      <c r="BA161" s="79">
        <f t="shared" si="87"/>
        <v>30.164826912830151</v>
      </c>
      <c r="BB161" s="101">
        <f t="shared" si="88"/>
        <v>3.5973548955249104E-3</v>
      </c>
      <c r="BC161" s="101">
        <f t="shared" si="89"/>
        <v>8.8027274293494564</v>
      </c>
      <c r="BD161" s="87">
        <f>SUM($BC$7:BC161)</f>
        <v>1636.9729219393503</v>
      </c>
      <c r="BF161" s="42"/>
      <c r="BG161" s="32"/>
      <c r="BH161" s="32"/>
      <c r="BK161" s="87"/>
      <c r="BL161" s="82"/>
      <c r="BN161" s="87"/>
      <c r="BO161" s="79"/>
      <c r="BR161" s="87"/>
      <c r="BT161" s="42">
        <f>'Accumulated Feed'!K158</f>
        <v>43160</v>
      </c>
      <c r="BU161" s="32">
        <f>'Accumulated Feed'!L158</f>
        <v>6.0069545241660229</v>
      </c>
      <c r="BV161" s="32">
        <f>SUM($BU$7:BU161)</f>
        <v>1199.2722640337749</v>
      </c>
      <c r="BW161" s="96">
        <v>20</v>
      </c>
      <c r="BX161" s="100">
        <f t="shared" si="76"/>
        <v>5.7404004968432947</v>
      </c>
      <c r="BY161" s="87">
        <f>SUM($BX$7:BX161)</f>
        <v>1146.0554716394577</v>
      </c>
      <c r="BZ161" s="175">
        <v>5.3268912149331662</v>
      </c>
      <c r="CA161" s="100">
        <f t="shared" si="101"/>
        <v>1.5289244488416265</v>
      </c>
      <c r="CB161" s="87">
        <f>SUM($CA$7:CA161)</f>
        <v>952.13447274536156</v>
      </c>
      <c r="CC161" s="79">
        <f t="shared" si="93"/>
        <v>26.412018832085998</v>
      </c>
      <c r="CD161" s="101">
        <f t="shared" si="94"/>
        <v>3.6782039307700367E-3</v>
      </c>
      <c r="CE161" s="101">
        <f t="shared" si="95"/>
        <v>7.5807783013170456</v>
      </c>
      <c r="CF161" s="87">
        <f>SUM($CE$7:CE161)</f>
        <v>1513.481934977827</v>
      </c>
    </row>
    <row r="162" spans="2:84" x14ac:dyDescent="0.25">
      <c r="B162" s="42">
        <v>42129</v>
      </c>
      <c r="C162" s="32">
        <f>'Accumulated Feed'!B159</f>
        <v>8.4819262770815023</v>
      </c>
      <c r="D162" s="32">
        <f>SUM($C$7:C162)</f>
        <v>930.14224345956563</v>
      </c>
      <c r="E162" s="24">
        <v>20</v>
      </c>
      <c r="F162" s="4">
        <f t="shared" si="78"/>
        <v>8.1055472651354368</v>
      </c>
      <c r="G162" s="87">
        <f>SUM($F$7:F162)</f>
        <v>888.86789054417216</v>
      </c>
      <c r="H162" s="80">
        <f t="shared" ref="H162:H195" si="104">E162</f>
        <v>20</v>
      </c>
      <c r="I162" s="4">
        <f t="shared" si="79"/>
        <v>8.1055472651354368</v>
      </c>
      <c r="J162" s="87">
        <f>SUM($I$7:I162)</f>
        <v>779.22585686695095</v>
      </c>
      <c r="K162" s="79">
        <f t="shared" si="96"/>
        <v>29.865393699182757</v>
      </c>
      <c r="L162" s="4">
        <f t="shared" si="80"/>
        <v>4.3538733852626606E-3</v>
      </c>
      <c r="M162" s="100">
        <f t="shared" si="81"/>
        <v>12.103768011030196</v>
      </c>
      <c r="N162" s="87">
        <f>SUM($M$7:M162)</f>
        <v>1327.3194748831893</v>
      </c>
      <c r="P162" s="42">
        <f>'Accumulated Feed'!C159</f>
        <v>42434</v>
      </c>
      <c r="Q162" s="32">
        <f>'Accumulated Feed'!D159</f>
        <v>8.9262318967861169</v>
      </c>
      <c r="R162" s="32">
        <f>SUM($Q$7:Q162)</f>
        <v>1162.7519197127665</v>
      </c>
      <c r="S162" s="24">
        <v>20</v>
      </c>
      <c r="T162" s="4">
        <f t="shared" si="72"/>
        <v>8.5301371617031574</v>
      </c>
      <c r="U162" s="87">
        <f>SUM($T$7:T162)</f>
        <v>1111.1556897546748</v>
      </c>
      <c r="V162" s="82">
        <v>3.8347664399999997</v>
      </c>
      <c r="W162" s="4">
        <f t="shared" si="97"/>
        <v>1.6355541858148057</v>
      </c>
      <c r="X162" s="87">
        <f>SUM($W$7:W162)</f>
        <v>930.95467294068101</v>
      </c>
      <c r="Y162" s="79">
        <f t="shared" si="82"/>
        <v>19.147824645467242</v>
      </c>
      <c r="Z162" s="100">
        <f t="shared" si="83"/>
        <v>6.8627550661376335E-3</v>
      </c>
      <c r="AA162" s="100">
        <f t="shared" si="84"/>
        <v>8.166678528703784</v>
      </c>
      <c r="AB162" s="87">
        <f>SUM($AA$7:AA162)</f>
        <v>1063.8107150617859</v>
      </c>
      <c r="AD162" s="42">
        <f>'Accumulated Feed'!E159</f>
        <v>42617</v>
      </c>
      <c r="AE162" s="32">
        <f>'Accumulated Feed'!F159</f>
        <v>9.7781923658254168</v>
      </c>
      <c r="AF162" s="32">
        <f>SUM($AE$7:AE162)</f>
        <v>1039.7733485582912</v>
      </c>
      <c r="AG162" s="96">
        <v>20</v>
      </c>
      <c r="AH162" s="100">
        <f t="shared" si="73"/>
        <v>9.3442925344613741</v>
      </c>
      <c r="AI162" s="87">
        <f>SUM($AH$7:AH162)</f>
        <v>993.63419893662308</v>
      </c>
      <c r="AJ162" s="175">
        <v>20</v>
      </c>
      <c r="AK162" s="100">
        <f t="shared" si="98"/>
        <v>9.3442925344613741</v>
      </c>
      <c r="AL162" s="87">
        <f>SUM($AK$7:AK162)</f>
        <v>886.68225563706778</v>
      </c>
      <c r="AM162" s="79">
        <f t="shared" si="102"/>
        <v>37.782675936662343</v>
      </c>
      <c r="AN162" s="101">
        <f t="shared" si="85"/>
        <v>9.0758965729287218E-3</v>
      </c>
      <c r="AO162" s="101">
        <f t="shared" si="86"/>
        <v>17.652618834346363</v>
      </c>
      <c r="AP162" s="87">
        <f>SUM($AO$7:AO162)</f>
        <v>1877.1079469003746</v>
      </c>
      <c r="AR162" s="42">
        <f>'Accumulated Feed'!G159</f>
        <v>42777</v>
      </c>
      <c r="AS162" s="32">
        <f>'Accumulated Feed'!H159</f>
        <v>6.3160927717833051</v>
      </c>
      <c r="AT162" s="32">
        <f>SUM($AS$7:AS162)</f>
        <v>1142.0662466818624</v>
      </c>
      <c r="AU162" s="96">
        <v>20</v>
      </c>
      <c r="AV162" s="100">
        <f t="shared" si="74"/>
        <v>6.0358209704087882</v>
      </c>
      <c r="AW162" s="87">
        <f>SUM($AV$7:AV162)</f>
        <v>1091.3879276938119</v>
      </c>
      <c r="AX162" s="175">
        <v>20</v>
      </c>
      <c r="AY162" s="100">
        <f t="shared" si="99"/>
        <v>6.0358209704087882</v>
      </c>
      <c r="AZ162" s="87">
        <f>SUM($AY$7:AY162)</f>
        <v>902.99004905433503</v>
      </c>
      <c r="BA162" s="79">
        <f t="shared" si="87"/>
        <v>30.164826912830151</v>
      </c>
      <c r="BB162" s="101">
        <f t="shared" si="88"/>
        <v>3.7202593961833189E-3</v>
      </c>
      <c r="BC162" s="101">
        <f t="shared" si="89"/>
        <v>9.1034747424605804</v>
      </c>
      <c r="BD162" s="87">
        <f>SUM($BC$7:BC162)</f>
        <v>1646.0763966818108</v>
      </c>
      <c r="BF162" s="42"/>
      <c r="BG162" s="32"/>
      <c r="BH162" s="32"/>
      <c r="BK162" s="87"/>
      <c r="BL162" s="80"/>
      <c r="BN162" s="87"/>
      <c r="BO162" s="79"/>
      <c r="BR162" s="87"/>
      <c r="BT162" s="42">
        <f>'Accumulated Feed'!K159</f>
        <v>43161</v>
      </c>
      <c r="BU162" s="32">
        <f>'Accumulated Feed'!L159</f>
        <v>10.281571774946388</v>
      </c>
      <c r="BV162" s="32">
        <f>SUM($BU$7:BU162)</f>
        <v>1209.5538358087213</v>
      </c>
      <c r="BW162" s="96">
        <v>20</v>
      </c>
      <c r="BX162" s="100">
        <f t="shared" si="76"/>
        <v>9.8253348660778048</v>
      </c>
      <c r="BY162" s="87">
        <f>SUM($BX$7:BX162)</f>
        <v>1155.8808065055355</v>
      </c>
      <c r="BZ162" s="175">
        <v>20</v>
      </c>
      <c r="CA162" s="100">
        <f t="shared" si="101"/>
        <v>9.8253348660778048</v>
      </c>
      <c r="CB162" s="87">
        <f>SUM($CA$7:CA162)</f>
        <v>961.95980761143937</v>
      </c>
      <c r="CC162" s="79">
        <f t="shared" si="93"/>
        <v>26.412018832085998</v>
      </c>
      <c r="CD162" s="101">
        <f t="shared" si="94"/>
        <v>6.2956557378553652E-3</v>
      </c>
      <c r="CE162" s="101">
        <f t="shared" si="95"/>
        <v>12.975346475719908</v>
      </c>
      <c r="CF162" s="87">
        <f>SUM($CE$7:CE162)</f>
        <v>1526.457281453547</v>
      </c>
    </row>
    <row r="163" spans="2:84" x14ac:dyDescent="0.25">
      <c r="B163" s="42">
        <v>42130</v>
      </c>
      <c r="C163" s="32">
        <f>'Accumulated Feed'!B160</f>
        <v>8.461168358462162</v>
      </c>
      <c r="D163" s="32">
        <f>SUM($C$7:C163)</f>
        <v>938.60341181802778</v>
      </c>
      <c r="E163" s="24">
        <v>20</v>
      </c>
      <c r="F163" s="4">
        <f t="shared" si="78"/>
        <v>8.0857104633290469</v>
      </c>
      <c r="G163" s="87">
        <f>SUM($F$7:F163)</f>
        <v>896.95360100750122</v>
      </c>
      <c r="H163" s="80">
        <f t="shared" si="104"/>
        <v>20</v>
      </c>
      <c r="I163" s="4">
        <f t="shared" si="79"/>
        <v>8.0857104633290469</v>
      </c>
      <c r="J163" s="87">
        <f>SUM($I$7:I163)</f>
        <v>787.31156733028001</v>
      </c>
      <c r="K163" s="79">
        <f t="shared" si="96"/>
        <v>29.865393699182757</v>
      </c>
      <c r="L163" s="4">
        <f t="shared" si="80"/>
        <v>4.3432180993691252E-3</v>
      </c>
      <c r="M163" s="100">
        <f t="shared" si="81"/>
        <v>12.074146316246168</v>
      </c>
      <c r="N163" s="87">
        <f>SUM($M$7:M163)</f>
        <v>1339.3936211994355</v>
      </c>
      <c r="P163" s="42">
        <f>'Accumulated Feed'!C160</f>
        <v>42435</v>
      </c>
      <c r="Q163" s="32">
        <f>'Accumulated Feed'!D160</f>
        <v>8.9789802869918649</v>
      </c>
      <c r="R163" s="32">
        <f>SUM($Q$7:Q163)</f>
        <v>1171.7308999997583</v>
      </c>
      <c r="S163" s="24">
        <v>20</v>
      </c>
      <c r="T163" s="4">
        <f t="shared" si="72"/>
        <v>8.5805448823087644</v>
      </c>
      <c r="U163" s="87">
        <f>SUM($T$7:T163)</f>
        <v>1119.7362346369835</v>
      </c>
      <c r="V163" s="82">
        <v>4.4071196399999994</v>
      </c>
      <c r="W163" s="4">
        <f t="shared" si="97"/>
        <v>1.8907743936362222</v>
      </c>
      <c r="X163" s="87">
        <f>SUM($W$7:W163)</f>
        <v>932.84544733431721</v>
      </c>
      <c r="Y163" s="79">
        <f t="shared" si="82"/>
        <v>19.147824645467242</v>
      </c>
      <c r="Z163" s="100">
        <f t="shared" si="83"/>
        <v>6.9033096121432595E-3</v>
      </c>
      <c r="AA163" s="100">
        <f t="shared" si="84"/>
        <v>8.2149384384504796</v>
      </c>
      <c r="AB163" s="87">
        <f>SUM($AA$7:AA163)</f>
        <v>1072.0256535002363</v>
      </c>
      <c r="AD163" s="42">
        <f>'Accumulated Feed'!E160</f>
        <v>42618</v>
      </c>
      <c r="AE163" s="32">
        <f>'Accumulated Feed'!F160</f>
        <v>9.9220380665777856</v>
      </c>
      <c r="AF163" s="32">
        <f>SUM($AE$7:AE163)</f>
        <v>1049.6953866248691</v>
      </c>
      <c r="AG163" s="96">
        <v>20</v>
      </c>
      <c r="AH163" s="100">
        <f t="shared" si="73"/>
        <v>9.481755191910457</v>
      </c>
      <c r="AI163" s="87">
        <f>SUM($AH$7:AH163)</f>
        <v>1003.1159541285335</v>
      </c>
      <c r="AJ163" s="175">
        <v>20</v>
      </c>
      <c r="AK163" s="100">
        <f t="shared" si="98"/>
        <v>9.481755191910457</v>
      </c>
      <c r="AL163" s="87">
        <f>SUM($AK$7:AK163)</f>
        <v>896.16401082897823</v>
      </c>
      <c r="AM163" s="79">
        <f t="shared" si="102"/>
        <v>37.782675936662343</v>
      </c>
      <c r="AN163" s="101">
        <f t="shared" si="85"/>
        <v>9.2094108927176996E-3</v>
      </c>
      <c r="AO163" s="101">
        <f t="shared" si="86"/>
        <v>17.912304186335927</v>
      </c>
      <c r="AP163" s="87">
        <f>SUM($AO$7:AO163)</f>
        <v>1895.0202510867105</v>
      </c>
      <c r="AR163" s="42">
        <f>'Accumulated Feed'!G160</f>
        <v>42778</v>
      </c>
      <c r="AS163" s="32">
        <f>'Accumulated Feed'!H160</f>
        <v>6.1965624999896649</v>
      </c>
      <c r="AT163" s="32">
        <f>SUM($AS$7:AS163)</f>
        <v>1148.2628091818519</v>
      </c>
      <c r="AU163" s="96">
        <v>20</v>
      </c>
      <c r="AV163" s="100">
        <f t="shared" si="74"/>
        <v>5.9215947632964099</v>
      </c>
      <c r="AW163" s="87">
        <f>SUM($AV$7:AV163)</f>
        <v>1097.3095224571082</v>
      </c>
      <c r="AX163" s="175">
        <v>20</v>
      </c>
      <c r="AY163" s="100">
        <f t="shared" si="99"/>
        <v>5.9215947632964099</v>
      </c>
      <c r="AZ163" s="87">
        <f>SUM($AY$7:AY163)</f>
        <v>908.91164381763144</v>
      </c>
      <c r="BA163" s="79">
        <f t="shared" si="87"/>
        <v>30.164826912830154</v>
      </c>
      <c r="BB163" s="101">
        <f t="shared" si="88"/>
        <v>3.6498545378577372E-3</v>
      </c>
      <c r="BC163" s="101">
        <f t="shared" si="89"/>
        <v>8.9311940541378831</v>
      </c>
      <c r="BD163" s="87">
        <f>SUM($BC$7:BC163)</f>
        <v>1655.0075907359487</v>
      </c>
      <c r="BF163" s="42"/>
      <c r="BG163" s="32"/>
      <c r="BH163" s="32"/>
      <c r="BK163" s="87"/>
      <c r="BL163" s="80"/>
      <c r="BN163" s="87"/>
      <c r="BO163" s="79"/>
      <c r="BR163" s="87"/>
      <c r="BT163" s="42">
        <f>'Accumulated Feed'!K160</f>
        <v>43162</v>
      </c>
      <c r="BU163" s="32">
        <f>'Accumulated Feed'!L160</f>
        <v>8.4506055892515608</v>
      </c>
      <c r="BV163" s="32">
        <f>SUM($BU$7:BU163)</f>
        <v>1218.0044413979729</v>
      </c>
      <c r="BW163" s="96">
        <v>20</v>
      </c>
      <c r="BX163" s="100">
        <f t="shared" si="76"/>
        <v>8.075616408949136</v>
      </c>
      <c r="BY163" s="87">
        <f>SUM($BX$7:BX163)</f>
        <v>1163.9564229144846</v>
      </c>
      <c r="BZ163" s="175">
        <v>20</v>
      </c>
      <c r="CA163" s="100">
        <f t="shared" si="101"/>
        <v>8.075616408949136</v>
      </c>
      <c r="CB163" s="87">
        <f>SUM($CA$7:CA163)</f>
        <v>970.03542402038852</v>
      </c>
      <c r="CC163" s="79">
        <f t="shared" si="93"/>
        <v>26.412018832085998</v>
      </c>
      <c r="CD163" s="101">
        <f t="shared" si="94"/>
        <v>5.17451073929809E-3</v>
      </c>
      <c r="CE163" s="101">
        <f t="shared" si="95"/>
        <v>10.664666633693363</v>
      </c>
      <c r="CF163" s="87">
        <f>SUM($CE$7:CE163)</f>
        <v>1537.1219480872403</v>
      </c>
    </row>
    <row r="164" spans="2:84" x14ac:dyDescent="0.25">
      <c r="B164" s="42">
        <v>42131</v>
      </c>
      <c r="C164" s="32">
        <f>'Accumulated Feed'!B161</f>
        <v>7.2631135307753869</v>
      </c>
      <c r="D164" s="32">
        <f>SUM($C$7:C164)</f>
        <v>945.86652534880318</v>
      </c>
      <c r="E164" s="24">
        <v>20</v>
      </c>
      <c r="F164" s="4">
        <f t="shared" si="78"/>
        <v>6.9408184052268602</v>
      </c>
      <c r="G164" s="87">
        <f>SUM($F$7:F164)</f>
        <v>903.8944194127281</v>
      </c>
      <c r="H164" s="80">
        <f t="shared" si="104"/>
        <v>20</v>
      </c>
      <c r="I164" s="4">
        <f t="shared" si="79"/>
        <v>6.9408184052268602</v>
      </c>
      <c r="J164" s="87">
        <f>SUM($I$7:I164)</f>
        <v>794.25238573550689</v>
      </c>
      <c r="K164" s="79">
        <f t="shared" si="96"/>
        <v>29.865393699182761</v>
      </c>
      <c r="L164" s="4">
        <f t="shared" si="80"/>
        <v>3.7282423429250717E-3</v>
      </c>
      <c r="M164" s="100">
        <f t="shared" si="81"/>
        <v>10.3645137133317</v>
      </c>
      <c r="N164" s="87">
        <f>SUM($M$7:M164)</f>
        <v>1349.7581349127672</v>
      </c>
      <c r="P164" s="42">
        <f>'Accumulated Feed'!C161</f>
        <v>42436</v>
      </c>
      <c r="Q164" s="32">
        <f>'Accumulated Feed'!D161</f>
        <v>9.0988127310845659</v>
      </c>
      <c r="R164" s="32">
        <f>SUM($Q$7:Q164)</f>
        <v>1180.8297127308429</v>
      </c>
      <c r="S164" s="24">
        <v>20</v>
      </c>
      <c r="T164" s="4">
        <f t="shared" si="72"/>
        <v>8.6950598530548096</v>
      </c>
      <c r="U164" s="87">
        <f>SUM($T$7:T164)</f>
        <v>1128.4312944900382</v>
      </c>
      <c r="V164" s="80">
        <f t="shared" si="77"/>
        <v>20</v>
      </c>
      <c r="W164" s="4">
        <f t="shared" si="97"/>
        <v>8.6950598530548096</v>
      </c>
      <c r="X164" s="87">
        <f>SUM($W$7:W164)</f>
        <v>941.54050718737199</v>
      </c>
      <c r="Y164" s="79">
        <f t="shared" si="82"/>
        <v>19.147824645467239</v>
      </c>
      <c r="Z164" s="100">
        <f t="shared" si="83"/>
        <v>6.9954403927788081E-3</v>
      </c>
      <c r="AA164" s="100">
        <f t="shared" si="84"/>
        <v>8.3245740674067807</v>
      </c>
      <c r="AB164" s="87">
        <f>SUM($AA$7:AA164)</f>
        <v>1080.3502275676431</v>
      </c>
      <c r="AD164" s="42">
        <f>'Accumulated Feed'!E161</f>
        <v>42619</v>
      </c>
      <c r="AE164" s="32">
        <f>'Accumulated Feed'!F161</f>
        <v>10.149819581048664</v>
      </c>
      <c r="AF164" s="32">
        <f>SUM($AE$7:AE164)</f>
        <v>1059.8452062059177</v>
      </c>
      <c r="AG164" s="96">
        <v>20</v>
      </c>
      <c r="AH164" s="100">
        <f t="shared" si="73"/>
        <v>9.6994290753367505</v>
      </c>
      <c r="AI164" s="87">
        <f>SUM($AH$7:AH164)</f>
        <v>1012.8153832038703</v>
      </c>
      <c r="AJ164" s="175">
        <v>20</v>
      </c>
      <c r="AK164" s="100">
        <f t="shared" si="98"/>
        <v>9.6994290753367505</v>
      </c>
      <c r="AL164" s="87">
        <f>SUM($AK$7:AK164)</f>
        <v>905.86343990431499</v>
      </c>
      <c r="AM164" s="79">
        <f t="shared" si="102"/>
        <v>37.782675936662343</v>
      </c>
      <c r="AN164" s="101">
        <f t="shared" si="85"/>
        <v>9.4208325327529274E-3</v>
      </c>
      <c r="AO164" s="101">
        <f t="shared" si="86"/>
        <v>18.323519276204443</v>
      </c>
      <c r="AP164" s="87">
        <f>SUM($AO$7:AO164)</f>
        <v>1913.3437703629149</v>
      </c>
      <c r="AR164" s="42">
        <f>'Accumulated Feed'!G161</f>
        <v>42779</v>
      </c>
      <c r="AS164" s="32">
        <f>'Accumulated Feed'!H161</f>
        <v>6.243530789789121</v>
      </c>
      <c r="AT164" s="32">
        <f>SUM($AS$7:AS164)</f>
        <v>1154.506339971641</v>
      </c>
      <c r="AU164" s="96">
        <v>20</v>
      </c>
      <c r="AV164" s="100">
        <f t="shared" si="74"/>
        <v>5.9664788710445231</v>
      </c>
      <c r="AW164" s="87">
        <f>SUM($AV$7:AV164)</f>
        <v>1103.2760013281527</v>
      </c>
      <c r="AX164" s="175">
        <v>20</v>
      </c>
      <c r="AY164" s="100">
        <f t="shared" si="99"/>
        <v>5.9664788710445231</v>
      </c>
      <c r="AZ164" s="87">
        <f>SUM($AY$7:AY164)</f>
        <v>914.87812268867594</v>
      </c>
      <c r="BA164" s="79">
        <f t="shared" si="87"/>
        <v>30.164826912830154</v>
      </c>
      <c r="BB164" s="101">
        <f t="shared" si="88"/>
        <v>3.6775194610567281E-3</v>
      </c>
      <c r="BC164" s="101">
        <f t="shared" si="89"/>
        <v>8.9988901212058146</v>
      </c>
      <c r="BD164" s="87">
        <f>SUM($BC$7:BC164)</f>
        <v>1664.0064808571544</v>
      </c>
      <c r="BF164" s="42"/>
      <c r="BG164" s="32"/>
      <c r="BH164" s="32"/>
      <c r="BK164" s="87"/>
      <c r="BL164" s="80"/>
      <c r="BN164" s="87"/>
      <c r="BO164" s="79"/>
      <c r="BR164" s="87"/>
      <c r="BT164" s="42">
        <f>'Accumulated Feed'!K161</f>
        <v>43163</v>
      </c>
      <c r="BU164" s="32">
        <f>'Accumulated Feed'!L161</f>
        <v>6.4997507022016787</v>
      </c>
      <c r="BV164" s="32">
        <f>SUM($BU$7:BU164)</f>
        <v>1224.5041921001746</v>
      </c>
      <c r="BW164" s="96">
        <v>20</v>
      </c>
      <c r="BX164" s="100">
        <f t="shared" si="76"/>
        <v>6.2113292201851964</v>
      </c>
      <c r="BY164" s="87">
        <f>SUM($BX$7:BX164)</f>
        <v>1170.1677521346699</v>
      </c>
      <c r="BZ164" s="175">
        <v>20</v>
      </c>
      <c r="CA164" s="100">
        <f t="shared" si="101"/>
        <v>6.2113292201851964</v>
      </c>
      <c r="CB164" s="87">
        <f>SUM($CA$7:CA164)</f>
        <v>976.24675324057375</v>
      </c>
      <c r="CC164" s="79">
        <f t="shared" si="93"/>
        <v>26.412018832085995</v>
      </c>
      <c r="CD164" s="101">
        <f t="shared" si="94"/>
        <v>3.9799549814608778E-3</v>
      </c>
      <c r="CE164" s="101">
        <f t="shared" si="95"/>
        <v>8.2026872167908689</v>
      </c>
      <c r="CF164" s="87">
        <f>SUM($CE$7:CE164)</f>
        <v>1545.3246353040311</v>
      </c>
    </row>
    <row r="165" spans="2:84" x14ac:dyDescent="0.25">
      <c r="B165" s="42">
        <v>42132</v>
      </c>
      <c r="C165" s="32">
        <f>'Accumulated Feed'!B162</f>
        <v>6.0983905188146954</v>
      </c>
      <c r="D165" s="32">
        <f>SUM($C$7:C165)</f>
        <v>951.96491586761783</v>
      </c>
      <c r="E165" s="24">
        <v>20</v>
      </c>
      <c r="F165" s="4">
        <f t="shared" si="78"/>
        <v>5.8277790889400061</v>
      </c>
      <c r="G165" s="87">
        <f>SUM($F$7:F165)</f>
        <v>909.72219850166812</v>
      </c>
      <c r="H165" s="80">
        <f t="shared" si="104"/>
        <v>20</v>
      </c>
      <c r="I165" s="4">
        <f t="shared" si="79"/>
        <v>5.8277790889400061</v>
      </c>
      <c r="J165" s="87">
        <f>SUM($I$7:I165)</f>
        <v>800.08016482444691</v>
      </c>
      <c r="K165" s="79">
        <f t="shared" si="96"/>
        <v>29.865393699182757</v>
      </c>
      <c r="L165" s="4">
        <f t="shared" si="80"/>
        <v>3.1303762029326961E-3</v>
      </c>
      <c r="M165" s="100">
        <f t="shared" si="81"/>
        <v>8.7024458441528942</v>
      </c>
      <c r="N165" s="87">
        <f>SUM($M$7:M165)</f>
        <v>1358.4605807569201</v>
      </c>
      <c r="P165" s="42">
        <f>'Accumulated Feed'!C162</f>
        <v>42437</v>
      </c>
      <c r="Q165" s="32">
        <f>'Accumulated Feed'!D162</f>
        <v>7.9988512666135732</v>
      </c>
      <c r="R165" s="32">
        <f>SUM($Q$7:Q165)</f>
        <v>1188.8285639974565</v>
      </c>
      <c r="S165" s="24">
        <v>20</v>
      </c>
      <c r="T165" s="4">
        <f t="shared" si="72"/>
        <v>7.6439083399618415</v>
      </c>
      <c r="U165" s="87">
        <f>SUM($T$7:T165)</f>
        <v>1136.0752028300001</v>
      </c>
      <c r="V165" s="82">
        <v>8.5086026711999985</v>
      </c>
      <c r="W165" s="4">
        <f t="shared" si="97"/>
        <v>3.251948945990363</v>
      </c>
      <c r="X165" s="87">
        <f>SUM($W$7:W165)</f>
        <v>944.79245613336229</v>
      </c>
      <c r="Y165" s="79">
        <f t="shared" si="82"/>
        <v>19.147824645467242</v>
      </c>
      <c r="Z165" s="100">
        <f t="shared" si="83"/>
        <v>6.1497569957820976E-3</v>
      </c>
      <c r="AA165" s="100">
        <f t="shared" si="84"/>
        <v>7.3182108249806959</v>
      </c>
      <c r="AB165" s="87">
        <f>SUM($AA$7:AA165)</f>
        <v>1087.6684383926238</v>
      </c>
      <c r="AD165" s="42">
        <f>'Accumulated Feed'!E162</f>
        <v>42620</v>
      </c>
      <c r="AE165" s="32">
        <f>'Accumulated Feed'!F162</f>
        <v>10.487858237830519</v>
      </c>
      <c r="AF165" s="32">
        <f>SUM($AE$7:AE165)</f>
        <v>1070.3330644437483</v>
      </c>
      <c r="AG165" s="96">
        <v>20</v>
      </c>
      <c r="AH165" s="100">
        <f t="shared" si="73"/>
        <v>10.022467524443739</v>
      </c>
      <c r="AI165" s="87">
        <f>SUM($AH$7:AH165)</f>
        <v>1022.837850728314</v>
      </c>
      <c r="AJ165" s="175">
        <v>20</v>
      </c>
      <c r="AK165" s="100">
        <f t="shared" si="98"/>
        <v>10.022467524443739</v>
      </c>
      <c r="AL165" s="87">
        <f>SUM($AK$7:AK165)</f>
        <v>915.88590742875874</v>
      </c>
      <c r="AM165" s="79">
        <f t="shared" si="102"/>
        <v>37.782675936662336</v>
      </c>
      <c r="AN165" s="101">
        <f t="shared" si="85"/>
        <v>9.7345923537732696E-3</v>
      </c>
      <c r="AO165" s="101">
        <f t="shared" si="86"/>
        <v>18.93378212808901</v>
      </c>
      <c r="AP165" s="87">
        <f>SUM($AO$7:AO165)</f>
        <v>1932.2775524910039</v>
      </c>
      <c r="AR165" s="42">
        <f>'Accumulated Feed'!G162</f>
        <v>42780</v>
      </c>
      <c r="AS165" s="32">
        <f>'Accumulated Feed'!H162</f>
        <v>6.2829756016477223</v>
      </c>
      <c r="AT165" s="32">
        <f>SUM($AS$7:AS165)</f>
        <v>1160.7893155732886</v>
      </c>
      <c r="AU165" s="96">
        <v>20</v>
      </c>
      <c r="AV165" s="100">
        <f t="shared" si="74"/>
        <v>6.0041733494495251</v>
      </c>
      <c r="AW165" s="87">
        <f>SUM($AV$7:AV165)</f>
        <v>1109.2801746776022</v>
      </c>
      <c r="AX165" s="175">
        <v>0.45673760906433103</v>
      </c>
      <c r="AY165" s="100">
        <f t="shared" si="99"/>
        <v>0.13711658900176762</v>
      </c>
      <c r="AZ165" s="87">
        <f>SUM($AY$7:AY165)</f>
        <v>915.01523927767767</v>
      </c>
      <c r="BA165" s="79">
        <f t="shared" si="87"/>
        <v>30.164826912830154</v>
      </c>
      <c r="BB165" s="101">
        <f t="shared" si="88"/>
        <v>3.7007529595580826E-3</v>
      </c>
      <c r="BC165" s="101">
        <f t="shared" si="89"/>
        <v>9.0557424920386289</v>
      </c>
      <c r="BD165" s="87">
        <f>SUM($BC$7:BC165)</f>
        <v>1673.0622233491931</v>
      </c>
      <c r="BF165" s="42"/>
      <c r="BG165" s="32"/>
      <c r="BH165" s="32"/>
      <c r="BK165" s="87"/>
      <c r="BL165" s="80"/>
      <c r="BN165" s="87"/>
      <c r="BO165" s="79"/>
      <c r="BR165" s="87"/>
      <c r="BT165" s="42">
        <f>'Accumulated Feed'!K162</f>
        <v>43164</v>
      </c>
      <c r="BU165" s="32">
        <f>'Accumulated Feed'!L162</f>
        <v>6.7528760498141134</v>
      </c>
      <c r="BV165" s="32">
        <f>SUM($BU$7:BU165)</f>
        <v>1231.2570681499888</v>
      </c>
      <c r="BW165" s="96">
        <v>20</v>
      </c>
      <c r="BX165" s="100">
        <f t="shared" si="76"/>
        <v>6.4532223234794621</v>
      </c>
      <c r="BY165" s="87">
        <f>SUM($BX$7:BX165)</f>
        <v>1176.6209744581492</v>
      </c>
      <c r="BZ165" s="175">
        <v>20</v>
      </c>
      <c r="CA165" s="100">
        <f t="shared" si="101"/>
        <v>6.4532223234794621</v>
      </c>
      <c r="CB165" s="87">
        <f>SUM($CA$7:CA165)</f>
        <v>982.69997556405326</v>
      </c>
      <c r="CC165" s="79">
        <f t="shared" si="93"/>
        <v>26.412018832085995</v>
      </c>
      <c r="CD165" s="101">
        <f t="shared" si="94"/>
        <v>4.1349497703876094E-3</v>
      </c>
      <c r="CE165" s="101">
        <f t="shared" si="95"/>
        <v>8.5221314767688625</v>
      </c>
      <c r="CF165" s="87">
        <f>SUM($CE$7:CE165)</f>
        <v>1553.8467667808</v>
      </c>
    </row>
    <row r="166" spans="2:84" x14ac:dyDescent="0.25">
      <c r="B166" s="42">
        <v>42133</v>
      </c>
      <c r="C166" s="32">
        <f>'Accumulated Feed'!B163</f>
        <v>6.4998865482218919</v>
      </c>
      <c r="D166" s="32">
        <f>SUM($C$7:C166)</f>
        <v>958.4648024158397</v>
      </c>
      <c r="E166" s="24">
        <v>20</v>
      </c>
      <c r="F166" s="4">
        <f t="shared" si="78"/>
        <v>6.2114590381418289</v>
      </c>
      <c r="G166" s="87">
        <f>SUM($F$7:F166)</f>
        <v>915.93365753980993</v>
      </c>
      <c r="H166" s="80">
        <f t="shared" si="104"/>
        <v>20</v>
      </c>
      <c r="I166" s="4">
        <f t="shared" si="79"/>
        <v>6.2114590381418289</v>
      </c>
      <c r="J166" s="87">
        <f>SUM($I$7:I166)</f>
        <v>806.29162386258872</v>
      </c>
      <c r="K166" s="79">
        <f t="shared" si="96"/>
        <v>29.865393699182757</v>
      </c>
      <c r="L166" s="4">
        <f t="shared" si="80"/>
        <v>3.3364688780656978E-3</v>
      </c>
      <c r="M166" s="100">
        <f t="shared" si="81"/>
        <v>9.2753834810226401</v>
      </c>
      <c r="N166" s="87">
        <f>SUM($M$7:M166)</f>
        <v>1367.7359642379427</v>
      </c>
      <c r="P166" s="42">
        <f>'Accumulated Feed'!C163</f>
        <v>42438</v>
      </c>
      <c r="Q166" s="32">
        <f>'Accumulated Feed'!D163</f>
        <v>7.0042307189807929</v>
      </c>
      <c r="R166" s="32">
        <f>SUM($Q$7:Q166)</f>
        <v>1195.8327947164373</v>
      </c>
      <c r="S166" s="24">
        <v>20</v>
      </c>
      <c r="T166" s="4">
        <f t="shared" si="72"/>
        <v>6.6934233208340421</v>
      </c>
      <c r="U166" s="87">
        <f>SUM($T$7:T166)</f>
        <v>1142.7686261508341</v>
      </c>
      <c r="V166" s="80">
        <f t="shared" si="77"/>
        <v>20</v>
      </c>
      <c r="W166" s="4">
        <f t="shared" si="97"/>
        <v>6.6934233208340421</v>
      </c>
      <c r="X166" s="87">
        <f>SUM($W$7:W166)</f>
        <v>951.48587945419638</v>
      </c>
      <c r="Y166" s="79">
        <f t="shared" si="82"/>
        <v>19.147824645467246</v>
      </c>
      <c r="Z166" s="100">
        <f t="shared" si="83"/>
        <v>5.3850628582021538E-3</v>
      </c>
      <c r="AA166" s="100">
        <f t="shared" si="84"/>
        <v>6.4082248012605634</v>
      </c>
      <c r="AB166" s="87">
        <f>SUM($AA$7:AA166)</f>
        <v>1094.0766631938843</v>
      </c>
      <c r="AD166" s="42">
        <f>'Accumulated Feed'!E163</f>
        <v>42621</v>
      </c>
      <c r="AE166" s="32">
        <f>'Accumulated Feed'!F163</f>
        <v>7.0472568560204687</v>
      </c>
      <c r="AF166" s="32">
        <f>SUM($AE$7:AE166)</f>
        <v>1077.3803212997689</v>
      </c>
      <c r="AG166" s="96">
        <v>20</v>
      </c>
      <c r="AH166" s="100">
        <f t="shared" si="73"/>
        <v>6.7345402058456028</v>
      </c>
      <c r="AI166" s="87">
        <f>SUM($AH$7:AH166)</f>
        <v>1029.5723909341596</v>
      </c>
      <c r="AJ166" s="175">
        <v>20</v>
      </c>
      <c r="AK166" s="100">
        <f t="shared" si="98"/>
        <v>6.7345402058456028</v>
      </c>
      <c r="AL166" s="87">
        <f>SUM($AK$7:AK166)</f>
        <v>922.62044763460437</v>
      </c>
      <c r="AM166" s="79">
        <f t="shared" si="102"/>
        <v>37.782675936662336</v>
      </c>
      <c r="AN166" s="101">
        <f t="shared" si="85"/>
        <v>6.5411041177349007E-3</v>
      </c>
      <c r="AO166" s="101">
        <f t="shared" si="86"/>
        <v>12.722447508994382</v>
      </c>
      <c r="AP166" s="87">
        <f>SUM($AO$7:AO166)</f>
        <v>1944.9999999999984</v>
      </c>
      <c r="AR166" s="42">
        <f>'Accumulated Feed'!G163</f>
        <v>42781</v>
      </c>
      <c r="AS166" s="32">
        <f>'Accumulated Feed'!H163</f>
        <v>6.2572596947735102</v>
      </c>
      <c r="AT166" s="32">
        <f>SUM($AS$7:AS166)</f>
        <v>1167.046575268062</v>
      </c>
      <c r="AU166" s="96">
        <v>20</v>
      </c>
      <c r="AV166" s="100">
        <f t="shared" si="74"/>
        <v>5.9795985663371125</v>
      </c>
      <c r="AW166" s="87">
        <f>SUM($AV$7:AV166)</f>
        <v>1115.2597732439392</v>
      </c>
      <c r="AX166" s="175">
        <v>20</v>
      </c>
      <c r="AY166" s="100">
        <f t="shared" si="99"/>
        <v>5.9795985663371125</v>
      </c>
      <c r="AZ166" s="87">
        <f>SUM($AY$7:AY166)</f>
        <v>920.9948378440148</v>
      </c>
      <c r="BA166" s="79">
        <f t="shared" si="87"/>
        <v>30.164826912830154</v>
      </c>
      <c r="BB166" s="101">
        <f t="shared" si="88"/>
        <v>3.6856059616217065E-3</v>
      </c>
      <c r="BC166" s="101">
        <f t="shared" si="89"/>
        <v>9.0186777880883167</v>
      </c>
      <c r="BD166" s="87">
        <f>SUM($BC$7:BC166)</f>
        <v>1682.0809011372814</v>
      </c>
      <c r="BF166" s="42"/>
      <c r="BG166" s="32"/>
      <c r="BH166" s="32"/>
      <c r="BK166" s="87"/>
      <c r="BL166" s="80"/>
      <c r="BN166" s="87"/>
      <c r="BO166" s="79"/>
      <c r="BR166" s="87"/>
      <c r="BT166" s="42">
        <f>'Accumulated Feed'!K163</f>
        <v>43165</v>
      </c>
      <c r="BU166" s="32">
        <f>'Accumulated Feed'!L163</f>
        <v>6.8701956467160574</v>
      </c>
      <c r="BV166" s="32">
        <f>SUM($BU$7:BU166)</f>
        <v>1238.1272637967047</v>
      </c>
      <c r="BW166" s="96">
        <v>20</v>
      </c>
      <c r="BX166" s="100">
        <f t="shared" si="76"/>
        <v>6.5653359527130482</v>
      </c>
      <c r="BY166" s="87">
        <f>SUM($BX$7:BX166)</f>
        <v>1183.1863104108622</v>
      </c>
      <c r="BZ166" s="175">
        <v>5.448802289331665</v>
      </c>
      <c r="CA166" s="100">
        <f t="shared" si="101"/>
        <v>1.788660878468717</v>
      </c>
      <c r="CB166" s="87">
        <f>SUM($CA$7:CA166)</f>
        <v>984.48863644252197</v>
      </c>
      <c r="CC166" s="79">
        <f t="shared" si="93"/>
        <v>26.412018832085995</v>
      </c>
      <c r="CD166" s="101">
        <f t="shared" si="94"/>
        <v>4.2067874047071402E-3</v>
      </c>
      <c r="CE166" s="101">
        <f t="shared" si="95"/>
        <v>8.6701888411014156</v>
      </c>
      <c r="CF166" s="87">
        <f>SUM($CE$7:CE166)</f>
        <v>1562.5169556219014</v>
      </c>
    </row>
    <row r="167" spans="2:84" x14ac:dyDescent="0.25">
      <c r="B167" s="42">
        <v>42134</v>
      </c>
      <c r="C167" s="32">
        <f>'Accumulated Feed'!B164</f>
        <v>5.0233596430643983</v>
      </c>
      <c r="D167" s="32">
        <f>SUM($C$7:C167)</f>
        <v>963.48816205890409</v>
      </c>
      <c r="E167" s="24">
        <v>20</v>
      </c>
      <c r="F167" s="4">
        <f t="shared" si="78"/>
        <v>4.8004518887002732</v>
      </c>
      <c r="G167" s="87">
        <f>SUM($F$7:F167)</f>
        <v>920.73410942851024</v>
      </c>
      <c r="H167" s="80">
        <f t="shared" si="104"/>
        <v>20</v>
      </c>
      <c r="I167" s="4">
        <f t="shared" si="79"/>
        <v>4.8004518887002732</v>
      </c>
      <c r="J167" s="87">
        <f>SUM($I$7:I167)</f>
        <v>811.09207575128903</v>
      </c>
      <c r="K167" s="79">
        <f t="shared" si="96"/>
        <v>29.865393699182757</v>
      </c>
      <c r="L167" s="4">
        <f t="shared" si="80"/>
        <v>2.5785501005399112E-3</v>
      </c>
      <c r="M167" s="100">
        <f t="shared" si="81"/>
        <v>7.1683692795009533</v>
      </c>
      <c r="N167" s="87">
        <f>SUM($M$7:M167)</f>
        <v>1374.9043335174435</v>
      </c>
      <c r="P167" s="42">
        <f>'Accumulated Feed'!C164</f>
        <v>42439</v>
      </c>
      <c r="Q167" s="32">
        <f>'Accumulated Feed'!D164</f>
        <v>6.2196341372933857</v>
      </c>
      <c r="R167" s="32">
        <f>SUM($Q$7:Q167)</f>
        <v>1202.0524288537308</v>
      </c>
      <c r="S167" s="24">
        <v>20</v>
      </c>
      <c r="T167" s="4">
        <f t="shared" si="72"/>
        <v>5.9436426142845384</v>
      </c>
      <c r="U167" s="87">
        <f>SUM($T$7:T167)</f>
        <v>1148.7122687651186</v>
      </c>
      <c r="V167" s="82">
        <v>4.3132537151999992</v>
      </c>
      <c r="W167" s="4">
        <f t="shared" si="97"/>
        <v>1.2818219293941908</v>
      </c>
      <c r="X167" s="87">
        <f>SUM($W$7:W167)</f>
        <v>952.76770138359052</v>
      </c>
      <c r="Y167" s="79">
        <f t="shared" si="82"/>
        <v>19.147824645467242</v>
      </c>
      <c r="Z167" s="100">
        <f t="shared" si="83"/>
        <v>4.781841450993563E-3</v>
      </c>
      <c r="AA167" s="100">
        <f t="shared" si="84"/>
        <v>5.6903913266823398</v>
      </c>
      <c r="AB167" s="87">
        <f>SUM($AA$7:AA167)</f>
        <v>1099.7670545205667</v>
      </c>
      <c r="AD167" s="42"/>
      <c r="AE167" s="32"/>
      <c r="AF167" s="32"/>
      <c r="AI167" s="87"/>
      <c r="AJ167" s="80"/>
      <c r="AL167" s="87"/>
      <c r="AM167" s="79"/>
      <c r="AP167" s="87"/>
      <c r="AR167" s="42">
        <f>'Accumulated Feed'!G164</f>
        <v>42782</v>
      </c>
      <c r="AS167" s="32">
        <f>'Accumulated Feed'!H164</f>
        <v>6.3485983830532939</v>
      </c>
      <c r="AT167" s="32">
        <f>SUM($AS$7:AS167)</f>
        <v>1173.3951736511153</v>
      </c>
      <c r="AU167" s="96">
        <v>20</v>
      </c>
      <c r="AV167" s="100">
        <f t="shared" si="74"/>
        <v>6.0668841699608693</v>
      </c>
      <c r="AW167" s="87">
        <f>SUM($AV$7:AV167)</f>
        <v>1121.3266574139</v>
      </c>
      <c r="AX167" s="175">
        <v>0.71830344066833485</v>
      </c>
      <c r="AY167" s="100">
        <f t="shared" si="99"/>
        <v>0.21789318867095733</v>
      </c>
      <c r="AZ167" s="87">
        <f>SUM($AY$7:AY167)</f>
        <v>921.21273103268572</v>
      </c>
      <c r="BA167" s="79">
        <f t="shared" si="87"/>
        <v>30.164826912830151</v>
      </c>
      <c r="BB167" s="101">
        <f t="shared" si="88"/>
        <v>3.7394056168177123E-3</v>
      </c>
      <c r="BC167" s="101">
        <f t="shared" si="89"/>
        <v>9.1503255443529419</v>
      </c>
      <c r="BD167" s="87">
        <f>SUM($BC$7:BC167)</f>
        <v>1691.2312266816343</v>
      </c>
      <c r="BF167" s="42"/>
      <c r="BG167" s="32"/>
      <c r="BH167" s="32"/>
      <c r="BK167" s="87"/>
      <c r="BL167" s="80"/>
      <c r="BN167" s="87"/>
      <c r="BO167" s="79"/>
      <c r="BR167" s="87"/>
      <c r="BT167" s="42">
        <f>'Accumulated Feed'!K164</f>
        <v>43166</v>
      </c>
      <c r="BU167" s="32">
        <f>'Accumulated Feed'!L164</f>
        <v>7.221616293469431</v>
      </c>
      <c r="BV167" s="32">
        <f>SUM($BU$7:BU167)</f>
        <v>1245.3488800901741</v>
      </c>
      <c r="BW167" s="96">
        <v>20</v>
      </c>
      <c r="BX167" s="100">
        <f t="shared" si="76"/>
        <v>6.9011625761889661</v>
      </c>
      <c r="BY167" s="87">
        <f>SUM($BX$7:BX167)</f>
        <v>1190.0874729870511</v>
      </c>
      <c r="BZ167" s="175">
        <v>20</v>
      </c>
      <c r="CA167" s="100">
        <f t="shared" si="101"/>
        <v>6.9011625761889661</v>
      </c>
      <c r="CB167" s="87">
        <f>SUM($CA$7:CA167)</f>
        <v>991.38979901871096</v>
      </c>
      <c r="CC167" s="79">
        <f t="shared" si="93"/>
        <v>26.412018832085998</v>
      </c>
      <c r="CD167" s="101">
        <f t="shared" si="94"/>
        <v>4.4219707890730247E-3</v>
      </c>
      <c r="CE167" s="101">
        <f t="shared" si="95"/>
        <v>9.1136817962795043</v>
      </c>
      <c r="CF167" s="87">
        <f>SUM($CE$7:CE167)</f>
        <v>1571.6306374181809</v>
      </c>
    </row>
    <row r="168" spans="2:84" x14ac:dyDescent="0.25">
      <c r="B168" s="42">
        <v>42135</v>
      </c>
      <c r="C168" s="32">
        <f>'Accumulated Feed'!B165</f>
        <v>5.0586824327595732</v>
      </c>
      <c r="D168" s="32">
        <f>SUM($C$7:C168)</f>
        <v>968.54684449166371</v>
      </c>
      <c r="E168" s="24">
        <v>20</v>
      </c>
      <c r="F168" s="4">
        <f t="shared" si="78"/>
        <v>4.8342072565327312</v>
      </c>
      <c r="G168" s="87">
        <f>SUM($F$7:F168)</f>
        <v>925.56831668504299</v>
      </c>
      <c r="H168" s="80">
        <f t="shared" si="104"/>
        <v>20</v>
      </c>
      <c r="I168" s="4">
        <f t="shared" si="79"/>
        <v>4.8342072565327312</v>
      </c>
      <c r="J168" s="87">
        <f>SUM($I$7:I168)</f>
        <v>815.92628300782178</v>
      </c>
      <c r="K168" s="79">
        <f t="shared" si="96"/>
        <v>29.865393699182761</v>
      </c>
      <c r="L168" s="4">
        <f t="shared" si="80"/>
        <v>2.5966817075502909E-3</v>
      </c>
      <c r="M168" s="100">
        <f t="shared" si="81"/>
        <v>7.2187751469898087</v>
      </c>
      <c r="N168" s="87">
        <f>SUM($M$7:M168)</f>
        <v>1382.1231086644334</v>
      </c>
      <c r="P168" s="42">
        <f>'Accumulated Feed'!C165</f>
        <v>42440</v>
      </c>
      <c r="Q168" s="32">
        <f>'Accumulated Feed'!D165</f>
        <v>5.7328189557069473</v>
      </c>
      <c r="R168" s="32">
        <f>SUM($Q$7:Q168)</f>
        <v>1207.7852478094378</v>
      </c>
      <c r="S168" s="24">
        <v>20</v>
      </c>
      <c r="T168" s="4">
        <f t="shared" si="72"/>
        <v>5.4784294852343178</v>
      </c>
      <c r="U168" s="87">
        <f>SUM($T$7:T168)</f>
        <v>1154.1906982503529</v>
      </c>
      <c r="V168" s="80">
        <f t="shared" si="77"/>
        <v>20</v>
      </c>
      <c r="W168" s="4">
        <f t="shared" si="97"/>
        <v>5.4784294852343178</v>
      </c>
      <c r="X168" s="87">
        <f>SUM($W$7:W168)</f>
        <v>958.24613086882482</v>
      </c>
      <c r="Y168" s="79">
        <f t="shared" si="82"/>
        <v>19.147824645467246</v>
      </c>
      <c r="Z168" s="100">
        <f t="shared" si="83"/>
        <v>4.4075633241942892E-3</v>
      </c>
      <c r="AA168" s="100">
        <f t="shared" si="84"/>
        <v>5.2450003557912046</v>
      </c>
      <c r="AB168" s="87">
        <f>SUM($AA$7:AA168)</f>
        <v>1105.012054876358</v>
      </c>
      <c r="AD168" s="42"/>
      <c r="AE168" s="32"/>
      <c r="AF168" s="32"/>
      <c r="AI168" s="87"/>
      <c r="AJ168" s="80"/>
      <c r="AL168" s="87"/>
      <c r="AM168" s="79"/>
      <c r="AP168" s="87"/>
      <c r="AR168" s="42">
        <f>'Accumulated Feed'!G165</f>
        <v>42783</v>
      </c>
      <c r="AS168" s="32">
        <f>'Accumulated Feed'!H165</f>
        <v>6.4935992655232671</v>
      </c>
      <c r="AT168" s="32">
        <f>SUM($AS$7:AS168)</f>
        <v>1179.8887729166386</v>
      </c>
      <c r="AU168" s="96">
        <v>20</v>
      </c>
      <c r="AV168" s="100">
        <f t="shared" si="74"/>
        <v>6.2054507488195476</v>
      </c>
      <c r="AW168" s="87">
        <f>SUM($AV$7:AV168)</f>
        <v>1127.5321081627196</v>
      </c>
      <c r="AX168" s="175">
        <v>20</v>
      </c>
      <c r="AY168" s="100">
        <f t="shared" si="99"/>
        <v>6.2054507488195476</v>
      </c>
      <c r="AZ168" s="87">
        <f>SUM($AY$7:AY168)</f>
        <v>927.41818178150527</v>
      </c>
      <c r="BA168" s="79">
        <f t="shared" si="87"/>
        <v>30.164826912830154</v>
      </c>
      <c r="BB168" s="101">
        <f t="shared" si="88"/>
        <v>3.8248129904829161E-3</v>
      </c>
      <c r="BC168" s="101">
        <f t="shared" si="89"/>
        <v>9.3593173877116964</v>
      </c>
      <c r="BD168" s="87">
        <f>SUM($BC$7:BC168)</f>
        <v>1700.5905440693459</v>
      </c>
      <c r="BF168" s="42"/>
      <c r="BG168" s="32"/>
      <c r="BH168" s="32"/>
      <c r="BK168" s="87"/>
      <c r="BL168" s="80"/>
      <c r="BN168" s="87"/>
      <c r="BO168" s="79"/>
      <c r="BR168" s="87"/>
      <c r="BT168" s="42">
        <f>'Accumulated Feed'!K165</f>
        <v>43167</v>
      </c>
      <c r="BU168" s="32">
        <f>'Accumulated Feed'!L165</f>
        <v>7.4995476538260304</v>
      </c>
      <c r="BV168" s="32">
        <f>SUM($BU$7:BU168)</f>
        <v>1252.8484277440002</v>
      </c>
      <c r="BW168" s="96">
        <v>20</v>
      </c>
      <c r="BX168" s="100">
        <f t="shared" si="76"/>
        <v>7.166760944323916</v>
      </c>
      <c r="BY168" s="87">
        <f>SUM($BX$7:BX168)</f>
        <v>1197.254233931375</v>
      </c>
      <c r="BZ168" s="175">
        <v>5.5953250054678341</v>
      </c>
      <c r="CA168" s="100">
        <f t="shared" si="101"/>
        <v>2.0050178359992943</v>
      </c>
      <c r="CB168" s="87">
        <f>SUM($CA$7:CA168)</f>
        <v>993.39481685471026</v>
      </c>
      <c r="CC168" s="79">
        <f t="shared" si="93"/>
        <v>26.412018832085995</v>
      </c>
      <c r="CD168" s="101">
        <f t="shared" si="94"/>
        <v>4.5921549011776249E-3</v>
      </c>
      <c r="CE168" s="101">
        <f t="shared" si="95"/>
        <v>9.4644312513270847</v>
      </c>
      <c r="CF168" s="87">
        <f>SUM($CE$7:CE168)</f>
        <v>1581.095068669508</v>
      </c>
    </row>
    <row r="169" spans="2:84" x14ac:dyDescent="0.25">
      <c r="B169" s="42">
        <v>42136</v>
      </c>
      <c r="C169" s="32">
        <f>'Accumulated Feed'!B166</f>
        <v>5.3778018693753422</v>
      </c>
      <c r="D169" s="32">
        <f>SUM($C$7:C169)</f>
        <v>973.92464636103909</v>
      </c>
      <c r="E169" s="24">
        <v>20</v>
      </c>
      <c r="F169" s="4">
        <f t="shared" si="78"/>
        <v>5.1391660114445372</v>
      </c>
      <c r="G169" s="87">
        <f>SUM($F$7:F169)</f>
        <v>930.70748269648755</v>
      </c>
      <c r="H169" s="80">
        <f t="shared" si="104"/>
        <v>20</v>
      </c>
      <c r="I169" s="4">
        <f t="shared" si="79"/>
        <v>5.1391660114445372</v>
      </c>
      <c r="J169" s="87">
        <f>SUM($I$7:I169)</f>
        <v>821.06544901926634</v>
      </c>
      <c r="K169" s="79">
        <f t="shared" si="96"/>
        <v>29.865393699182761</v>
      </c>
      <c r="L169" s="4">
        <f t="shared" si="80"/>
        <v>2.760489500310249E-3</v>
      </c>
      <c r="M169" s="100">
        <f t="shared" si="81"/>
        <v>7.6741608108624924</v>
      </c>
      <c r="N169" s="87">
        <f>SUM($M$7:M169)</f>
        <v>1389.7972694752959</v>
      </c>
      <c r="P169" s="42">
        <f>'Accumulated Feed'!C166</f>
        <v>42441</v>
      </c>
      <c r="Q169" s="32">
        <f>'Accumulated Feed'!D166</f>
        <v>5.9008823867165159</v>
      </c>
      <c r="R169" s="32">
        <f>SUM($Q$7:Q169)</f>
        <v>1213.6861301961544</v>
      </c>
      <c r="S169" s="24">
        <v>20</v>
      </c>
      <c r="T169" s="4">
        <f t="shared" si="72"/>
        <v>5.6390352296239774</v>
      </c>
      <c r="U169" s="87">
        <f>SUM($T$7:T169)</f>
        <v>1159.8297334799768</v>
      </c>
      <c r="V169" s="80">
        <f t="shared" si="77"/>
        <v>20</v>
      </c>
      <c r="W169" s="4">
        <f t="shared" si="97"/>
        <v>5.6390352296239774</v>
      </c>
      <c r="X169" s="87">
        <f>SUM($W$7:W169)</f>
        <v>963.88516609844885</v>
      </c>
      <c r="Y169" s="79">
        <f t="shared" si="82"/>
        <v>19.147824645467242</v>
      </c>
      <c r="Z169" s="100">
        <f t="shared" si="83"/>
        <v>4.5367755355652101E-3</v>
      </c>
      <c r="AA169" s="100">
        <f t="shared" si="84"/>
        <v>5.3987628873225999</v>
      </c>
      <c r="AB169" s="87">
        <f>SUM($AA$7:AA169)</f>
        <v>1110.4108177636806</v>
      </c>
      <c r="AD169" s="42"/>
      <c r="AE169" s="32"/>
      <c r="AF169" s="32"/>
      <c r="AI169" s="87"/>
      <c r="AJ169" s="80"/>
      <c r="AL169" s="87"/>
      <c r="AM169" s="79"/>
      <c r="AP169" s="87"/>
      <c r="AR169" s="42">
        <f>'Accumulated Feed'!G166</f>
        <v>42784</v>
      </c>
      <c r="AS169" s="32">
        <f>'Accumulated Feed'!H166</f>
        <v>6.6028219649822306</v>
      </c>
      <c r="AT169" s="32">
        <f>SUM($AS$7:AS169)</f>
        <v>1186.4915948816208</v>
      </c>
      <c r="AU169" s="96">
        <v>20</v>
      </c>
      <c r="AV169" s="100">
        <f t="shared" si="74"/>
        <v>6.3098267742611327</v>
      </c>
      <c r="AW169" s="87">
        <f>SUM($AV$7:AV169)</f>
        <v>1133.8419349369808</v>
      </c>
      <c r="AX169" s="175">
        <v>20</v>
      </c>
      <c r="AY169" s="100">
        <f t="shared" si="99"/>
        <v>6.3098267742611327</v>
      </c>
      <c r="AZ169" s="87">
        <f>SUM($AY$7:AY169)</f>
        <v>933.72800855576645</v>
      </c>
      <c r="BA169" s="79">
        <f t="shared" si="87"/>
        <v>30.164826912830158</v>
      </c>
      <c r="BB169" s="101">
        <f t="shared" si="88"/>
        <v>3.889146556917215E-3</v>
      </c>
      <c r="BC169" s="101">
        <f t="shared" si="89"/>
        <v>9.5167416247764258</v>
      </c>
      <c r="BD169" s="87">
        <f>SUM($BC$7:BC169)</f>
        <v>1710.1072856941223</v>
      </c>
      <c r="BF169" s="42"/>
      <c r="BG169" s="32"/>
      <c r="BH169" s="32"/>
      <c r="BK169" s="87"/>
      <c r="BL169" s="80"/>
      <c r="BN169" s="87"/>
      <c r="BO169" s="79"/>
      <c r="BR169" s="87"/>
      <c r="BT169" s="42">
        <f>'Accumulated Feed'!K166</f>
        <v>43168</v>
      </c>
      <c r="BU169" s="32">
        <f>'Accumulated Feed'!L166</f>
        <v>8.1213151772077214</v>
      </c>
      <c r="BV169" s="32">
        <f>SUM($BU$7:BU169)</f>
        <v>1260.9697429212079</v>
      </c>
      <c r="BW169" s="96">
        <v>20</v>
      </c>
      <c r="BX169" s="100">
        <f t="shared" si="76"/>
        <v>7.7609380078895542</v>
      </c>
      <c r="BY169" s="87">
        <f>SUM($BX$7:BX169)</f>
        <v>1205.0151719392645</v>
      </c>
      <c r="BZ169" s="175">
        <v>20</v>
      </c>
      <c r="CA169" s="100">
        <f t="shared" si="101"/>
        <v>7.7609380078895542</v>
      </c>
      <c r="CB169" s="87">
        <f>SUM($CA$7:CA169)</f>
        <v>1001.1557548625998</v>
      </c>
      <c r="CC169" s="79">
        <f t="shared" si="93"/>
        <v>26.412018832085998</v>
      </c>
      <c r="CD169" s="101">
        <f t="shared" si="94"/>
        <v>4.9728782343287448E-3</v>
      </c>
      <c r="CE169" s="101">
        <f t="shared" si="95"/>
        <v>10.249102040951543</v>
      </c>
      <c r="CF169" s="87">
        <f>SUM($CE$7:CE169)</f>
        <v>1591.3441707104596</v>
      </c>
    </row>
    <row r="170" spans="2:84" x14ac:dyDescent="0.25">
      <c r="B170" s="42">
        <v>42137</v>
      </c>
      <c r="C170" s="32">
        <f>'Accumulated Feed'!B167</f>
        <v>5.8685342215709451</v>
      </c>
      <c r="D170" s="32">
        <f>SUM($C$7:C170)</f>
        <v>979.79318058261003</v>
      </c>
      <c r="E170" s="24">
        <v>20</v>
      </c>
      <c r="F170" s="4">
        <f t="shared" si="78"/>
        <v>5.6081224896445807</v>
      </c>
      <c r="G170" s="87">
        <f>SUM($F$7:F170)</f>
        <v>936.31560518613207</v>
      </c>
      <c r="H170" s="80">
        <f t="shared" si="104"/>
        <v>20</v>
      </c>
      <c r="I170" s="4">
        <f t="shared" si="79"/>
        <v>5.6081224896445807</v>
      </c>
      <c r="J170" s="87">
        <f>SUM($I$7:I170)</f>
        <v>826.67357150891087</v>
      </c>
      <c r="K170" s="79">
        <f t="shared" si="96"/>
        <v>29.865393699182757</v>
      </c>
      <c r="L170" s="4">
        <f t="shared" si="80"/>
        <v>3.0123882386056903E-3</v>
      </c>
      <c r="M170" s="100">
        <f t="shared" si="81"/>
        <v>8.3744393033238183</v>
      </c>
      <c r="N170" s="87">
        <f>SUM($M$7:M170)</f>
        <v>1398.1717087786199</v>
      </c>
      <c r="P170" s="42">
        <f>'Accumulated Feed'!C167</f>
        <v>42442</v>
      </c>
      <c r="Q170" s="32">
        <f>'Accumulated Feed'!D167</f>
        <v>5.8803540416813833</v>
      </c>
      <c r="R170" s="32">
        <f>SUM($Q$7:Q170)</f>
        <v>1219.5664842378358</v>
      </c>
      <c r="S170" s="24">
        <v>20</v>
      </c>
      <c r="T170" s="4">
        <f t="shared" si="72"/>
        <v>5.6194178142490196</v>
      </c>
      <c r="U170" s="87">
        <f>SUM($T$7:T170)</f>
        <v>1165.4491512942259</v>
      </c>
      <c r="V170" s="80">
        <f t="shared" si="77"/>
        <v>20</v>
      </c>
      <c r="W170" s="4">
        <f t="shared" si="97"/>
        <v>5.6194178142490196</v>
      </c>
      <c r="X170" s="87">
        <f>SUM($W$7:W170)</f>
        <v>969.50458391269785</v>
      </c>
      <c r="Y170" s="79">
        <f t="shared" si="82"/>
        <v>19.147824645467239</v>
      </c>
      <c r="Z170" s="100">
        <f t="shared" si="83"/>
        <v>4.5209927275989504E-3</v>
      </c>
      <c r="AA170" s="100">
        <f t="shared" si="84"/>
        <v>5.3799813458427508</v>
      </c>
      <c r="AB170" s="87">
        <f>SUM($AA$7:AA170)</f>
        <v>1115.7907991095233</v>
      </c>
      <c r="AD170" s="42"/>
      <c r="AE170" s="32"/>
      <c r="AF170" s="32"/>
      <c r="AI170" s="87"/>
      <c r="AJ170" s="80"/>
      <c r="AL170" s="87"/>
      <c r="AM170" s="79"/>
      <c r="AP170" s="87"/>
      <c r="AR170" s="42">
        <f>'Accumulated Feed'!G167</f>
        <v>42785</v>
      </c>
      <c r="AS170" s="32">
        <f>'Accumulated Feed'!H167</f>
        <v>6.4537016911547642</v>
      </c>
      <c r="AT170" s="32">
        <f>SUM($AS$7:AS170)</f>
        <v>1192.9452965727755</v>
      </c>
      <c r="AU170" s="96">
        <v>20</v>
      </c>
      <c r="AV170" s="100">
        <f t="shared" si="74"/>
        <v>6.1673235988958357</v>
      </c>
      <c r="AW170" s="87">
        <f>SUM($AV$7:AV170)</f>
        <v>1140.0092585358766</v>
      </c>
      <c r="AX170" s="175">
        <v>20</v>
      </c>
      <c r="AY170" s="100">
        <f t="shared" si="99"/>
        <v>6.1673235988958357</v>
      </c>
      <c r="AZ170" s="87">
        <f>SUM($AY$7:AY170)</f>
        <v>939.89533215466224</v>
      </c>
      <c r="BA170" s="79">
        <f t="shared" si="87"/>
        <v>30.164826912830154</v>
      </c>
      <c r="BB170" s="101">
        <f t="shared" si="88"/>
        <v>3.8013128090744917E-3</v>
      </c>
      <c r="BC170" s="101">
        <f t="shared" si="89"/>
        <v>9.3018124438052805</v>
      </c>
      <c r="BD170" s="87">
        <f>SUM($BC$7:BC170)</f>
        <v>1719.4090981379277</v>
      </c>
      <c r="BF170" s="42"/>
      <c r="BG170" s="32"/>
      <c r="BH170" s="32"/>
      <c r="BK170" s="87"/>
      <c r="BL170" s="80"/>
      <c r="BN170" s="87"/>
      <c r="BO170" s="79"/>
      <c r="BR170" s="87"/>
      <c r="BT170" s="42">
        <f>'Accumulated Feed'!K167</f>
        <v>43169</v>
      </c>
      <c r="BU170" s="32">
        <f>'Accumulated Feed'!L167</f>
        <v>8.9658691673867921</v>
      </c>
      <c r="BV170" s="32">
        <f>SUM($BU$7:BU170)</f>
        <v>1269.9356120885946</v>
      </c>
      <c r="BW170" s="96">
        <v>20</v>
      </c>
      <c r="BX170" s="100">
        <f t="shared" si="76"/>
        <v>8.5680155586402815</v>
      </c>
      <c r="BY170" s="87">
        <f>SUM($BX$7:BX170)</f>
        <v>1213.5831874979049</v>
      </c>
      <c r="BZ170" s="175">
        <v>20</v>
      </c>
      <c r="CA170" s="100">
        <f t="shared" si="101"/>
        <v>8.5680155586402815</v>
      </c>
      <c r="CB170" s="87">
        <f>SUM($CA$7:CA170)</f>
        <v>1009.72377042124</v>
      </c>
      <c r="CC170" s="79">
        <f t="shared" si="93"/>
        <v>26.412018832085998</v>
      </c>
      <c r="CD170" s="101">
        <f t="shared" si="94"/>
        <v>5.4900191239304454E-3</v>
      </c>
      <c r="CE170" s="101">
        <f t="shared" si="95"/>
        <v>11.314929414420648</v>
      </c>
      <c r="CF170" s="87">
        <f>SUM($CE$7:CE170)</f>
        <v>1602.6591001248803</v>
      </c>
    </row>
    <row r="171" spans="2:84" x14ac:dyDescent="0.25">
      <c r="B171" s="42">
        <v>42138</v>
      </c>
      <c r="C171" s="32">
        <f>'Accumulated Feed'!B168</f>
        <v>5.911645110968939</v>
      </c>
      <c r="D171" s="32">
        <f>SUM($C$7:C171)</f>
        <v>985.70482569357898</v>
      </c>
      <c r="E171" s="24">
        <v>20</v>
      </c>
      <c r="F171" s="4">
        <f t="shared" si="78"/>
        <v>5.649320366193173</v>
      </c>
      <c r="G171" s="87">
        <f>SUM($F$7:F171)</f>
        <v>941.96492555232521</v>
      </c>
      <c r="H171" s="80">
        <f t="shared" si="104"/>
        <v>20</v>
      </c>
      <c r="I171" s="4">
        <f t="shared" si="79"/>
        <v>5.649320366193173</v>
      </c>
      <c r="J171" s="87">
        <f>SUM($I$7:I171)</f>
        <v>832.32289187510401</v>
      </c>
      <c r="K171" s="79">
        <f t="shared" si="96"/>
        <v>29.865393699182764</v>
      </c>
      <c r="L171" s="4">
        <f t="shared" si="80"/>
        <v>3.0345175695893961E-3</v>
      </c>
      <c r="M171" s="100">
        <f t="shared" si="81"/>
        <v>8.435958843458522</v>
      </c>
      <c r="N171" s="87">
        <f>SUM($M$7:M171)</f>
        <v>1406.6076676220785</v>
      </c>
      <c r="P171" s="42">
        <f>'Accumulated Feed'!C168</f>
        <v>42443</v>
      </c>
      <c r="Q171" s="32">
        <f>'Accumulated Feed'!D168</f>
        <v>6.2563195692697553</v>
      </c>
      <c r="R171" s="32">
        <f>SUM($Q$7:Q171)</f>
        <v>1225.8228038071056</v>
      </c>
      <c r="S171" s="24">
        <v>20</v>
      </c>
      <c r="T171" s="4">
        <f t="shared" si="72"/>
        <v>5.9787001581858386</v>
      </c>
      <c r="U171" s="87">
        <f>SUM($T$7:T171)</f>
        <v>1171.4278514524117</v>
      </c>
      <c r="V171" s="80">
        <f t="shared" si="77"/>
        <v>20</v>
      </c>
      <c r="W171" s="4">
        <f t="shared" si="97"/>
        <v>5.9787001581858386</v>
      </c>
      <c r="X171" s="87">
        <f>SUM($W$7:W171)</f>
        <v>975.48328407088366</v>
      </c>
      <c r="Y171" s="79">
        <f t="shared" si="82"/>
        <v>19.147824645467242</v>
      </c>
      <c r="Z171" s="100">
        <f t="shared" si="83"/>
        <v>4.8100463124693136E-3</v>
      </c>
      <c r="AA171" s="100">
        <f t="shared" si="84"/>
        <v>5.7239551118384835</v>
      </c>
      <c r="AB171" s="87">
        <f>SUM($AA$7:AA171)</f>
        <v>1121.5147542213617</v>
      </c>
      <c r="AD171" s="42"/>
      <c r="AE171" s="32"/>
      <c r="AF171" s="32"/>
      <c r="AI171" s="87"/>
      <c r="AJ171" s="80"/>
      <c r="AL171" s="87"/>
      <c r="AM171" s="79"/>
      <c r="AP171" s="87"/>
      <c r="AR171" s="42">
        <f>'Accumulated Feed'!G168</f>
        <v>42786</v>
      </c>
      <c r="AS171" s="32">
        <f>'Accumulated Feed'!H168</f>
        <v>6.6684548109325483</v>
      </c>
      <c r="AT171" s="32">
        <f>SUM($AS$7:AS171)</f>
        <v>1199.6137513837082</v>
      </c>
      <c r="AU171" s="96">
        <v>20</v>
      </c>
      <c r="AV171" s="100">
        <f t="shared" si="74"/>
        <v>6.3725472127107237</v>
      </c>
      <c r="AW171" s="87">
        <f>SUM($AV$7:AV171)</f>
        <v>1146.3818057485873</v>
      </c>
      <c r="AX171" s="175">
        <v>20</v>
      </c>
      <c r="AY171" s="100">
        <f t="shared" si="99"/>
        <v>6.3725472127107237</v>
      </c>
      <c r="AZ171" s="87">
        <f>SUM($AY$7:AY171)</f>
        <v>946.26787936737298</v>
      </c>
      <c r="BA171" s="79">
        <f t="shared" si="87"/>
        <v>30.164826912830154</v>
      </c>
      <c r="BB171" s="101">
        <f t="shared" si="88"/>
        <v>3.9278051423223782E-3</v>
      </c>
      <c r="BC171" s="101">
        <f t="shared" si="89"/>
        <v>9.6113391832628601</v>
      </c>
      <c r="BD171" s="87">
        <f>SUM($BC$7:BC171)</f>
        <v>1729.0204373211905</v>
      </c>
      <c r="BF171" s="42"/>
      <c r="BG171" s="32"/>
      <c r="BH171" s="32"/>
      <c r="BK171" s="87"/>
      <c r="BL171" s="80"/>
      <c r="BN171" s="87"/>
      <c r="BO171" s="79"/>
      <c r="BR171" s="87"/>
      <c r="BT171" s="42">
        <f>'Accumulated Feed'!K168</f>
        <v>43170</v>
      </c>
      <c r="BU171" s="32">
        <f>'Accumulated Feed'!L168</f>
        <v>9.8346458048382193</v>
      </c>
      <c r="BV171" s="32">
        <f>SUM($BU$7:BU171)</f>
        <v>1279.7702578934327</v>
      </c>
      <c r="BW171" s="96">
        <v>20</v>
      </c>
      <c r="BX171" s="100">
        <f t="shared" si="76"/>
        <v>9.3982408951579437</v>
      </c>
      <c r="BY171" s="87">
        <f>SUM($BX$7:BX171)</f>
        <v>1222.9814283930627</v>
      </c>
      <c r="BZ171" s="175">
        <v>20</v>
      </c>
      <c r="CA171" s="100">
        <f t="shared" si="101"/>
        <v>9.3982408951579437</v>
      </c>
      <c r="CB171" s="87">
        <f>SUM($CA$7:CA171)</f>
        <v>1019.122011316398</v>
      </c>
      <c r="CC171" s="79">
        <f t="shared" si="93"/>
        <v>26.412018832085995</v>
      </c>
      <c r="CD171" s="101">
        <f t="shared" si="94"/>
        <v>6.0219921278843363E-3</v>
      </c>
      <c r="CE171" s="101">
        <f t="shared" si="95"/>
        <v>12.411325775569617</v>
      </c>
      <c r="CF171" s="87">
        <f>SUM($CE$7:CE171)</f>
        <v>1615.0704259004499</v>
      </c>
    </row>
    <row r="172" spans="2:84" x14ac:dyDescent="0.25">
      <c r="B172" s="42">
        <v>42139</v>
      </c>
      <c r="C172" s="32">
        <f>'Accumulated Feed'!B169</f>
        <v>5.9148261586189452</v>
      </c>
      <c r="D172" s="32">
        <f>SUM($C$7:C172)</f>
        <v>991.61965185219788</v>
      </c>
      <c r="E172" s="24">
        <v>20</v>
      </c>
      <c r="F172" s="4">
        <f t="shared" si="78"/>
        <v>5.6523602572789322</v>
      </c>
      <c r="G172" s="87">
        <f>SUM($F$7:F172)</f>
        <v>947.61728580960414</v>
      </c>
      <c r="H172" s="80">
        <f t="shared" si="104"/>
        <v>20</v>
      </c>
      <c r="I172" s="4">
        <f t="shared" si="79"/>
        <v>5.6523602572789322</v>
      </c>
      <c r="J172" s="87">
        <f>SUM($I$7:I172)</f>
        <v>837.97525213238293</v>
      </c>
      <c r="K172" s="79">
        <f t="shared" si="96"/>
        <v>29.865393699182764</v>
      </c>
      <c r="L172" s="4">
        <f t="shared" si="80"/>
        <v>3.0361504390872172E-3</v>
      </c>
      <c r="M172" s="100">
        <f t="shared" si="81"/>
        <v>8.4404982206624641</v>
      </c>
      <c r="N172" s="87">
        <f>SUM($M$7:M172)</f>
        <v>1415.0481658427409</v>
      </c>
      <c r="P172" s="42">
        <f>'Accumulated Feed'!C169</f>
        <v>42444</v>
      </c>
      <c r="Q172" s="32">
        <f>'Accumulated Feed'!D169</f>
        <v>6.0548855527722054</v>
      </c>
      <c r="R172" s="32">
        <f>SUM($Q$7:Q172)</f>
        <v>1231.8776893598779</v>
      </c>
      <c r="S172" s="24">
        <v>20</v>
      </c>
      <c r="T172" s="4">
        <f t="shared" si="72"/>
        <v>5.786204622597575</v>
      </c>
      <c r="U172" s="87">
        <f>SUM($T$7:T172)</f>
        <v>1177.2140560750092</v>
      </c>
      <c r="V172" s="80">
        <f t="shared" si="77"/>
        <v>20</v>
      </c>
      <c r="W172" s="4">
        <f t="shared" si="97"/>
        <v>5.786204622597575</v>
      </c>
      <c r="X172" s="87">
        <f>SUM($W$7:W172)</f>
        <v>981.26948869348121</v>
      </c>
      <c r="Y172" s="79">
        <f t="shared" si="82"/>
        <v>19.147824645467242</v>
      </c>
      <c r="Z172" s="100">
        <f t="shared" si="83"/>
        <v>4.6551777931214417E-3</v>
      </c>
      <c r="AA172" s="100">
        <f t="shared" si="84"/>
        <v>5.5396615738145156</v>
      </c>
      <c r="AB172" s="87">
        <f>SUM($AA$7:AA172)</f>
        <v>1127.0544157951763</v>
      </c>
      <c r="AD172" s="42"/>
      <c r="AE172" s="32"/>
      <c r="AF172" s="32"/>
      <c r="AI172" s="87"/>
      <c r="AJ172" s="80"/>
      <c r="AL172" s="87"/>
      <c r="AM172" s="79"/>
      <c r="AP172" s="87"/>
      <c r="AR172" s="42">
        <f>'Accumulated Feed'!G169</f>
        <v>42787</v>
      </c>
      <c r="AS172" s="32">
        <f>'Accumulated Feed'!H169</f>
        <v>6.547675957223384</v>
      </c>
      <c r="AT172" s="32">
        <f>SUM($AS$7:AS172)</f>
        <v>1206.1614273409316</v>
      </c>
      <c r="AU172" s="96">
        <v>20</v>
      </c>
      <c r="AV172" s="100">
        <f t="shared" si="74"/>
        <v>6.2571278285534078</v>
      </c>
      <c r="AW172" s="87">
        <f>SUM($AV$7:AV172)</f>
        <v>1152.6389335771407</v>
      </c>
      <c r="AX172" s="175">
        <v>20</v>
      </c>
      <c r="AY172" s="100">
        <f t="shared" si="99"/>
        <v>6.2571278285534078</v>
      </c>
      <c r="AZ172" s="87">
        <f>SUM($AY$7:AY172)</f>
        <v>952.52500719592638</v>
      </c>
      <c r="BA172" s="79">
        <f t="shared" si="87"/>
        <v>30.164826912830154</v>
      </c>
      <c r="BB172" s="101">
        <f t="shared" si="88"/>
        <v>3.8566648532849671E-3</v>
      </c>
      <c r="BC172" s="101">
        <f t="shared" si="89"/>
        <v>9.4372588959883146</v>
      </c>
      <c r="BD172" s="87">
        <f>SUM($BC$7:BC172)</f>
        <v>1738.4576962171789</v>
      </c>
      <c r="BF172" s="42"/>
      <c r="BG172" s="32"/>
      <c r="BH172" s="32"/>
      <c r="BK172" s="87"/>
      <c r="BL172" s="80"/>
      <c r="BN172" s="87"/>
      <c r="BO172" s="79"/>
      <c r="BR172" s="87"/>
      <c r="BT172" s="42">
        <f>'Accumulated Feed'!K169</f>
        <v>43171</v>
      </c>
      <c r="BU172" s="32">
        <f>'Accumulated Feed'!L169</f>
        <v>8.5800398262395792</v>
      </c>
      <c r="BV172" s="32">
        <f>SUM($BU$7:BU172)</f>
        <v>1288.3502977196722</v>
      </c>
      <c r="BW172" s="96">
        <v>20</v>
      </c>
      <c r="BX172" s="100">
        <f t="shared" si="76"/>
        <v>8.1993071003511506</v>
      </c>
      <c r="BY172" s="87">
        <f>SUM($BX$7:BX172)</f>
        <v>1231.180735493414</v>
      </c>
      <c r="BZ172" s="175">
        <v>20</v>
      </c>
      <c r="CA172" s="100">
        <f t="shared" si="101"/>
        <v>8.1993071003511506</v>
      </c>
      <c r="CB172" s="87">
        <f>SUM($CA$7:CA172)</f>
        <v>1027.3213184167491</v>
      </c>
      <c r="CC172" s="79">
        <f t="shared" si="93"/>
        <v>26.412018832085998</v>
      </c>
      <c r="CD172" s="101">
        <f t="shared" si="94"/>
        <v>5.2537664615364141E-3</v>
      </c>
      <c r="CE172" s="101">
        <f t="shared" si="95"/>
        <v>10.82801267722655</v>
      </c>
      <c r="CF172" s="87">
        <f>SUM($CE$7:CE172)</f>
        <v>1625.8984385776764</v>
      </c>
    </row>
    <row r="173" spans="2:84" x14ac:dyDescent="0.25">
      <c r="B173" s="42">
        <v>42140</v>
      </c>
      <c r="C173" s="32">
        <f>'Accumulated Feed'!B170</f>
        <v>5.9888906469832808</v>
      </c>
      <c r="D173" s="32">
        <f>SUM($C$7:C173)</f>
        <v>997.60854249918111</v>
      </c>
      <c r="E173" s="24">
        <v>20</v>
      </c>
      <c r="F173" s="4">
        <f t="shared" si="78"/>
        <v>5.7231381904386813</v>
      </c>
      <c r="G173" s="87">
        <f>SUM($F$7:F173)</f>
        <v>953.34042400004284</v>
      </c>
      <c r="H173" s="80">
        <f t="shared" si="104"/>
        <v>20</v>
      </c>
      <c r="I173" s="4">
        <f t="shared" si="79"/>
        <v>5.7231381904386813</v>
      </c>
      <c r="J173" s="87">
        <f>SUM($I$7:I173)</f>
        <v>843.69839032282164</v>
      </c>
      <c r="K173" s="79">
        <f t="shared" si="96"/>
        <v>29.865393699182764</v>
      </c>
      <c r="L173" s="4">
        <f t="shared" si="80"/>
        <v>3.0741686196453172E-3</v>
      </c>
      <c r="M173" s="100">
        <f t="shared" si="81"/>
        <v>8.5461887626139816</v>
      </c>
      <c r="N173" s="87">
        <f>SUM($M$7:M173)</f>
        <v>1423.594354605355</v>
      </c>
      <c r="P173" s="42">
        <f>'Accumulated Feed'!C170</f>
        <v>42445</v>
      </c>
      <c r="Q173" s="32">
        <f>'Accumulated Feed'!D170</f>
        <v>1.0180707238113565E-21</v>
      </c>
      <c r="R173" s="32">
        <f>SUM($Q$7:Q173)</f>
        <v>1231.8776893598779</v>
      </c>
      <c r="S173" s="24">
        <v>20</v>
      </c>
      <c r="T173" s="4">
        <f t="shared" si="72"/>
        <v>9.7289461161680681E-22</v>
      </c>
      <c r="U173" s="87">
        <f>SUM($T$7:T173)</f>
        <v>1177.2140560750092</v>
      </c>
      <c r="V173" s="80">
        <f t="shared" si="77"/>
        <v>20</v>
      </c>
      <c r="W173" s="4">
        <f t="shared" si="97"/>
        <v>9.7289461161680681E-22</v>
      </c>
      <c r="X173" s="87">
        <f>SUM($W$7:W173)</f>
        <v>981.26948869348121</v>
      </c>
      <c r="Y173" s="79">
        <f t="shared" si="82"/>
        <v>19.147824645467242</v>
      </c>
      <c r="Z173" s="100">
        <f t="shared" si="83"/>
        <v>7.8272333704867953E-25</v>
      </c>
      <c r="AA173" s="100">
        <f t="shared" si="84"/>
        <v>9.3144077108792864E-22</v>
      </c>
      <c r="AB173" s="87">
        <f>SUM($AA$7:AA173)</f>
        <v>1127.0544157951763</v>
      </c>
      <c r="AD173" s="42"/>
      <c r="AE173" s="32"/>
      <c r="AF173" s="32"/>
      <c r="AI173" s="87"/>
      <c r="AJ173" s="80"/>
      <c r="AL173" s="87"/>
      <c r="AM173" s="79"/>
      <c r="AP173" s="87"/>
      <c r="AR173" s="42">
        <f>'Accumulated Feed'!G170</f>
        <v>42788</v>
      </c>
      <c r="AS173" s="32">
        <f>'Accumulated Feed'!H170</f>
        <v>6.655904314586186</v>
      </c>
      <c r="AT173" s="32">
        <f>SUM($AS$7:AS173)</f>
        <v>1212.8173316555178</v>
      </c>
      <c r="AU173" s="96">
        <v>20</v>
      </c>
      <c r="AV173" s="100">
        <f t="shared" si="74"/>
        <v>6.3605536350712644</v>
      </c>
      <c r="AW173" s="87">
        <f>SUM($AV$7:AV173)</f>
        <v>1158.999487212212</v>
      </c>
      <c r="AX173" s="175">
        <v>20</v>
      </c>
      <c r="AY173" s="100">
        <f t="shared" si="99"/>
        <v>6.3605536350712644</v>
      </c>
      <c r="AZ173" s="87">
        <f>SUM($AY$7:AY173)</f>
        <v>958.88556083099763</v>
      </c>
      <c r="BA173" s="79">
        <f t="shared" si="87"/>
        <v>30.164826912830158</v>
      </c>
      <c r="BB173" s="101">
        <f t="shared" si="88"/>
        <v>3.9204127395115924E-3</v>
      </c>
      <c r="BC173" s="101">
        <f t="shared" si="89"/>
        <v>9.5932499735848662</v>
      </c>
      <c r="BD173" s="87">
        <f>SUM($BC$7:BC173)</f>
        <v>1748.0509461907636</v>
      </c>
      <c r="BF173" s="42"/>
      <c r="BG173" s="32"/>
      <c r="BH173" s="32"/>
      <c r="BK173" s="87"/>
      <c r="BL173" s="80"/>
      <c r="BN173" s="87"/>
      <c r="BO173" s="79"/>
      <c r="BR173" s="87"/>
      <c r="BT173" s="42">
        <f>'Accumulated Feed'!K170</f>
        <v>43172</v>
      </c>
      <c r="BU173" s="32">
        <f>'Accumulated Feed'!L170</f>
        <v>8.6300486235600768</v>
      </c>
      <c r="BV173" s="32">
        <f>SUM($BU$7:BU173)</f>
        <v>1296.9803463432322</v>
      </c>
      <c r="BW173" s="96">
        <v>20</v>
      </c>
      <c r="BX173" s="100">
        <f t="shared" si="76"/>
        <v>8.2470967954171339</v>
      </c>
      <c r="BY173" s="87">
        <f>SUM($BX$7:BX173)</f>
        <v>1239.427832288831</v>
      </c>
      <c r="BZ173" s="175">
        <v>6.0171490343984981</v>
      </c>
      <c r="CA173" s="100">
        <f t="shared" si="101"/>
        <v>2.4812005259567576</v>
      </c>
      <c r="CB173" s="87">
        <f>SUM($CA$7:CA173)</f>
        <v>1029.802518942706</v>
      </c>
      <c r="CC173" s="79">
        <f t="shared" si="93"/>
        <v>26.412018832086002</v>
      </c>
      <c r="CD173" s="101">
        <f t="shared" si="94"/>
        <v>5.2843880609071666E-3</v>
      </c>
      <c r="CE173" s="101">
        <f t="shared" si="95"/>
        <v>10.891123793529671</v>
      </c>
      <c r="CF173" s="87">
        <f>SUM($CE$7:CE173)</f>
        <v>1636.7895623712061</v>
      </c>
    </row>
    <row r="174" spans="2:84" x14ac:dyDescent="0.25">
      <c r="B174" s="42">
        <v>42141</v>
      </c>
      <c r="C174" s="32">
        <f>'Accumulated Feed'!B171</f>
        <v>5.8236513926902429</v>
      </c>
      <c r="D174" s="32">
        <f>SUM($C$7:C174)</f>
        <v>1003.4321938918714</v>
      </c>
      <c r="E174" s="24">
        <v>20</v>
      </c>
      <c r="F174" s="4">
        <f t="shared" si="78"/>
        <v>5.5652313020769038</v>
      </c>
      <c r="G174" s="87">
        <f>SUM($F$7:F174)</f>
        <v>958.90565530211973</v>
      </c>
      <c r="H174" s="80">
        <f t="shared" si="104"/>
        <v>20</v>
      </c>
      <c r="I174" s="4">
        <f t="shared" si="79"/>
        <v>5.5652313020769038</v>
      </c>
      <c r="J174" s="87">
        <f>SUM($I$7:I174)</f>
        <v>849.26362162489852</v>
      </c>
      <c r="K174" s="79">
        <f t="shared" si="96"/>
        <v>29.865393699182757</v>
      </c>
      <c r="L174" s="4">
        <f t="shared" si="80"/>
        <v>2.9893493500637081E-3</v>
      </c>
      <c r="M174" s="100">
        <f t="shared" si="81"/>
        <v>8.3103911931771091</v>
      </c>
      <c r="N174" s="87">
        <f>SUM($M$7:M174)</f>
        <v>1431.9047457985321</v>
      </c>
      <c r="P174" s="42">
        <f>'Accumulated Feed'!C171</f>
        <v>42446</v>
      </c>
      <c r="Q174" s="32">
        <f>'Accumulated Feed'!D171</f>
        <v>0</v>
      </c>
      <c r="R174" s="32">
        <f>SUM($Q$7:Q174)</f>
        <v>1231.8776893598779</v>
      </c>
      <c r="S174" s="24">
        <v>20</v>
      </c>
      <c r="T174" s="4">
        <f t="shared" si="72"/>
        <v>0</v>
      </c>
      <c r="U174" s="87">
        <f>SUM($T$7:T174)</f>
        <v>1177.2140560750092</v>
      </c>
      <c r="V174" s="80">
        <f t="shared" si="77"/>
        <v>20</v>
      </c>
      <c r="W174" s="4">
        <f t="shared" si="97"/>
        <v>0</v>
      </c>
      <c r="X174" s="87">
        <f>SUM($W$7:W174)</f>
        <v>981.26948869348121</v>
      </c>
      <c r="Y174" s="79">
        <v>0</v>
      </c>
      <c r="Z174" s="100">
        <f t="shared" si="83"/>
        <v>0</v>
      </c>
      <c r="AA174" s="100">
        <f t="shared" si="84"/>
        <v>0</v>
      </c>
      <c r="AB174" s="87">
        <f>SUM($AA$7:AA174)</f>
        <v>1127.0544157951763</v>
      </c>
      <c r="AD174" s="42"/>
      <c r="AE174" s="32"/>
      <c r="AF174" s="32"/>
      <c r="AI174" s="87"/>
      <c r="AJ174" s="80"/>
      <c r="AL174" s="87"/>
      <c r="AM174" s="79"/>
      <c r="AP174" s="87"/>
      <c r="AR174" s="42">
        <f>'Accumulated Feed'!G171</f>
        <v>42789</v>
      </c>
      <c r="AS174" s="32">
        <f>'Accumulated Feed'!H171</f>
        <v>5.9823400368521504</v>
      </c>
      <c r="AT174" s="32">
        <f>SUM($AS$7:AS174)</f>
        <v>1218.7996716923699</v>
      </c>
      <c r="AU174" s="96">
        <v>20</v>
      </c>
      <c r="AV174" s="100">
        <f t="shared" si="74"/>
        <v>5.7168782586379514</v>
      </c>
      <c r="AW174" s="87">
        <f>SUM($AV$7:AV174)</f>
        <v>1164.71636547085</v>
      </c>
      <c r="AX174" s="175">
        <v>32.863948530534664</v>
      </c>
      <c r="AY174" s="100">
        <f t="shared" si="99"/>
        <v>9.3939596423605138</v>
      </c>
      <c r="AZ174" s="87">
        <f>SUM($AY$7:AY174)</f>
        <v>968.27952047335816</v>
      </c>
      <c r="BA174" s="79">
        <f t="shared" si="87"/>
        <v>30.164826912830154</v>
      </c>
      <c r="BB174" s="101">
        <f t="shared" si="88"/>
        <v>3.5236747681556121E-3</v>
      </c>
      <c r="BC174" s="101">
        <f t="shared" si="89"/>
        <v>8.6224321576767835</v>
      </c>
      <c r="BD174" s="87">
        <f>SUM($BC$7:BC174)</f>
        <v>1756.6733783484403</v>
      </c>
      <c r="BF174" s="42"/>
      <c r="BG174" s="32"/>
      <c r="BH174" s="32"/>
      <c r="BK174" s="87"/>
      <c r="BL174" s="80"/>
      <c r="BN174" s="87"/>
      <c r="BO174" s="79"/>
      <c r="BR174" s="87"/>
      <c r="BT174" s="42">
        <f>'Accumulated Feed'!K171</f>
        <v>43173</v>
      </c>
      <c r="BU174" s="32">
        <f>'Accumulated Feed'!L171</f>
        <v>8.0582347615553704</v>
      </c>
      <c r="BV174" s="32">
        <f>SUM($BU$7:BU174)</f>
        <v>1305.0385811047877</v>
      </c>
      <c r="BW174" s="96">
        <v>20</v>
      </c>
      <c r="BX174" s="100">
        <f t="shared" si="76"/>
        <v>7.7006567375894228</v>
      </c>
      <c r="BY174" s="87">
        <f>SUM($BX$7:BX174)</f>
        <v>1247.1284890264205</v>
      </c>
      <c r="BZ174" s="175">
        <v>20</v>
      </c>
      <c r="CA174" s="100">
        <f t="shared" si="101"/>
        <v>7.7006567375894228</v>
      </c>
      <c r="CB174" s="87">
        <f>SUM($CA$7:CA174)</f>
        <v>1037.5031756802955</v>
      </c>
      <c r="CC174" s="79">
        <f t="shared" si="93"/>
        <v>26.412018832085998</v>
      </c>
      <c r="CD174" s="101">
        <f t="shared" si="94"/>
        <v>4.9342525660514749E-3</v>
      </c>
      <c r="CE174" s="101">
        <f t="shared" si="95"/>
        <v>10.16949453863209</v>
      </c>
      <c r="CF174" s="87">
        <f>SUM($CE$7:CE174)</f>
        <v>1646.9590569098382</v>
      </c>
    </row>
    <row r="175" spans="2:84" x14ac:dyDescent="0.25">
      <c r="B175" s="42">
        <v>42142</v>
      </c>
      <c r="C175" s="32">
        <f>'Accumulated Feed'!B172</f>
        <v>5.6104891920483979</v>
      </c>
      <c r="D175" s="32">
        <f>SUM($C$7:C175)</f>
        <v>1009.0426830839198</v>
      </c>
      <c r="E175" s="24">
        <v>20</v>
      </c>
      <c r="F175" s="4">
        <f t="shared" si="78"/>
        <v>5.3615280115742099</v>
      </c>
      <c r="G175" s="87">
        <f>SUM($F$7:F175)</f>
        <v>964.26718331369398</v>
      </c>
      <c r="H175" s="80">
        <f t="shared" si="104"/>
        <v>20</v>
      </c>
      <c r="I175" s="4">
        <f t="shared" si="79"/>
        <v>5.3615280115742099</v>
      </c>
      <c r="J175" s="87">
        <f>SUM($I$7:I175)</f>
        <v>854.62514963647277</v>
      </c>
      <c r="K175" s="79">
        <f t="shared" si="96"/>
        <v>29.865393699182761</v>
      </c>
      <c r="L175" s="4">
        <f t="shared" si="80"/>
        <v>2.8799306635766235E-3</v>
      </c>
      <c r="M175" s="100">
        <f t="shared" si="81"/>
        <v>8.0062072447430133</v>
      </c>
      <c r="N175" s="87">
        <f>SUM($M$7:M175)</f>
        <v>1439.9109530432752</v>
      </c>
      <c r="P175" s="42">
        <f>'Accumulated Feed'!C172</f>
        <v>42447</v>
      </c>
      <c r="Q175" s="32">
        <f>'Accumulated Feed'!D172</f>
        <v>0</v>
      </c>
      <c r="R175" s="32">
        <f>SUM($Q$7:Q175)</f>
        <v>1231.8776893598779</v>
      </c>
      <c r="S175" s="24">
        <v>20</v>
      </c>
      <c r="T175" s="4">
        <f t="shared" ref="T175:T189" si="105">(Q175*S175)*(1/2.20462)*(1/1343)*(1/(PI()*1.5^2))*1000</f>
        <v>0</v>
      </c>
      <c r="U175" s="87">
        <f>SUM($T$7:T175)</f>
        <v>1177.2140560750092</v>
      </c>
      <c r="V175" s="80">
        <f t="shared" ref="V175:V189" si="106">S175</f>
        <v>20</v>
      </c>
      <c r="W175" s="4">
        <f t="shared" si="97"/>
        <v>0</v>
      </c>
      <c r="X175" s="87">
        <f>SUM($W$7:W175)</f>
        <v>981.26948869348121</v>
      </c>
      <c r="Y175" s="79">
        <v>0</v>
      </c>
      <c r="Z175" s="100">
        <f t="shared" si="83"/>
        <v>0</v>
      </c>
      <c r="AA175" s="100">
        <f t="shared" si="84"/>
        <v>0</v>
      </c>
      <c r="AB175" s="87">
        <f>SUM($AA$7:AA175)</f>
        <v>1127.0544157951763</v>
      </c>
      <c r="AD175" s="42"/>
      <c r="AE175" s="32"/>
      <c r="AF175" s="32"/>
      <c r="AI175" s="87"/>
      <c r="AJ175" s="80"/>
      <c r="AL175" s="87"/>
      <c r="AM175" s="79"/>
      <c r="AP175" s="87"/>
      <c r="AR175" s="42">
        <f>'Accumulated Feed'!G172</f>
        <v>42790</v>
      </c>
      <c r="AS175" s="32">
        <f>'Accumulated Feed'!H172</f>
        <v>5.9172026687296215</v>
      </c>
      <c r="AT175" s="32">
        <f>SUM($AS$7:AS175)</f>
        <v>1224.7168743610996</v>
      </c>
      <c r="AU175" s="96">
        <v>20</v>
      </c>
      <c r="AV175" s="100">
        <f t="shared" ref="AV175:AV238" si="107">(AS175*AU175)*(1/2.20462)*(1/1343)*(1/(PI()*1.5^2))*1000</f>
        <v>5.6546313115652929</v>
      </c>
      <c r="AW175" s="87">
        <f>SUM($AV$7:AV175)</f>
        <v>1170.3709967824152</v>
      </c>
      <c r="AX175" s="175">
        <v>20</v>
      </c>
      <c r="AY175" s="100">
        <f t="shared" si="99"/>
        <v>5.6546313115652929</v>
      </c>
      <c r="AZ175" s="87">
        <f>SUM($AY$7:AY175)</f>
        <v>973.93415178492342</v>
      </c>
      <c r="BA175" s="79">
        <f t="shared" si="87"/>
        <v>30.164826912830158</v>
      </c>
      <c r="BB175" s="101">
        <f t="shared" si="88"/>
        <v>3.4853080255258851E-3</v>
      </c>
      <c r="BC175" s="101">
        <f t="shared" si="89"/>
        <v>8.5285487384618417</v>
      </c>
      <c r="BD175" s="87">
        <f>SUM($BC$7:BC175)</f>
        <v>1765.2019270869023</v>
      </c>
      <c r="BF175" s="42"/>
      <c r="BG175" s="32"/>
      <c r="BH175" s="32"/>
      <c r="BK175" s="87"/>
      <c r="BL175" s="80"/>
      <c r="BN175" s="87"/>
      <c r="BO175" s="79"/>
      <c r="BR175" s="87"/>
      <c r="BT175" s="42">
        <f>'Accumulated Feed'!K172</f>
        <v>43174</v>
      </c>
      <c r="BU175" s="32">
        <f>'Accumulated Feed'!L172</f>
        <v>7.7369523771052382</v>
      </c>
      <c r="BV175" s="32">
        <f>SUM($BU$7:BU175)</f>
        <v>1312.7755334818928</v>
      </c>
      <c r="BW175" s="96">
        <v>20</v>
      </c>
      <c r="BX175" s="100">
        <f t="shared" ref="BX175:BX238" si="108">(BU175*BW175)*(1/2.20462)*(1/1343)*(1/(PI()*1.5^2))*1000</f>
        <v>7.3936310140043799</v>
      </c>
      <c r="BY175" s="87">
        <f>SUM($BX$7:BX175)</f>
        <v>1254.5221200404249</v>
      </c>
      <c r="BZ175" s="175">
        <v>0.74520367426483147</v>
      </c>
      <c r="CA175" s="100">
        <f t="shared" si="101"/>
        <v>0.2754880498897237</v>
      </c>
      <c r="CB175" s="87">
        <f>SUM($CA$7:CA175)</f>
        <v>1037.7786637301851</v>
      </c>
      <c r="CC175" s="79">
        <f t="shared" si="93"/>
        <v>26.412018832085998</v>
      </c>
      <c r="CD175" s="101">
        <f t="shared" si="94"/>
        <v>4.7375235705817255E-3</v>
      </c>
      <c r="CE175" s="101">
        <f t="shared" si="95"/>
        <v>9.7640360789689371</v>
      </c>
      <c r="CF175" s="87">
        <f>SUM($CE$7:CE175)</f>
        <v>1656.7230929888071</v>
      </c>
    </row>
    <row r="176" spans="2:84" x14ac:dyDescent="0.25">
      <c r="B176" s="42">
        <v>42143</v>
      </c>
      <c r="C176" s="32">
        <f>'Accumulated Feed'!B173</f>
        <v>5.6107823563243153</v>
      </c>
      <c r="D176" s="32">
        <f>SUM($C$7:C176)</f>
        <v>1014.6534654402441</v>
      </c>
      <c r="E176" s="24">
        <v>20</v>
      </c>
      <c r="F176" s="4">
        <f t="shared" si="78"/>
        <v>5.3618081669088902</v>
      </c>
      <c r="G176" s="87">
        <f>SUM($F$7:F176)</f>
        <v>969.62899148060285</v>
      </c>
      <c r="H176" s="80">
        <f t="shared" si="104"/>
        <v>20</v>
      </c>
      <c r="I176" s="4">
        <f t="shared" si="79"/>
        <v>5.3618081669088902</v>
      </c>
      <c r="J176" s="87">
        <f>SUM($I$7:I176)</f>
        <v>859.98695780338164</v>
      </c>
      <c r="K176" s="79">
        <f t="shared" si="96"/>
        <v>29.865393699182757</v>
      </c>
      <c r="L176" s="4">
        <f t="shared" si="80"/>
        <v>2.8800811482774719E-3</v>
      </c>
      <c r="M176" s="100">
        <f t="shared" si="81"/>
        <v>8.0066255922113712</v>
      </c>
      <c r="N176" s="87">
        <f>SUM($M$7:M176)</f>
        <v>1447.9175786354865</v>
      </c>
      <c r="P176" s="42">
        <f>'Accumulated Feed'!C173</f>
        <v>42448</v>
      </c>
      <c r="Q176" s="32">
        <f>'Accumulated Feed'!D173</f>
        <v>0</v>
      </c>
      <c r="R176" s="32">
        <f>SUM($Q$7:Q176)</f>
        <v>1231.8776893598779</v>
      </c>
      <c r="S176" s="24">
        <v>20</v>
      </c>
      <c r="T176" s="4">
        <f t="shared" si="105"/>
        <v>0</v>
      </c>
      <c r="U176" s="87">
        <f>SUM($T$7:T176)</f>
        <v>1177.2140560750092</v>
      </c>
      <c r="V176" s="80">
        <f t="shared" si="106"/>
        <v>20</v>
      </c>
      <c r="W176" s="4">
        <f t="shared" si="97"/>
        <v>0</v>
      </c>
      <c r="X176" s="87">
        <f>SUM($W$7:W176)</f>
        <v>981.26948869348121</v>
      </c>
      <c r="Y176" s="79">
        <v>0</v>
      </c>
      <c r="Z176" s="100">
        <f t="shared" si="83"/>
        <v>0</v>
      </c>
      <c r="AA176" s="100">
        <f t="shared" si="84"/>
        <v>0</v>
      </c>
      <c r="AB176" s="87">
        <f>SUM($AA$7:AA176)</f>
        <v>1127.0544157951763</v>
      </c>
      <c r="AD176" s="42"/>
      <c r="AE176" s="32"/>
      <c r="AF176" s="32"/>
      <c r="AI176" s="87"/>
      <c r="AJ176" s="80"/>
      <c r="AL176" s="87"/>
      <c r="AM176" s="79"/>
      <c r="AP176" s="87"/>
      <c r="AR176" s="42">
        <f>'Accumulated Feed'!G173</f>
        <v>42791</v>
      </c>
      <c r="AS176" s="32">
        <f>'Accumulated Feed'!H173</f>
        <v>5.9734151838342351</v>
      </c>
      <c r="AT176" s="32">
        <f>SUM($AS$7:AS176)</f>
        <v>1230.6902895449339</v>
      </c>
      <c r="AU176" s="96">
        <v>20</v>
      </c>
      <c r="AV176" s="100">
        <f t="shared" si="107"/>
        <v>5.7083494391684209</v>
      </c>
      <c r="AW176" s="87">
        <f>SUM($AV$7:AV176)</f>
        <v>1176.0793462215836</v>
      </c>
      <c r="AX176" s="175">
        <v>20</v>
      </c>
      <c r="AY176" s="100">
        <f t="shared" si="99"/>
        <v>5.7083494391684209</v>
      </c>
      <c r="AZ176" s="87">
        <f>SUM($AY$7:AY176)</f>
        <v>979.6425012240918</v>
      </c>
      <c r="BA176" s="79">
        <f t="shared" si="87"/>
        <v>30.164826912830151</v>
      </c>
      <c r="BB176" s="101">
        <f t="shared" si="88"/>
        <v>3.5184179156204838E-3</v>
      </c>
      <c r="BC176" s="101">
        <f t="shared" si="89"/>
        <v>8.6095686395233244</v>
      </c>
      <c r="BD176" s="87">
        <f>SUM($BC$7:BC176)</f>
        <v>1773.8114957264256</v>
      </c>
      <c r="BF176" s="42"/>
      <c r="BG176" s="32"/>
      <c r="BH176" s="32"/>
      <c r="BK176" s="87"/>
      <c r="BL176" s="80"/>
      <c r="BN176" s="87"/>
      <c r="BO176" s="79"/>
      <c r="BR176" s="87"/>
      <c r="BT176" s="42">
        <f>'Accumulated Feed'!K173</f>
        <v>43175</v>
      </c>
      <c r="BU176" s="32">
        <f>'Accumulated Feed'!L173</f>
        <v>7.8063675024056023</v>
      </c>
      <c r="BV176" s="32">
        <f>SUM($BU$7:BU176)</f>
        <v>1320.5819009842985</v>
      </c>
      <c r="BW176" s="96">
        <v>20</v>
      </c>
      <c r="BX176" s="100">
        <f t="shared" si="108"/>
        <v>7.4599658960414574</v>
      </c>
      <c r="BY176" s="87">
        <f>SUM($BX$7:BX176)</f>
        <v>1261.9820859364663</v>
      </c>
      <c r="BZ176" s="175">
        <v>20</v>
      </c>
      <c r="CA176" s="100">
        <f t="shared" si="101"/>
        <v>7.4599658960414574</v>
      </c>
      <c r="CB176" s="87">
        <f>SUM($CA$7:CA176)</f>
        <v>1045.2386296262266</v>
      </c>
      <c r="CC176" s="79">
        <f t="shared" si="93"/>
        <v>26.412018832085995</v>
      </c>
      <c r="CD176" s="101">
        <f t="shared" si="94"/>
        <v>4.7800281352005395E-3</v>
      </c>
      <c r="CE176" s="101">
        <f t="shared" si="95"/>
        <v>9.8516379866483117</v>
      </c>
      <c r="CF176" s="87">
        <f>SUM($CE$7:CE176)</f>
        <v>1666.5747309754554</v>
      </c>
    </row>
    <row r="177" spans="2:84" x14ac:dyDescent="0.25">
      <c r="B177" s="42">
        <v>42144</v>
      </c>
      <c r="C177" s="32">
        <f>'Accumulated Feed'!B174</f>
        <v>5.7040865979297264</v>
      </c>
      <c r="D177" s="32">
        <f>SUM($C$7:C177)</f>
        <v>1020.3575520381738</v>
      </c>
      <c r="E177" s="24">
        <v>20</v>
      </c>
      <c r="F177" s="4">
        <f t="shared" si="78"/>
        <v>5.4509721039279837</v>
      </c>
      <c r="G177" s="87">
        <f>SUM($F$7:F177)</f>
        <v>975.07996358453079</v>
      </c>
      <c r="H177" s="80">
        <f t="shared" si="104"/>
        <v>20</v>
      </c>
      <c r="I177" s="4">
        <f t="shared" si="79"/>
        <v>5.4509721039279837</v>
      </c>
      <c r="J177" s="87">
        <f>SUM($I$7:I177)</f>
        <v>865.43792990730958</v>
      </c>
      <c r="K177" s="79">
        <f t="shared" si="96"/>
        <v>29.865393699182761</v>
      </c>
      <c r="L177" s="4">
        <f t="shared" si="80"/>
        <v>2.9279753224293482E-3</v>
      </c>
      <c r="M177" s="100">
        <f t="shared" si="81"/>
        <v>8.1397713963535878</v>
      </c>
      <c r="N177" s="87">
        <f>SUM($M$7:M177)</f>
        <v>1456.0573500318401</v>
      </c>
      <c r="P177" s="42">
        <f>'Accumulated Feed'!C174</f>
        <v>42449</v>
      </c>
      <c r="Q177" s="32">
        <f>'Accumulated Feed'!D174</f>
        <v>0</v>
      </c>
      <c r="R177" s="32">
        <f>SUM($Q$7:Q177)</f>
        <v>1231.8776893598779</v>
      </c>
      <c r="S177" s="24">
        <v>20</v>
      </c>
      <c r="T177" s="4">
        <f t="shared" si="105"/>
        <v>0</v>
      </c>
      <c r="U177" s="87">
        <f>SUM($T$7:T177)</f>
        <v>1177.2140560750092</v>
      </c>
      <c r="V177" s="80">
        <f t="shared" si="106"/>
        <v>20</v>
      </c>
      <c r="W177" s="4">
        <f t="shared" si="97"/>
        <v>0</v>
      </c>
      <c r="X177" s="87">
        <f>SUM($W$7:W177)</f>
        <v>981.26948869348121</v>
      </c>
      <c r="Y177" s="79">
        <v>0</v>
      </c>
      <c r="Z177" s="100">
        <f t="shared" si="83"/>
        <v>0</v>
      </c>
      <c r="AA177" s="100">
        <f t="shared" si="84"/>
        <v>0</v>
      </c>
      <c r="AB177" s="87">
        <f>SUM($AA$7:AA177)</f>
        <v>1127.0544157951763</v>
      </c>
      <c r="AD177" s="42"/>
      <c r="AE177" s="32"/>
      <c r="AF177" s="32"/>
      <c r="AI177" s="87"/>
      <c r="AJ177" s="80"/>
      <c r="AL177" s="87"/>
      <c r="AM177" s="79"/>
      <c r="AP177" s="87"/>
      <c r="AR177" s="42">
        <f>'Accumulated Feed'!G174</f>
        <v>42792</v>
      </c>
      <c r="AS177" s="32">
        <f>'Accumulated Feed'!H174</f>
        <v>6.1178099525273151</v>
      </c>
      <c r="AT177" s="32">
        <f>SUM($AS$7:AS177)</f>
        <v>1236.8080994974612</v>
      </c>
      <c r="AU177" s="96">
        <v>20</v>
      </c>
      <c r="AV177" s="100">
        <f t="shared" si="107"/>
        <v>5.8463368000869567</v>
      </c>
      <c r="AW177" s="87">
        <f>SUM($AV$7:AV177)</f>
        <v>1181.9256830216705</v>
      </c>
      <c r="AX177" s="175">
        <v>20</v>
      </c>
      <c r="AY177" s="100">
        <f t="shared" si="99"/>
        <v>5.8463368000869567</v>
      </c>
      <c r="AZ177" s="87">
        <f>SUM($AY$7:AY177)</f>
        <v>985.48883802417879</v>
      </c>
      <c r="BA177" s="79">
        <f t="shared" si="87"/>
        <v>30.164826912830151</v>
      </c>
      <c r="BB177" s="101">
        <f t="shared" si="88"/>
        <v>3.6034682805217069E-3</v>
      </c>
      <c r="BC177" s="101">
        <f t="shared" si="89"/>
        <v>8.8176868824366164</v>
      </c>
      <c r="BD177" s="87">
        <f>SUM($BC$7:BC177)</f>
        <v>1782.6291826088623</v>
      </c>
      <c r="BF177" s="42"/>
      <c r="BG177" s="32"/>
      <c r="BH177" s="32"/>
      <c r="BK177" s="87"/>
      <c r="BL177" s="80"/>
      <c r="BN177" s="87"/>
      <c r="BO177" s="79"/>
      <c r="BR177" s="87"/>
      <c r="BT177" s="42">
        <f>'Accumulated Feed'!K174</f>
        <v>43176</v>
      </c>
      <c r="BU177" s="32">
        <f>'Accumulated Feed'!L174</f>
        <v>7.7764022457373345</v>
      </c>
      <c r="BV177" s="32">
        <f>SUM($BU$7:BU177)</f>
        <v>1328.3583032300357</v>
      </c>
      <c r="BW177" s="96">
        <v>20</v>
      </c>
      <c r="BX177" s="100">
        <f t="shared" si="108"/>
        <v>7.4313303247924072</v>
      </c>
      <c r="BY177" s="87">
        <f>SUM($BX$7:BX177)</f>
        <v>1269.4134162612588</v>
      </c>
      <c r="BZ177" s="175">
        <v>20</v>
      </c>
      <c r="CA177" s="100">
        <f t="shared" si="101"/>
        <v>7.4313303247924072</v>
      </c>
      <c r="CB177" s="87">
        <f>SUM($CA$7:CA177)</f>
        <v>1052.6699599510191</v>
      </c>
      <c r="CC177" s="79">
        <f t="shared" si="93"/>
        <v>26.412018832085998</v>
      </c>
      <c r="CD177" s="101">
        <f t="shared" si="94"/>
        <v>4.7616796818502859E-3</v>
      </c>
      <c r="CE177" s="101">
        <f t="shared" si="95"/>
        <v>9.8138218242934396</v>
      </c>
      <c r="CF177" s="87">
        <f>SUM($CE$7:CE177)</f>
        <v>1676.3885527997488</v>
      </c>
    </row>
    <row r="178" spans="2:84" x14ac:dyDescent="0.25">
      <c r="B178" s="42">
        <v>42145</v>
      </c>
      <c r="C178" s="32">
        <f>'Accumulated Feed'!B175</f>
        <v>5.9698917578027153</v>
      </c>
      <c r="D178" s="32">
        <f>SUM($C$7:C178)</f>
        <v>1026.3274437959765</v>
      </c>
      <c r="E178" s="24">
        <v>20</v>
      </c>
      <c r="F178" s="4">
        <f t="shared" si="78"/>
        <v>5.7049823624807976</v>
      </c>
      <c r="G178" s="87">
        <f>SUM($F$7:F178)</f>
        <v>980.78494594701158</v>
      </c>
      <c r="H178" s="80">
        <f t="shared" si="104"/>
        <v>20</v>
      </c>
      <c r="I178" s="4">
        <f t="shared" si="79"/>
        <v>5.7049823624807976</v>
      </c>
      <c r="J178" s="87">
        <f>SUM($I$7:I178)</f>
        <v>871.14291226979037</v>
      </c>
      <c r="K178" s="79">
        <f t="shared" si="96"/>
        <v>29.865393699182757</v>
      </c>
      <c r="L178" s="4">
        <f t="shared" si="80"/>
        <v>3.0644162644313452E-3</v>
      </c>
      <c r="M178" s="100">
        <f t="shared" si="81"/>
        <v>8.5190772151191396</v>
      </c>
      <c r="N178" s="87">
        <f>SUM($M$7:M178)</f>
        <v>1464.5764272469592</v>
      </c>
      <c r="P178" s="42">
        <f>'Accumulated Feed'!C175</f>
        <v>42450</v>
      </c>
      <c r="Q178" s="32">
        <f>'Accumulated Feed'!D175</f>
        <v>0</v>
      </c>
      <c r="R178" s="32">
        <f>SUM($Q$7:Q178)</f>
        <v>1231.8776893598779</v>
      </c>
      <c r="S178" s="24">
        <v>20</v>
      </c>
      <c r="T178" s="4">
        <f t="shared" si="105"/>
        <v>0</v>
      </c>
      <c r="U178" s="87">
        <f>SUM($T$7:T178)</f>
        <v>1177.2140560750092</v>
      </c>
      <c r="V178" s="80">
        <f t="shared" si="106"/>
        <v>20</v>
      </c>
      <c r="W178" s="4">
        <f t="shared" si="97"/>
        <v>0</v>
      </c>
      <c r="X178" s="87">
        <f>SUM($W$7:W178)</f>
        <v>981.26948869348121</v>
      </c>
      <c r="Y178" s="79">
        <v>0</v>
      </c>
      <c r="Z178" s="100">
        <f t="shared" si="83"/>
        <v>0</v>
      </c>
      <c r="AA178" s="100">
        <f t="shared" si="84"/>
        <v>0</v>
      </c>
      <c r="AB178" s="87">
        <f>SUM($AA$7:AA178)</f>
        <v>1127.0544157951763</v>
      </c>
      <c r="AD178" s="42"/>
      <c r="AE178" s="32"/>
      <c r="AF178" s="32"/>
      <c r="AI178" s="87"/>
      <c r="AJ178" s="80"/>
      <c r="AL178" s="87"/>
      <c r="AM178" s="79"/>
      <c r="AP178" s="87"/>
      <c r="AR178" s="42">
        <f>'Accumulated Feed'!G175</f>
        <v>42793</v>
      </c>
      <c r="AS178" s="32">
        <f>'Accumulated Feed'!H175</f>
        <v>6.0839036018505359</v>
      </c>
      <c r="AT178" s="32">
        <f>SUM($AS$7:AS178)</f>
        <v>1242.8920030993118</v>
      </c>
      <c r="AU178" s="96">
        <v>20</v>
      </c>
      <c r="AV178" s="100">
        <f t="shared" si="107"/>
        <v>5.8139350178713425</v>
      </c>
      <c r="AW178" s="87">
        <f>SUM($AV$7:AV178)</f>
        <v>1187.7396180395417</v>
      </c>
      <c r="AX178" s="175">
        <v>20</v>
      </c>
      <c r="AY178" s="100">
        <f t="shared" si="99"/>
        <v>5.8139350178713425</v>
      </c>
      <c r="AZ178" s="87">
        <f>SUM($AY$7:AY178)</f>
        <v>991.30277304205015</v>
      </c>
      <c r="BA178" s="79">
        <f t="shared" si="87"/>
        <v>30.164826912830151</v>
      </c>
      <c r="BB178" s="101">
        <f t="shared" si="88"/>
        <v>3.5834970064677384E-3</v>
      </c>
      <c r="BC178" s="101">
        <f t="shared" si="89"/>
        <v>8.7688171748265553</v>
      </c>
      <c r="BD178" s="87">
        <f>SUM($BC$7:BC178)</f>
        <v>1791.3979997836889</v>
      </c>
      <c r="BF178" s="42"/>
      <c r="BG178" s="32"/>
      <c r="BH178" s="32"/>
      <c r="BK178" s="87"/>
      <c r="BL178" s="80"/>
      <c r="BN178" s="87"/>
      <c r="BO178" s="79"/>
      <c r="BR178" s="87"/>
      <c r="BT178" s="42">
        <f>'Accumulated Feed'!K175</f>
        <v>43177</v>
      </c>
      <c r="BU178" s="32">
        <f>'Accumulated Feed'!L175</f>
        <v>7.7109759893171539</v>
      </c>
      <c r="BV178" s="32">
        <f>SUM($BU$7:BU178)</f>
        <v>1336.0692792193529</v>
      </c>
      <c r="BW178" s="96">
        <v>20</v>
      </c>
      <c r="BX178" s="100">
        <f t="shared" si="108"/>
        <v>7.368807308620057</v>
      </c>
      <c r="BY178" s="87">
        <f>SUM($BX$7:BX178)</f>
        <v>1276.7822235698789</v>
      </c>
      <c r="BZ178" s="175">
        <v>20</v>
      </c>
      <c r="CA178" s="100">
        <f t="shared" si="101"/>
        <v>7.368807308620057</v>
      </c>
      <c r="CB178" s="87">
        <f>SUM($CA$7:CA178)</f>
        <v>1060.0387672596391</v>
      </c>
      <c r="CC178" s="79">
        <f t="shared" si="93"/>
        <v>26.412018832086002</v>
      </c>
      <c r="CD178" s="101">
        <f t="shared" si="94"/>
        <v>4.721617598381511E-3</v>
      </c>
      <c r="CE178" s="101">
        <f t="shared" si="95"/>
        <v>9.731253870264295</v>
      </c>
      <c r="CF178" s="87">
        <f>SUM($CE$7:CE178)</f>
        <v>1686.1198066700131</v>
      </c>
    </row>
    <row r="179" spans="2:84" x14ac:dyDescent="0.25">
      <c r="B179" s="42">
        <v>42146</v>
      </c>
      <c r="C179" s="32">
        <f>'Accumulated Feed'!B176</f>
        <v>5.8287371038786073</v>
      </c>
      <c r="D179" s="32">
        <f>SUM($C$7:C179)</f>
        <v>1032.1561808998551</v>
      </c>
      <c r="E179" s="24">
        <v>20</v>
      </c>
      <c r="F179" s="4">
        <f t="shared" si="78"/>
        <v>5.5700913387086173</v>
      </c>
      <c r="G179" s="87">
        <f>SUM($F$7:F179)</f>
        <v>986.35503728572019</v>
      </c>
      <c r="H179" s="80">
        <f t="shared" si="104"/>
        <v>20</v>
      </c>
      <c r="I179" s="4">
        <f t="shared" si="79"/>
        <v>5.5700913387086173</v>
      </c>
      <c r="J179" s="87">
        <f>SUM($I$7:I179)</f>
        <v>876.71300360849898</v>
      </c>
      <c r="K179" s="79">
        <f t="shared" si="96"/>
        <v>29.865393699182761</v>
      </c>
      <c r="L179" s="4">
        <f t="shared" si="80"/>
        <v>2.9919599059521724E-3</v>
      </c>
      <c r="M179" s="100">
        <f t="shared" si="81"/>
        <v>8.31764853854704</v>
      </c>
      <c r="N179" s="87">
        <f>SUM($M$7:M179)</f>
        <v>1472.8940757855062</v>
      </c>
      <c r="P179" s="42">
        <f>'Accumulated Feed'!C176</f>
        <v>42451</v>
      </c>
      <c r="Q179" s="32">
        <f>'Accumulated Feed'!D176</f>
        <v>4.6309205541057468</v>
      </c>
      <c r="R179" s="32">
        <f>SUM($Q$7:Q179)</f>
        <v>1236.5086099139837</v>
      </c>
      <c r="S179" s="24">
        <v>20</v>
      </c>
      <c r="T179" s="4">
        <f t="shared" si="105"/>
        <v>4.4254269851195787</v>
      </c>
      <c r="U179" s="87">
        <f>SUM($T$7:T179)</f>
        <v>1181.6394830601289</v>
      </c>
      <c r="V179" s="80">
        <f t="shared" si="106"/>
        <v>20</v>
      </c>
      <c r="W179" s="4">
        <f t="shared" si="97"/>
        <v>4.4254269851195787</v>
      </c>
      <c r="X179" s="87">
        <f>SUM($W$7:W179)</f>
        <v>985.69491567860075</v>
      </c>
      <c r="Y179" s="79">
        <f t="shared" si="82"/>
        <v>19.147824645467242</v>
      </c>
      <c r="Z179" s="100">
        <f t="shared" si="83"/>
        <v>3.5603907517810277E-3</v>
      </c>
      <c r="AA179" s="100">
        <f t="shared" si="84"/>
        <v>4.236864994619423</v>
      </c>
      <c r="AB179" s="87">
        <f>SUM($AA$7:AA179)</f>
        <v>1131.2912807897958</v>
      </c>
      <c r="AD179" s="42"/>
      <c r="AE179" s="32"/>
      <c r="AF179" s="32"/>
      <c r="AI179" s="87"/>
      <c r="AJ179" s="80"/>
      <c r="AL179" s="87"/>
      <c r="AM179" s="79"/>
      <c r="AP179" s="87"/>
      <c r="AR179" s="42">
        <f>'Accumulated Feed'!G176</f>
        <v>42794</v>
      </c>
      <c r="AS179" s="32">
        <f>'Accumulated Feed'!H176</f>
        <v>6.1026192957462708</v>
      </c>
      <c r="AT179" s="32">
        <f>SUM($AS$7:AS179)</f>
        <v>1248.9946223950581</v>
      </c>
      <c r="AU179" s="96">
        <v>20</v>
      </c>
      <c r="AV179" s="100">
        <f t="shared" si="107"/>
        <v>5.8318202171192528</v>
      </c>
      <c r="AW179" s="87">
        <f>SUM($AV$7:AV179)</f>
        <v>1193.5714382566609</v>
      </c>
      <c r="AX179" s="175">
        <v>1.6621133085296629</v>
      </c>
      <c r="AY179" s="100">
        <f t="shared" si="99"/>
        <v>0.48465729979131283</v>
      </c>
      <c r="AZ179" s="87">
        <f>SUM($AY$7:AY179)</f>
        <v>991.78743034184151</v>
      </c>
      <c r="BA179" s="79">
        <f t="shared" si="87"/>
        <v>30.164826912830151</v>
      </c>
      <c r="BB179" s="101">
        <f t="shared" si="88"/>
        <v>3.5945207894594565E-3</v>
      </c>
      <c r="BC179" s="101">
        <f t="shared" si="89"/>
        <v>8.7957923718072895</v>
      </c>
      <c r="BD179" s="87">
        <f>SUM($BC$7:BC179)</f>
        <v>1800.1937921554961</v>
      </c>
      <c r="BF179" s="42"/>
      <c r="BG179" s="32"/>
      <c r="BH179" s="32"/>
      <c r="BK179" s="87"/>
      <c r="BL179" s="80"/>
      <c r="BN179" s="87"/>
      <c r="BO179" s="79"/>
      <c r="BR179" s="87"/>
      <c r="BT179" s="42">
        <f>'Accumulated Feed'!K176</f>
        <v>43178</v>
      </c>
      <c r="BU179" s="32">
        <f>'Accumulated Feed'!L176</f>
        <v>7.4781679937137771</v>
      </c>
      <c r="BV179" s="32">
        <f>SUM($BU$7:BU179)</f>
        <v>1343.5474472130666</v>
      </c>
      <c r="BW179" s="96">
        <v>20</v>
      </c>
      <c r="BX179" s="100">
        <f t="shared" si="108"/>
        <v>7.1463299903293445</v>
      </c>
      <c r="BY179" s="87">
        <f>SUM($BX$7:BX179)</f>
        <v>1283.9285535602082</v>
      </c>
      <c r="BZ179" s="175">
        <v>20</v>
      </c>
      <c r="CA179" s="100">
        <f t="shared" si="101"/>
        <v>7.1463299903293445</v>
      </c>
      <c r="CB179" s="87">
        <f>SUM($CA$7:CA179)</f>
        <v>1067.1850972499685</v>
      </c>
      <c r="CC179" s="79">
        <f t="shared" si="93"/>
        <v>26.412018832085995</v>
      </c>
      <c r="CD179" s="101">
        <f t="shared" si="94"/>
        <v>4.5790636168093063E-3</v>
      </c>
      <c r="CE179" s="101">
        <f t="shared" si="95"/>
        <v>9.4374501142439797</v>
      </c>
      <c r="CF179" s="87">
        <f>SUM($CE$7:CE179)</f>
        <v>1695.5572567842571</v>
      </c>
    </row>
    <row r="180" spans="2:84" x14ac:dyDescent="0.25">
      <c r="B180" s="42">
        <v>42147</v>
      </c>
      <c r="C180" s="32">
        <f>'Accumulated Feed'!B177</f>
        <v>5.6896461480731251</v>
      </c>
      <c r="D180" s="32">
        <f>SUM($C$7:C180)</f>
        <v>1037.8458270479282</v>
      </c>
      <c r="E180" s="24">
        <v>20</v>
      </c>
      <c r="F180" s="4">
        <f t="shared" si="78"/>
        <v>5.4371724380244055</v>
      </c>
      <c r="G180" s="87">
        <f>SUM($F$7:F180)</f>
        <v>991.79220972374458</v>
      </c>
      <c r="H180" s="80">
        <f t="shared" si="104"/>
        <v>20</v>
      </c>
      <c r="I180" s="4">
        <f t="shared" si="79"/>
        <v>5.4371724380244055</v>
      </c>
      <c r="J180" s="87">
        <f>SUM($I$7:I180)</f>
        <v>882.15017604652337</v>
      </c>
      <c r="K180" s="79">
        <f t="shared" si="96"/>
        <v>29.865393699182761</v>
      </c>
      <c r="L180" s="4">
        <f t="shared" si="80"/>
        <v>2.9205628682004358E-3</v>
      </c>
      <c r="M180" s="100">
        <f t="shared" si="81"/>
        <v>8.1191647735972108</v>
      </c>
      <c r="N180" s="87">
        <f>SUM($M$7:M180)</f>
        <v>1481.0132405591035</v>
      </c>
      <c r="P180" s="42">
        <f>'Accumulated Feed'!C177</f>
        <v>42452</v>
      </c>
      <c r="Q180" s="32">
        <f>'Accumulated Feed'!D177</f>
        <v>4.9327289610066716</v>
      </c>
      <c r="R180" s="32">
        <f>SUM($Q$7:Q180)</f>
        <v>1241.4413388749904</v>
      </c>
      <c r="S180" s="24">
        <v>20</v>
      </c>
      <c r="T180" s="4">
        <f t="shared" si="105"/>
        <v>4.7138428740622507</v>
      </c>
      <c r="U180" s="87">
        <f>SUM($T$7:T180)</f>
        <v>1186.3533259341912</v>
      </c>
      <c r="V180" s="82">
        <v>4.0064723999999998</v>
      </c>
      <c r="W180" s="4">
        <f t="shared" si="97"/>
        <v>0.94429406864335419</v>
      </c>
      <c r="X180" s="87">
        <f>SUM($W$7:W180)</f>
        <v>986.63920974724408</v>
      </c>
      <c r="Y180" s="79">
        <f t="shared" si="82"/>
        <v>19.147824645467242</v>
      </c>
      <c r="Z180" s="100">
        <f t="shared" si="83"/>
        <v>3.7924301159171976E-3</v>
      </c>
      <c r="AA180" s="100">
        <f t="shared" si="84"/>
        <v>4.5129918379414651</v>
      </c>
      <c r="AB180" s="87">
        <f>SUM($AA$7:AA180)</f>
        <v>1135.8042726277372</v>
      </c>
      <c r="AD180" s="42"/>
      <c r="AE180" s="32"/>
      <c r="AF180" s="32"/>
      <c r="AI180" s="87"/>
      <c r="AJ180" s="80"/>
      <c r="AL180" s="87"/>
      <c r="AM180" s="79"/>
      <c r="AP180" s="87"/>
      <c r="AR180" s="42">
        <f>'Accumulated Feed'!G177</f>
        <v>42795</v>
      </c>
      <c r="AS180" s="32">
        <f>'Accumulated Feed'!H177</f>
        <v>6.1827789926724002</v>
      </c>
      <c r="AT180" s="32">
        <f>SUM($AS$7:AS180)</f>
        <v>1255.1774013877305</v>
      </c>
      <c r="AU180" s="96">
        <v>20</v>
      </c>
      <c r="AV180" s="100">
        <f t="shared" si="107"/>
        <v>5.9084228886078378</v>
      </c>
      <c r="AW180" s="87">
        <f>SUM($AV$7:AV180)</f>
        <v>1199.4798611452688</v>
      </c>
      <c r="AX180" s="175">
        <v>20</v>
      </c>
      <c r="AY180" s="100">
        <f t="shared" si="99"/>
        <v>5.9084228886078378</v>
      </c>
      <c r="AZ180" s="87">
        <f>SUM($AY$7:AY180)</f>
        <v>997.6958532304493</v>
      </c>
      <c r="BA180" s="79">
        <f t="shared" si="87"/>
        <v>30.164826912830151</v>
      </c>
      <c r="BB180" s="101">
        <f t="shared" si="88"/>
        <v>3.6417358758205837E-3</v>
      </c>
      <c r="BC180" s="101">
        <f t="shared" si="89"/>
        <v>8.9113276881329675</v>
      </c>
      <c r="BD180" s="87">
        <f>SUM($BC$7:BC180)</f>
        <v>1809.1051198436292</v>
      </c>
      <c r="BF180" s="42"/>
      <c r="BG180" s="32"/>
      <c r="BH180" s="32"/>
      <c r="BK180" s="87"/>
      <c r="BL180" s="80"/>
      <c r="BN180" s="87"/>
      <c r="BO180" s="79"/>
      <c r="BR180" s="87"/>
      <c r="BT180" s="42">
        <f>'Accumulated Feed'!K177</f>
        <v>43179</v>
      </c>
      <c r="BU180" s="32">
        <f>'Accumulated Feed'!L177</f>
        <v>7.5515970482564807</v>
      </c>
      <c r="BV180" s="32">
        <f>SUM($BU$7:BU180)</f>
        <v>1351.0990442613231</v>
      </c>
      <c r="BW180" s="96">
        <v>20</v>
      </c>
      <c r="BX180" s="100">
        <f t="shared" si="108"/>
        <v>7.2165006865588452</v>
      </c>
      <c r="BY180" s="87">
        <f>SUM($BX$7:BX180)</f>
        <v>1291.1450542467671</v>
      </c>
      <c r="BZ180" s="175">
        <v>4.8919028702673337</v>
      </c>
      <c r="CA180" s="100">
        <f t="shared" si="101"/>
        <v>1.7651210210931696</v>
      </c>
      <c r="CB180" s="87">
        <f>SUM($CA$7:CA180)</f>
        <v>1068.9502182710617</v>
      </c>
      <c r="CC180" s="79">
        <f t="shared" si="93"/>
        <v>26.412018832085998</v>
      </c>
      <c r="CD180" s="101">
        <f t="shared" si="94"/>
        <v>4.6240260076456504E-3</v>
      </c>
      <c r="CE180" s="101">
        <f t="shared" si="95"/>
        <v>9.5301176017576861</v>
      </c>
      <c r="CF180" s="87">
        <f>SUM($CE$7:CE180)</f>
        <v>1705.0873743860147</v>
      </c>
    </row>
    <row r="181" spans="2:84" x14ac:dyDescent="0.25">
      <c r="B181" s="42">
        <v>42148</v>
      </c>
      <c r="C181" s="32">
        <f>'Accumulated Feed'!B178</f>
        <v>5.7200847654578446</v>
      </c>
      <c r="D181" s="32">
        <f>SUM($C$7:C181)</f>
        <v>1043.565911813386</v>
      </c>
      <c r="E181" s="24">
        <v>20</v>
      </c>
      <c r="F181" s="4">
        <f t="shared" si="78"/>
        <v>5.4662603649690036</v>
      </c>
      <c r="G181" s="87">
        <f>SUM($F$7:F181)</f>
        <v>997.25847008871358</v>
      </c>
      <c r="H181" s="80">
        <f t="shared" si="104"/>
        <v>20</v>
      </c>
      <c r="I181" s="4">
        <f t="shared" si="79"/>
        <v>5.4662603649690036</v>
      </c>
      <c r="J181" s="87">
        <f>SUM($I$7:I181)</f>
        <v>887.61643641149237</v>
      </c>
      <c r="K181" s="79">
        <f t="shared" si="96"/>
        <v>29.865393699182761</v>
      </c>
      <c r="L181" s="4">
        <f t="shared" si="80"/>
        <v>2.9361873716193835E-3</v>
      </c>
      <c r="M181" s="100">
        <f t="shared" si="81"/>
        <v>8.162600893101887</v>
      </c>
      <c r="N181" s="87">
        <f>SUM($M$7:M181)</f>
        <v>1489.1758414522053</v>
      </c>
      <c r="P181" s="42">
        <f>'Accumulated Feed'!C178</f>
        <v>42453</v>
      </c>
      <c r="Q181" s="32">
        <f>'Accumulated Feed'!D178</f>
        <v>5.3482987975353966</v>
      </c>
      <c r="R181" s="32">
        <f>SUM($Q$7:Q181)</f>
        <v>1246.7896376725257</v>
      </c>
      <c r="S181" s="24">
        <v>20</v>
      </c>
      <c r="T181" s="4">
        <f t="shared" si="105"/>
        <v>5.1109721159244206</v>
      </c>
      <c r="U181" s="87">
        <f>SUM($T$7:T181)</f>
        <v>1191.4642980501155</v>
      </c>
      <c r="V181" s="80">
        <f t="shared" si="106"/>
        <v>20</v>
      </c>
      <c r="W181" s="4">
        <f t="shared" si="97"/>
        <v>5.1109721159244206</v>
      </c>
      <c r="X181" s="87">
        <f>SUM($W$7:W181)</f>
        <v>991.75018186316845</v>
      </c>
      <c r="Y181" s="79">
        <f t="shared" si="82"/>
        <v>19.147824645467242</v>
      </c>
      <c r="Z181" s="100">
        <f t="shared" si="83"/>
        <v>4.1119326825039271E-3</v>
      </c>
      <c r="AA181" s="100">
        <f t="shared" si="84"/>
        <v>4.8931998921796733</v>
      </c>
      <c r="AB181" s="87">
        <f>SUM($AA$7:AA181)</f>
        <v>1140.6974725199168</v>
      </c>
      <c r="AD181" s="42"/>
      <c r="AE181" s="32"/>
      <c r="AF181" s="32"/>
      <c r="AI181" s="87"/>
      <c r="AJ181" s="80"/>
      <c r="AL181" s="87"/>
      <c r="AM181" s="79"/>
      <c r="AP181" s="87"/>
      <c r="AR181" s="42">
        <f>'Accumulated Feed'!G178</f>
        <v>42796</v>
      </c>
      <c r="AS181" s="32">
        <f>'Accumulated Feed'!H178</f>
        <v>6.1665420128190824</v>
      </c>
      <c r="AT181" s="32">
        <f>SUM($AS$7:AS181)</f>
        <v>1261.3439434005495</v>
      </c>
      <c r="AU181" s="96">
        <v>20</v>
      </c>
      <c r="AV181" s="100">
        <f t="shared" si="107"/>
        <v>5.8929064123564778</v>
      </c>
      <c r="AW181" s="87">
        <f>SUM($AV$7:AV181)</f>
        <v>1205.3727675576254</v>
      </c>
      <c r="AX181" s="175">
        <v>6.2729914213366698</v>
      </c>
      <c r="AY181" s="100">
        <f t="shared" si="99"/>
        <v>1.848307568572602</v>
      </c>
      <c r="AZ181" s="87">
        <f>SUM($AY$7:AY181)</f>
        <v>999.54416079902194</v>
      </c>
      <c r="BA181" s="79">
        <f t="shared" si="87"/>
        <v>30.164826912830151</v>
      </c>
      <c r="BB181" s="101">
        <f t="shared" si="88"/>
        <v>3.6321720870911333E-3</v>
      </c>
      <c r="BC181" s="101">
        <f t="shared" si="89"/>
        <v>8.887925097112003</v>
      </c>
      <c r="BD181" s="87">
        <f>SUM($BC$7:BC181)</f>
        <v>1817.9930449407411</v>
      </c>
      <c r="BF181" s="42"/>
      <c r="BG181" s="32"/>
      <c r="BH181" s="32"/>
      <c r="BK181" s="87"/>
      <c r="BL181" s="80"/>
      <c r="BN181" s="87"/>
      <c r="BO181" s="79"/>
      <c r="BR181" s="87"/>
      <c r="BT181" s="42">
        <f>'Accumulated Feed'!K178</f>
        <v>43180</v>
      </c>
      <c r="BU181" s="32">
        <f>'Accumulated Feed'!L178</f>
        <v>7.4631215580806662</v>
      </c>
      <c r="BV181" s="32">
        <f>SUM($BU$7:BU181)</f>
        <v>1358.5621658194038</v>
      </c>
      <c r="BW181" s="96">
        <v>20</v>
      </c>
      <c r="BX181" s="100">
        <f t="shared" si="108"/>
        <v>7.1319512288060896</v>
      </c>
      <c r="BY181" s="87">
        <f>SUM($BX$7:BX181)</f>
        <v>1298.2770054755733</v>
      </c>
      <c r="BZ181" s="175">
        <v>20</v>
      </c>
      <c r="CA181" s="100">
        <f t="shared" si="101"/>
        <v>7.1319512288060896</v>
      </c>
      <c r="CB181" s="87">
        <f>SUM($CA$7:CA181)</f>
        <v>1076.0821694998679</v>
      </c>
      <c r="CC181" s="79">
        <f t="shared" si="93"/>
        <v>26.412018832085998</v>
      </c>
      <c r="CD181" s="101">
        <f t="shared" si="94"/>
        <v>4.5698503193776149E-3</v>
      </c>
      <c r="CE181" s="101">
        <f t="shared" si="95"/>
        <v>9.4184615082372645</v>
      </c>
      <c r="CF181" s="87">
        <f>SUM($CE$7:CE181)</f>
        <v>1714.505835894252</v>
      </c>
    </row>
    <row r="182" spans="2:84" x14ac:dyDescent="0.25">
      <c r="B182" s="42">
        <v>42149</v>
      </c>
      <c r="C182" s="32">
        <f>'Accumulated Feed'!B179</f>
        <v>5.765160409229189</v>
      </c>
      <c r="D182" s="32">
        <f>SUM($C$7:C182)</f>
        <v>1049.3310722226151</v>
      </c>
      <c r="E182" s="24">
        <v>20</v>
      </c>
      <c r="F182" s="4">
        <f t="shared" si="78"/>
        <v>5.5093358114135533</v>
      </c>
      <c r="G182" s="87">
        <f>SUM($F$7:F182)</f>
        <v>1002.7678059001271</v>
      </c>
      <c r="H182" s="80">
        <f t="shared" si="104"/>
        <v>20</v>
      </c>
      <c r="I182" s="4">
        <f t="shared" si="79"/>
        <v>5.5093358114135533</v>
      </c>
      <c r="J182" s="87">
        <f>SUM($I$7:I182)</f>
        <v>893.12577222290588</v>
      </c>
      <c r="K182" s="79">
        <f t="shared" si="96"/>
        <v>29.865393699182757</v>
      </c>
      <c r="L182" s="4">
        <f t="shared" si="80"/>
        <v>2.9593252343322347E-3</v>
      </c>
      <c r="M182" s="100">
        <f t="shared" si="81"/>
        <v>8.2269241514436118</v>
      </c>
      <c r="N182" s="87">
        <f>SUM($M$7:M182)</f>
        <v>1497.402765603649</v>
      </c>
      <c r="P182" s="42">
        <f>'Accumulated Feed'!C179</f>
        <v>42454</v>
      </c>
      <c r="Q182" s="32">
        <f>'Accumulated Feed'!D179</f>
        <v>5.4850090913311842</v>
      </c>
      <c r="R182" s="32">
        <f>SUM($Q$7:Q182)</f>
        <v>1252.2746467638569</v>
      </c>
      <c r="S182" s="24">
        <v>20</v>
      </c>
      <c r="T182" s="4">
        <f t="shared" si="105"/>
        <v>5.2416159946606076</v>
      </c>
      <c r="U182" s="87">
        <f>SUM($T$7:T182)</f>
        <v>1196.7059140447761</v>
      </c>
      <c r="V182" s="82">
        <v>2.8045306799999996</v>
      </c>
      <c r="W182" s="4">
        <f t="shared" si="97"/>
        <v>0.73501364349021925</v>
      </c>
      <c r="X182" s="87">
        <f>SUM($W$7:W182)</f>
        <v>992.48519550665867</v>
      </c>
      <c r="Y182" s="79">
        <f t="shared" si="82"/>
        <v>19.147824645467242</v>
      </c>
      <c r="Z182" s="100">
        <f t="shared" si="83"/>
        <v>4.2170396606990611E-3</v>
      </c>
      <c r="AA182" s="100">
        <f t="shared" si="84"/>
        <v>5.0182771962318826</v>
      </c>
      <c r="AB182" s="87">
        <f>SUM($AA$7:AA182)</f>
        <v>1145.7157497161486</v>
      </c>
      <c r="AD182" s="42"/>
      <c r="AE182" s="32"/>
      <c r="AF182" s="32"/>
      <c r="AI182" s="87"/>
      <c r="AJ182" s="80"/>
      <c r="AL182" s="87"/>
      <c r="AM182" s="79"/>
      <c r="AP182" s="87"/>
      <c r="AR182" s="42">
        <f>'Accumulated Feed'!G179</f>
        <v>42797</v>
      </c>
      <c r="AS182" s="32">
        <f>'Accumulated Feed'!H179</f>
        <v>6.1419785588192015</v>
      </c>
      <c r="AT182" s="32">
        <f>SUM($AS$7:AS182)</f>
        <v>1267.4859219593686</v>
      </c>
      <c r="AU182" s="96">
        <v>20</v>
      </c>
      <c r="AV182" s="100">
        <f t="shared" si="107"/>
        <v>5.8694329429007253</v>
      </c>
      <c r="AW182" s="87">
        <f>SUM($AV$7:AV182)</f>
        <v>1211.242200500526</v>
      </c>
      <c r="AX182" s="175">
        <v>20</v>
      </c>
      <c r="AY182" s="100">
        <f t="shared" si="99"/>
        <v>5.8694329429007253</v>
      </c>
      <c r="AZ182" s="87">
        <f>SUM($AY$7:AY182)</f>
        <v>1005.4135937419227</v>
      </c>
      <c r="BA182" s="79">
        <f t="shared" si="87"/>
        <v>30.164826912830154</v>
      </c>
      <c r="BB182" s="101">
        <f t="shared" si="88"/>
        <v>3.6177038986322783E-3</v>
      </c>
      <c r="BC182" s="101">
        <f t="shared" si="89"/>
        <v>8.8525214399531844</v>
      </c>
      <c r="BD182" s="87">
        <f>SUM($BC$7:BC182)</f>
        <v>1826.8455663806942</v>
      </c>
      <c r="BF182" s="42"/>
      <c r="BG182" s="32"/>
      <c r="BH182" s="32"/>
      <c r="BK182" s="87"/>
      <c r="BL182" s="80"/>
      <c r="BN182" s="87"/>
      <c r="BO182" s="79"/>
      <c r="BR182" s="87"/>
      <c r="BT182" s="42">
        <f>'Accumulated Feed'!K179</f>
        <v>43181</v>
      </c>
      <c r="BU182" s="32">
        <f>'Accumulated Feed'!L179</f>
        <v>7.3354970141803761</v>
      </c>
      <c r="BV182" s="32">
        <f>SUM($BU$7:BU182)</f>
        <v>1365.8976628335843</v>
      </c>
      <c r="BW182" s="96">
        <v>20</v>
      </c>
      <c r="BX182" s="100">
        <f t="shared" si="108"/>
        <v>7.0099899267407411</v>
      </c>
      <c r="BY182" s="87">
        <f>SUM($BX$7:BX182)</f>
        <v>1305.286995402314</v>
      </c>
      <c r="BZ182" s="175">
        <v>5.0252612706683335</v>
      </c>
      <c r="CA182" s="100">
        <f t="shared" si="101"/>
        <v>1.7613515443312697</v>
      </c>
      <c r="CB182" s="87">
        <f>SUM($CA$7:CA182)</f>
        <v>1077.8435210441992</v>
      </c>
      <c r="CC182" s="79">
        <f t="shared" si="93"/>
        <v>26.412018832085998</v>
      </c>
      <c r="CD182" s="101">
        <f t="shared" si="94"/>
        <v>4.4917027161040651E-3</v>
      </c>
      <c r="CE182" s="101">
        <f t="shared" si="95"/>
        <v>9.257399297890478</v>
      </c>
      <c r="CF182" s="87">
        <f>SUM($CE$7:CE182)</f>
        <v>1723.7632351921425</v>
      </c>
    </row>
    <row r="183" spans="2:84" x14ac:dyDescent="0.25">
      <c r="B183" s="42">
        <v>42150</v>
      </c>
      <c r="C183" s="32">
        <f>'Accumulated Feed'!B180</f>
        <v>5.8507184232711609</v>
      </c>
      <c r="D183" s="32">
        <f>SUM($C$7:C183)</f>
        <v>1055.1817906458864</v>
      </c>
      <c r="E183" s="24">
        <v>20</v>
      </c>
      <c r="F183" s="4">
        <f t="shared" si="78"/>
        <v>5.5910972538116281</v>
      </c>
      <c r="G183" s="87">
        <f>SUM($F$7:F183)</f>
        <v>1008.3589031539387</v>
      </c>
      <c r="H183" s="80">
        <f t="shared" si="104"/>
        <v>20</v>
      </c>
      <c r="I183" s="4">
        <f t="shared" si="79"/>
        <v>5.5910972538116281</v>
      </c>
      <c r="J183" s="87">
        <f>SUM($I$7:I183)</f>
        <v>898.71686947671753</v>
      </c>
      <c r="K183" s="79">
        <f t="shared" si="96"/>
        <v>29.865393699182757</v>
      </c>
      <c r="L183" s="4">
        <f t="shared" si="80"/>
        <v>3.0032431779766877E-3</v>
      </c>
      <c r="M183" s="100">
        <f t="shared" si="81"/>
        <v>8.3490160347751914</v>
      </c>
      <c r="N183" s="87">
        <f>SUM($M$7:M183)</f>
        <v>1505.7517816384241</v>
      </c>
      <c r="P183" s="42">
        <f>'Accumulated Feed'!C180</f>
        <v>42455</v>
      </c>
      <c r="Q183" s="32">
        <f>'Accumulated Feed'!D180</f>
        <v>5.728665346360323</v>
      </c>
      <c r="R183" s="32">
        <f>SUM($Q$7:Q183)</f>
        <v>1258.0033121102172</v>
      </c>
      <c r="S183" s="24">
        <v>20</v>
      </c>
      <c r="T183" s="4">
        <f t="shared" si="105"/>
        <v>5.4744601891357485</v>
      </c>
      <c r="U183" s="87">
        <f>SUM($T$7:T183)</f>
        <v>1202.1803742339118</v>
      </c>
      <c r="V183" s="80">
        <f t="shared" si="106"/>
        <v>20</v>
      </c>
      <c r="W183" s="4">
        <f t="shared" si="97"/>
        <v>5.4744601891357485</v>
      </c>
      <c r="X183" s="87">
        <f>SUM($W$7:W183)</f>
        <v>997.95965569579437</v>
      </c>
      <c r="Y183" s="79">
        <f t="shared" si="82"/>
        <v>19.147824645467239</v>
      </c>
      <c r="Z183" s="100">
        <f t="shared" si="83"/>
        <v>4.4043699046286862E-3</v>
      </c>
      <c r="AA183" s="100">
        <f t="shared" si="84"/>
        <v>5.2412001865081361</v>
      </c>
      <c r="AB183" s="87">
        <f>SUM($AA$7:AA183)</f>
        <v>1150.9569499026568</v>
      </c>
      <c r="AD183" s="42"/>
      <c r="AE183" s="32"/>
      <c r="AF183" s="32"/>
      <c r="AI183" s="87"/>
      <c r="AJ183" s="80"/>
      <c r="AL183" s="87"/>
      <c r="AM183" s="79"/>
      <c r="AP183" s="87"/>
      <c r="AR183" s="42">
        <f>'Accumulated Feed'!G180</f>
        <v>42798</v>
      </c>
      <c r="AS183" s="32">
        <f>'Accumulated Feed'!H180</f>
        <v>6.369332482513772</v>
      </c>
      <c r="AT183" s="32">
        <f>SUM($AS$7:AS183)</f>
        <v>1273.8552544418824</v>
      </c>
      <c r="AU183" s="96">
        <v>20</v>
      </c>
      <c r="AV183" s="100">
        <f t="shared" si="107"/>
        <v>6.0866982095654141</v>
      </c>
      <c r="AW183" s="87">
        <f>SUM($AV$7:AV183)</f>
        <v>1217.3288987100914</v>
      </c>
      <c r="AX183" s="175">
        <v>20</v>
      </c>
      <c r="AY183" s="100">
        <f t="shared" si="99"/>
        <v>6.0866982095654141</v>
      </c>
      <c r="AZ183" s="87">
        <f>SUM($AY$7:AY183)</f>
        <v>1011.5002919514881</v>
      </c>
      <c r="BA183" s="79">
        <f t="shared" si="87"/>
        <v>30.164826912830154</v>
      </c>
      <c r="BB183" s="101">
        <f t="shared" si="88"/>
        <v>3.7516182664931322E-3</v>
      </c>
      <c r="BC183" s="101">
        <f t="shared" si="89"/>
        <v>9.1802098981086946</v>
      </c>
      <c r="BD183" s="87">
        <f>SUM($BC$7:BC183)</f>
        <v>1836.0257762788028</v>
      </c>
      <c r="BF183" s="42"/>
      <c r="BG183" s="32"/>
      <c r="BH183" s="32"/>
      <c r="BK183" s="87"/>
      <c r="BL183" s="80"/>
      <c r="BN183" s="87"/>
      <c r="BO183" s="79"/>
      <c r="BR183" s="87"/>
      <c r="BT183" s="42">
        <f>'Accumulated Feed'!K180</f>
        <v>43182</v>
      </c>
      <c r="BU183" s="32">
        <f>'Accumulated Feed'!L180</f>
        <v>7.1651493399614692</v>
      </c>
      <c r="BV183" s="32">
        <f>SUM($BU$7:BU183)</f>
        <v>1373.0628121735458</v>
      </c>
      <c r="BW183" s="96">
        <v>20</v>
      </c>
      <c r="BX183" s="100">
        <f t="shared" si="108"/>
        <v>6.8472013006926566</v>
      </c>
      <c r="BY183" s="87">
        <f>SUM($BX$7:BX183)</f>
        <v>1312.1341967030066</v>
      </c>
      <c r="BZ183" s="175">
        <v>20</v>
      </c>
      <c r="CA183" s="100">
        <f t="shared" si="101"/>
        <v>6.8472013006926566</v>
      </c>
      <c r="CB183" s="87">
        <f>SUM($CA$7:CA183)</f>
        <v>1084.6907223448918</v>
      </c>
      <c r="CC183" s="79">
        <f t="shared" si="93"/>
        <v>26.412018832085995</v>
      </c>
      <c r="CD183" s="101">
        <f t="shared" si="94"/>
        <v>4.3873947040509011E-3</v>
      </c>
      <c r="CE183" s="101">
        <f t="shared" si="95"/>
        <v>9.0424204850489076</v>
      </c>
      <c r="CF183" s="87">
        <f>SUM($CE$7:CE183)</f>
        <v>1732.8056556771915</v>
      </c>
    </row>
    <row r="184" spans="2:84" x14ac:dyDescent="0.25">
      <c r="B184" s="42">
        <v>42151</v>
      </c>
      <c r="C184" s="32">
        <f>'Accumulated Feed'!B181</f>
        <v>5.7905582410740566</v>
      </c>
      <c r="D184" s="32">
        <f>SUM($C$7:C184)</f>
        <v>1060.9723488869604</v>
      </c>
      <c r="E184" s="24">
        <v>20</v>
      </c>
      <c r="F184" s="4">
        <f t="shared" si="78"/>
        <v>5.5336066338335481</v>
      </c>
      <c r="G184" s="87">
        <f>SUM($F$7:F184)</f>
        <v>1013.8925097877723</v>
      </c>
      <c r="H184" s="80">
        <f t="shared" si="104"/>
        <v>20</v>
      </c>
      <c r="I184" s="4">
        <f t="shared" si="79"/>
        <v>5.5336066338335481</v>
      </c>
      <c r="J184" s="87">
        <f>SUM($I$7:I184)</f>
        <v>904.25047611055106</v>
      </c>
      <c r="K184" s="79">
        <f t="shared" si="96"/>
        <v>29.865393699182764</v>
      </c>
      <c r="L184" s="4">
        <f t="shared" si="80"/>
        <v>2.9723622427310858E-3</v>
      </c>
      <c r="M184" s="100">
        <f t="shared" si="81"/>
        <v>8.2631670347924189</v>
      </c>
      <c r="N184" s="87">
        <f>SUM($M$7:M184)</f>
        <v>1514.0149486732164</v>
      </c>
      <c r="P184" s="42">
        <f>'Accumulated Feed'!C181</f>
        <v>42456</v>
      </c>
      <c r="Q184" s="32">
        <f>'Accumulated Feed'!D181</f>
        <v>5.9203549648449432</v>
      </c>
      <c r="R184" s="32">
        <f>SUM($Q$7:Q184)</f>
        <v>1263.9236670750622</v>
      </c>
      <c r="S184" s="24">
        <v>20</v>
      </c>
      <c r="T184" s="4">
        <f t="shared" si="105"/>
        <v>5.6576437269438005</v>
      </c>
      <c r="U184" s="87">
        <f>SUM($T$7:T184)</f>
        <v>1207.8380179608557</v>
      </c>
      <c r="V184" s="80">
        <f t="shared" si="106"/>
        <v>20</v>
      </c>
      <c r="W184" s="4">
        <f t="shared" si="97"/>
        <v>5.6576437269438005</v>
      </c>
      <c r="X184" s="87">
        <f>SUM($W$7:W184)</f>
        <v>1003.6172994227381</v>
      </c>
      <c r="Y184" s="79">
        <f t="shared" si="82"/>
        <v>19.147824645467242</v>
      </c>
      <c r="Z184" s="100">
        <f t="shared" si="83"/>
        <v>4.5517466382372952E-3</v>
      </c>
      <c r="AA184" s="100">
        <f t="shared" si="84"/>
        <v>5.4165784995023811</v>
      </c>
      <c r="AB184" s="87">
        <f>SUM($AA$7:AA184)</f>
        <v>1156.3735284021591</v>
      </c>
      <c r="AD184" s="42"/>
      <c r="AE184" s="32"/>
      <c r="AF184" s="32"/>
      <c r="AI184" s="87"/>
      <c r="AJ184" s="80"/>
      <c r="AL184" s="87"/>
      <c r="AM184" s="79"/>
      <c r="AP184" s="87"/>
      <c r="AR184" s="42">
        <f>'Accumulated Feed'!G181</f>
        <v>42799</v>
      </c>
      <c r="AS184" s="32">
        <f>'Accumulated Feed'!H181</f>
        <v>5.9939487553040145</v>
      </c>
      <c r="AT184" s="32">
        <f>SUM($AS$7:AS184)</f>
        <v>1279.8492031971864</v>
      </c>
      <c r="AU184" s="96">
        <v>20</v>
      </c>
      <c r="AV184" s="100">
        <f t="shared" si="107"/>
        <v>5.7279718490589726</v>
      </c>
      <c r="AW184" s="87">
        <f>SUM($AV$7:AV184)</f>
        <v>1223.0568705591504</v>
      </c>
      <c r="AX184" s="175">
        <v>20</v>
      </c>
      <c r="AY184" s="100">
        <f t="shared" si="99"/>
        <v>5.7279718490589726</v>
      </c>
      <c r="AZ184" s="87">
        <f>SUM($AY$7:AY184)</f>
        <v>1017.228263800547</v>
      </c>
      <c r="BA184" s="79">
        <f t="shared" si="87"/>
        <v>30.164826912830151</v>
      </c>
      <c r="BB184" s="101">
        <f t="shared" si="88"/>
        <v>3.5305124517455572E-3</v>
      </c>
      <c r="BC184" s="101">
        <f t="shared" si="89"/>
        <v>8.6391639694213787</v>
      </c>
      <c r="BD184" s="87">
        <f>SUM($BC$7:BC184)</f>
        <v>1844.6649402482242</v>
      </c>
      <c r="BF184" s="42"/>
      <c r="BG184" s="32"/>
      <c r="BH184" s="32"/>
      <c r="BK184" s="87"/>
      <c r="BL184" s="80"/>
      <c r="BN184" s="87"/>
      <c r="BO184" s="79"/>
      <c r="BR184" s="87"/>
      <c r="BT184" s="42">
        <f>'Accumulated Feed'!K181</f>
        <v>43183</v>
      </c>
      <c r="BU184" s="32">
        <f>'Accumulated Feed'!L181</f>
        <v>7.2827403573628526</v>
      </c>
      <c r="BV184" s="32">
        <f>SUM($BU$7:BU184)</f>
        <v>1380.3455525309087</v>
      </c>
      <c r="BW184" s="96">
        <v>20</v>
      </c>
      <c r="BX184" s="100">
        <f t="shared" si="108"/>
        <v>6.9595743063479523</v>
      </c>
      <c r="BY184" s="87">
        <f>SUM($BX$7:BX184)</f>
        <v>1319.0937710093547</v>
      </c>
      <c r="BZ184" s="175">
        <v>20</v>
      </c>
      <c r="CA184" s="100">
        <f t="shared" si="101"/>
        <v>6.9595743063479523</v>
      </c>
      <c r="CB184" s="87">
        <f>SUM($CA$7:CA184)</f>
        <v>1091.6502966512398</v>
      </c>
      <c r="CC184" s="79">
        <f t="shared" si="93"/>
        <v>26.412018832085991</v>
      </c>
      <c r="CD184" s="101">
        <f t="shared" si="94"/>
        <v>4.4593985357245002E-3</v>
      </c>
      <c r="CE184" s="101">
        <f t="shared" si="95"/>
        <v>9.1908203821281944</v>
      </c>
      <c r="CF184" s="87">
        <f>SUM($CE$7:CE184)</f>
        <v>1741.9964760593195</v>
      </c>
    </row>
    <row r="185" spans="2:84" x14ac:dyDescent="0.25">
      <c r="B185" s="42">
        <v>42152</v>
      </c>
      <c r="C185" s="32">
        <f>'Accumulated Feed'!B182</f>
        <v>5.8930975578116795</v>
      </c>
      <c r="D185" s="32">
        <f>SUM($C$7:C185)</f>
        <v>1066.865446444772</v>
      </c>
      <c r="E185" s="24">
        <v>20</v>
      </c>
      <c r="F185" s="4">
        <f t="shared" si="78"/>
        <v>5.6315958465666585</v>
      </c>
      <c r="G185" s="87">
        <f>SUM($F$7:F185)</f>
        <v>1019.524105634339</v>
      </c>
      <c r="H185" s="80">
        <f t="shared" si="104"/>
        <v>20</v>
      </c>
      <c r="I185" s="4">
        <f t="shared" si="79"/>
        <v>5.6315958465666585</v>
      </c>
      <c r="J185" s="87">
        <f>SUM($I$7:I185)</f>
        <v>909.88207195711777</v>
      </c>
      <c r="K185" s="79">
        <f t="shared" si="96"/>
        <v>29.865393699182757</v>
      </c>
      <c r="L185" s="4">
        <f t="shared" si="80"/>
        <v>3.0249968905107136E-3</v>
      </c>
      <c r="M185" s="100">
        <f t="shared" si="81"/>
        <v>8.4094913556197834</v>
      </c>
      <c r="N185" s="87">
        <f>SUM($M$7:M185)</f>
        <v>1522.4244400288362</v>
      </c>
      <c r="P185" s="42">
        <f>'Accumulated Feed'!C182</f>
        <v>42457</v>
      </c>
      <c r="Q185" s="32">
        <f>'Accumulated Feed'!D182</f>
        <v>6.5118248644500065</v>
      </c>
      <c r="R185" s="32">
        <f>SUM($Q$7:Q185)</f>
        <v>1270.4354919395123</v>
      </c>
      <c r="S185" s="24">
        <v>20</v>
      </c>
      <c r="T185" s="4">
        <f t="shared" si="105"/>
        <v>6.2228676006890655</v>
      </c>
      <c r="U185" s="87">
        <f>SUM($T$7:T185)</f>
        <v>1214.0608855615449</v>
      </c>
      <c r="V185" s="80">
        <f t="shared" si="106"/>
        <v>20</v>
      </c>
      <c r="W185" s="4">
        <f t="shared" si="97"/>
        <v>6.2228676006890655</v>
      </c>
      <c r="X185" s="87">
        <f>SUM($W$7:W185)</f>
        <v>1009.8401670234272</v>
      </c>
      <c r="Y185" s="79">
        <f t="shared" si="82"/>
        <v>19.147824645467242</v>
      </c>
      <c r="Z185" s="100">
        <f t="shared" si="83"/>
        <v>5.0064864541997335E-3</v>
      </c>
      <c r="AA185" s="100">
        <f t="shared" si="84"/>
        <v>5.9577188804976826</v>
      </c>
      <c r="AB185" s="87">
        <f>SUM($AA$7:AA185)</f>
        <v>1162.3312472826567</v>
      </c>
      <c r="AD185" s="42"/>
      <c r="AE185" s="32"/>
      <c r="AF185" s="32"/>
      <c r="AI185" s="87"/>
      <c r="AJ185" s="80"/>
      <c r="AL185" s="87"/>
      <c r="AM185" s="79"/>
      <c r="AP185" s="87"/>
      <c r="AR185" s="42">
        <f>'Accumulated Feed'!G182</f>
        <v>42800</v>
      </c>
      <c r="AS185" s="32">
        <f>'Accumulated Feed'!H182</f>
        <v>6.1912440855801432</v>
      </c>
      <c r="AT185" s="32">
        <f>SUM($AS$7:AS185)</f>
        <v>1286.0404472827665</v>
      </c>
      <c r="AU185" s="96">
        <v>20</v>
      </c>
      <c r="AV185" s="100">
        <f t="shared" si="107"/>
        <v>5.9165123494715663</v>
      </c>
      <c r="AW185" s="87">
        <f>SUM($AV$7:AV185)</f>
        <v>1228.9733829086219</v>
      </c>
      <c r="AX185" s="175">
        <v>20</v>
      </c>
      <c r="AY185" s="100">
        <f t="shared" si="99"/>
        <v>5.9165123494715663</v>
      </c>
      <c r="AZ185" s="87">
        <f>SUM($AY$7:AY185)</f>
        <v>1023.1447761500185</v>
      </c>
      <c r="BA185" s="79">
        <f t="shared" si="87"/>
        <v>30.164826912830151</v>
      </c>
      <c r="BB185" s="101">
        <f t="shared" si="88"/>
        <v>3.646721923772616E-3</v>
      </c>
      <c r="BC185" s="101">
        <f t="shared" si="89"/>
        <v>8.9235285474715909</v>
      </c>
      <c r="BD185" s="87">
        <f>SUM($BC$7:BC185)</f>
        <v>1853.5884687956957</v>
      </c>
      <c r="BF185" s="42"/>
      <c r="BG185" s="32"/>
      <c r="BH185" s="32"/>
      <c r="BK185" s="87"/>
      <c r="BL185" s="80"/>
      <c r="BN185" s="87"/>
      <c r="BO185" s="79"/>
      <c r="BR185" s="87"/>
      <c r="BT185" s="42">
        <f>'Accumulated Feed'!K182</f>
        <v>43184</v>
      </c>
      <c r="BU185" s="32">
        <f>'Accumulated Feed'!L182</f>
        <v>7.2874430450225658</v>
      </c>
      <c r="BV185" s="32">
        <f>SUM($BU$7:BU185)</f>
        <v>1387.6329955759313</v>
      </c>
      <c r="BW185" s="96">
        <v>20</v>
      </c>
      <c r="BX185" s="100">
        <f t="shared" si="108"/>
        <v>6.9640683158280821</v>
      </c>
      <c r="BY185" s="87">
        <f>SUM($BX$7:BX185)</f>
        <v>1326.0578393251828</v>
      </c>
      <c r="BZ185" s="175">
        <v>20</v>
      </c>
      <c r="CA185" s="100">
        <f t="shared" si="101"/>
        <v>6.9640683158280821</v>
      </c>
      <c r="CB185" s="87">
        <f>SUM($CA$7:CA185)</f>
        <v>1098.614364967068</v>
      </c>
      <c r="CC185" s="79">
        <f t="shared" si="93"/>
        <v>26.412018832085995</v>
      </c>
      <c r="CD185" s="101">
        <f t="shared" si="94"/>
        <v>4.4622781054241799E-3</v>
      </c>
      <c r="CE185" s="101">
        <f t="shared" si="95"/>
        <v>9.1967551752792343</v>
      </c>
      <c r="CF185" s="87">
        <f>SUM($CE$7:CE185)</f>
        <v>1751.1932312345987</v>
      </c>
    </row>
    <row r="186" spans="2:84" x14ac:dyDescent="0.25">
      <c r="B186" s="42">
        <v>42153</v>
      </c>
      <c r="C186" s="32">
        <f>'Accumulated Feed'!B183</f>
        <v>6.0394999091724193</v>
      </c>
      <c r="D186" s="32">
        <f>SUM($C$7:C186)</f>
        <v>1072.9049463539445</v>
      </c>
      <c r="E186" s="24">
        <v>20</v>
      </c>
      <c r="F186" s="4">
        <f t="shared" si="78"/>
        <v>5.7715017052025539</v>
      </c>
      <c r="G186" s="87">
        <f>SUM($F$7:F186)</f>
        <v>1025.2956073395414</v>
      </c>
      <c r="H186" s="80">
        <f t="shared" si="104"/>
        <v>20</v>
      </c>
      <c r="I186" s="4">
        <f t="shared" si="79"/>
        <v>5.7715017052025539</v>
      </c>
      <c r="J186" s="87">
        <f>SUM($I$7:I186)</f>
        <v>915.65357366232035</v>
      </c>
      <c r="K186" s="79">
        <f t="shared" si="96"/>
        <v>29.865393699182761</v>
      </c>
      <c r="L186" s="4">
        <f t="shared" si="80"/>
        <v>3.1001469543413466E-3</v>
      </c>
      <c r="M186" s="100">
        <f t="shared" si="81"/>
        <v>8.6184085330689442</v>
      </c>
      <c r="N186" s="87">
        <f>SUM($M$7:M186)</f>
        <v>1531.0428485619052</v>
      </c>
      <c r="P186" s="42">
        <f>'Accumulated Feed'!C183</f>
        <v>42458</v>
      </c>
      <c r="Q186" s="32">
        <f>'Accumulated Feed'!D183</f>
        <v>7.6552313819905082</v>
      </c>
      <c r="R186" s="32">
        <f>SUM($Q$7:Q186)</f>
        <v>1278.0907233215028</v>
      </c>
      <c r="S186" s="24">
        <v>20</v>
      </c>
      <c r="T186" s="4">
        <f t="shared" si="105"/>
        <v>7.3155363257439809</v>
      </c>
      <c r="U186" s="87">
        <f>SUM($T$7:T186)</f>
        <v>1221.3764218872889</v>
      </c>
      <c r="V186" s="82">
        <v>3.1233314123999998</v>
      </c>
      <c r="W186" s="4">
        <f t="shared" si="97"/>
        <v>1.1424422202374727</v>
      </c>
      <c r="X186" s="87">
        <f>SUM($W$7:W186)</f>
        <v>1010.9826092436647</v>
      </c>
      <c r="Y186" s="79">
        <f t="shared" si="82"/>
        <v>19.147824645467242</v>
      </c>
      <c r="Z186" s="100">
        <f t="shared" si="83"/>
        <v>5.885571712306365E-3</v>
      </c>
      <c r="AA186" s="100">
        <f t="shared" si="84"/>
        <v>7.0038303376445743</v>
      </c>
      <c r="AB186" s="87">
        <f>SUM($AA$7:AA186)</f>
        <v>1169.3350776203013</v>
      </c>
      <c r="AD186" s="42"/>
      <c r="AE186" s="32"/>
      <c r="AF186" s="32"/>
      <c r="AI186" s="87"/>
      <c r="AJ186" s="80"/>
      <c r="AL186" s="87"/>
      <c r="AM186" s="79"/>
      <c r="AP186" s="87"/>
      <c r="AR186" s="42">
        <f>'Accumulated Feed'!G183</f>
        <v>42801</v>
      </c>
      <c r="AS186" s="32">
        <f>'Accumulated Feed'!H183</f>
        <v>6.506373052118386</v>
      </c>
      <c r="AT186" s="32">
        <f>SUM($AS$7:AS186)</f>
        <v>1292.5468203348848</v>
      </c>
      <c r="AU186" s="96">
        <v>20</v>
      </c>
      <c r="AV186" s="100">
        <f t="shared" si="107"/>
        <v>6.2176577083732116</v>
      </c>
      <c r="AW186" s="87">
        <f>SUM($AV$7:AV186)</f>
        <v>1235.1910406169952</v>
      </c>
      <c r="AX186" s="175">
        <v>4.9880577886633306</v>
      </c>
      <c r="AY186" s="100">
        <f t="shared" si="99"/>
        <v>1.5507017979746793</v>
      </c>
      <c r="AZ186" s="87">
        <f>SUM($AY$7:AY186)</f>
        <v>1024.6954779479931</v>
      </c>
      <c r="BA186" s="79">
        <f t="shared" si="87"/>
        <v>30.164826912830158</v>
      </c>
      <c r="BB186" s="101">
        <f t="shared" si="88"/>
        <v>3.8323369141050694E-3</v>
      </c>
      <c r="BC186" s="101">
        <f t="shared" si="89"/>
        <v>9.3777284288151055</v>
      </c>
      <c r="BD186" s="87">
        <f>SUM($BC$7:BC186)</f>
        <v>1862.9661972245108</v>
      </c>
      <c r="BF186" s="42"/>
      <c r="BG186" s="32"/>
      <c r="BH186" s="32"/>
      <c r="BK186" s="87"/>
      <c r="BL186" s="80"/>
      <c r="BN186" s="87"/>
      <c r="BO186" s="79"/>
      <c r="BR186" s="87"/>
      <c r="BT186" s="42">
        <f>'Accumulated Feed'!K183</f>
        <v>43185</v>
      </c>
      <c r="BU186" s="32">
        <f>'Accumulated Feed'!L183</f>
        <v>6.7719223056240425</v>
      </c>
      <c r="BV186" s="32">
        <f>SUM($BU$7:BU186)</f>
        <v>1394.4049178815553</v>
      </c>
      <c r="BW186" s="96">
        <v>20</v>
      </c>
      <c r="BX186" s="100">
        <f t="shared" si="108"/>
        <v>6.4714234162086415</v>
      </c>
      <c r="BY186" s="87">
        <f>SUM($BX$7:BX186)</f>
        <v>1332.5292627413914</v>
      </c>
      <c r="BZ186" s="175">
        <v>20</v>
      </c>
      <c r="CA186" s="100">
        <f t="shared" si="101"/>
        <v>6.4714234162086415</v>
      </c>
      <c r="CB186" s="87">
        <f>SUM($CA$7:CA186)</f>
        <v>1105.0857883832766</v>
      </c>
      <c r="CC186" s="79">
        <f t="shared" si="93"/>
        <v>26.412018832085995</v>
      </c>
      <c r="CD186" s="101">
        <f t="shared" si="94"/>
        <v>4.1466122547138516E-3</v>
      </c>
      <c r="CE186" s="101">
        <f t="shared" si="95"/>
        <v>8.5461678569652477</v>
      </c>
      <c r="CF186" s="87">
        <f>SUM($CE$7:CE186)</f>
        <v>1759.7393990915639</v>
      </c>
    </row>
    <row r="187" spans="2:84" x14ac:dyDescent="0.25">
      <c r="B187" s="42">
        <v>42154</v>
      </c>
      <c r="C187" s="32">
        <f>'Accumulated Feed'!B184</f>
        <v>5.8960638711259703</v>
      </c>
      <c r="D187" s="32">
        <f>SUM($C$7:C187)</f>
        <v>1078.8010102250705</v>
      </c>
      <c r="E187" s="24">
        <v>20</v>
      </c>
      <c r="F187" s="4">
        <f t="shared" si="78"/>
        <v>5.6344305319891381</v>
      </c>
      <c r="G187" s="87">
        <f>SUM($F$7:F187)</f>
        <v>1030.9300378715307</v>
      </c>
      <c r="H187" s="80">
        <f t="shared" si="104"/>
        <v>20</v>
      </c>
      <c r="I187" s="4">
        <f t="shared" si="79"/>
        <v>5.6344305319891381</v>
      </c>
      <c r="J187" s="87">
        <f>SUM($I$7:I187)</f>
        <v>921.28800419430945</v>
      </c>
      <c r="K187" s="79">
        <f t="shared" si="96"/>
        <v>29.865393699182754</v>
      </c>
      <c r="L187" s="4">
        <f t="shared" si="80"/>
        <v>3.0265195343264629E-3</v>
      </c>
      <c r="M187" s="100">
        <f t="shared" si="81"/>
        <v>8.4137243054275661</v>
      </c>
      <c r="N187" s="87">
        <f>SUM($M$7:M187)</f>
        <v>1539.4565728673329</v>
      </c>
      <c r="P187" s="42">
        <f>'Accumulated Feed'!C184</f>
        <v>42459</v>
      </c>
      <c r="Q187" s="32">
        <f>'Accumulated Feed'!D184</f>
        <v>7.3334959251608796</v>
      </c>
      <c r="R187" s="32">
        <f>SUM($Q$7:Q187)</f>
        <v>1285.4242192466636</v>
      </c>
      <c r="S187" s="24">
        <v>20</v>
      </c>
      <c r="T187" s="4">
        <f t="shared" si="105"/>
        <v>7.0080776345208591</v>
      </c>
      <c r="U187" s="87">
        <f>SUM($T$7:T187)</f>
        <v>1228.3844995218096</v>
      </c>
      <c r="V187" s="80">
        <f t="shared" si="106"/>
        <v>20</v>
      </c>
      <c r="W187" s="4">
        <f t="shared" si="97"/>
        <v>7.0080776345208591</v>
      </c>
      <c r="X187" s="87">
        <f>SUM($W$7:W187)</f>
        <v>1017.9906868781856</v>
      </c>
      <c r="Y187" s="79">
        <f t="shared" si="82"/>
        <v>19.147824645467242</v>
      </c>
      <c r="Z187" s="100">
        <f t="shared" si="83"/>
        <v>5.6382118339338766E-3</v>
      </c>
      <c r="AA187" s="100">
        <f t="shared" si="84"/>
        <v>6.7094720823813132</v>
      </c>
      <c r="AB187" s="87">
        <f>SUM($AA$7:AA187)</f>
        <v>1176.0445497026826</v>
      </c>
      <c r="AD187" s="42"/>
      <c r="AE187" s="32"/>
      <c r="AF187" s="32"/>
      <c r="AI187" s="87"/>
      <c r="AJ187" s="80"/>
      <c r="AL187" s="87"/>
      <c r="AM187" s="79"/>
      <c r="AP187" s="87"/>
      <c r="AR187" s="42">
        <f>'Accumulated Feed'!G184</f>
        <v>42802</v>
      </c>
      <c r="AS187" s="32">
        <f>'Accumulated Feed'!H184</f>
        <v>6.7633849545441764</v>
      </c>
      <c r="AT187" s="32">
        <f>SUM($AS$7:AS187)</f>
        <v>1299.3102052894289</v>
      </c>
      <c r="AU187" s="96">
        <v>20</v>
      </c>
      <c r="AV187" s="100">
        <f t="shared" si="107"/>
        <v>6.4632649035740917</v>
      </c>
      <c r="AW187" s="87">
        <f>SUM($AV$7:AV187)</f>
        <v>1241.6543055205693</v>
      </c>
      <c r="AX187" s="175">
        <v>20</v>
      </c>
      <c r="AY187" s="100">
        <f t="shared" si="99"/>
        <v>6.4632649035740917</v>
      </c>
      <c r="AZ187" s="87">
        <f>SUM($AY$7:AY187)</f>
        <v>1031.1587428515672</v>
      </c>
      <c r="BA187" s="79">
        <f t="shared" si="87"/>
        <v>30.164826912830151</v>
      </c>
      <c r="BB187" s="101">
        <f t="shared" si="88"/>
        <v>3.9837202106269365E-3</v>
      </c>
      <c r="BC187" s="101">
        <f t="shared" si="89"/>
        <v>9.7481633554041132</v>
      </c>
      <c r="BD187" s="87">
        <f>SUM($BC$7:BC187)</f>
        <v>1872.7143605799149</v>
      </c>
      <c r="BF187" s="42"/>
      <c r="BG187" s="32"/>
      <c r="BH187" s="32"/>
      <c r="BK187" s="87"/>
      <c r="BL187" s="80"/>
      <c r="BN187" s="87"/>
      <c r="BO187" s="79"/>
      <c r="BR187" s="87"/>
      <c r="BT187" s="42">
        <f>'Accumulated Feed'!K184</f>
        <v>43186</v>
      </c>
      <c r="BU187" s="32">
        <f>'Accumulated Feed'!L184</f>
        <v>6.1518879016831001</v>
      </c>
      <c r="BV187" s="32">
        <f>SUM($BU$7:BU187)</f>
        <v>1400.5568057832384</v>
      </c>
      <c r="BW187" s="96">
        <v>20</v>
      </c>
      <c r="BX187" s="100">
        <f t="shared" si="108"/>
        <v>5.8789025662298968</v>
      </c>
      <c r="BY187" s="87">
        <f>SUM($BX$7:BX187)</f>
        <v>1338.4081653076214</v>
      </c>
      <c r="BZ187" s="175">
        <v>32.363711519331659</v>
      </c>
      <c r="CA187" s="100">
        <f t="shared" si="101"/>
        <v>9.5131553351861502</v>
      </c>
      <c r="CB187" s="87">
        <f>SUM($CA$7:CA187)</f>
        <v>1114.5989437184628</v>
      </c>
      <c r="CC187" s="79">
        <f t="shared" si="93"/>
        <v>26.412018832085998</v>
      </c>
      <c r="CD187" s="101">
        <f t="shared" si="94"/>
        <v>3.7669501526264612E-3</v>
      </c>
      <c r="CE187" s="101">
        <f t="shared" si="95"/>
        <v>7.7636842645631363</v>
      </c>
      <c r="CF187" s="87">
        <f>SUM($CE$7:CE187)</f>
        <v>1767.503083356127</v>
      </c>
    </row>
    <row r="188" spans="2:84" x14ac:dyDescent="0.25">
      <c r="B188" s="42">
        <v>42155</v>
      </c>
      <c r="C188" s="32">
        <f>'Accumulated Feed'!B185</f>
        <v>5.3329944383550352</v>
      </c>
      <c r="D188" s="32">
        <f>SUM($C$7:C188)</f>
        <v>1084.1340046634255</v>
      </c>
      <c r="E188" s="24">
        <v>20</v>
      </c>
      <c r="F188" s="4">
        <f t="shared" si="78"/>
        <v>5.0963468760146817</v>
      </c>
      <c r="G188" s="87">
        <f>SUM($F$7:F188)</f>
        <v>1036.0263847475453</v>
      </c>
      <c r="H188" s="80">
        <f t="shared" si="104"/>
        <v>20</v>
      </c>
      <c r="I188" s="4">
        <f t="shared" si="79"/>
        <v>5.0963468760146817</v>
      </c>
      <c r="J188" s="87">
        <f>SUM($I$7:I188)</f>
        <v>926.3843510703241</v>
      </c>
      <c r="K188" s="79">
        <f t="shared" si="96"/>
        <v>29.865393699182757</v>
      </c>
      <c r="L188" s="4">
        <f t="shared" si="80"/>
        <v>2.7374893143845076E-3</v>
      </c>
      <c r="M188" s="100">
        <f t="shared" si="81"/>
        <v>7.610220293988931</v>
      </c>
      <c r="N188" s="87">
        <f>SUM($M$7:M188)</f>
        <v>1547.0667931613218</v>
      </c>
      <c r="P188" s="42">
        <f>'Accumulated Feed'!C185</f>
        <v>42460</v>
      </c>
      <c r="Q188" s="32">
        <f>'Accumulated Feed'!D185</f>
        <v>7.5043344681559114</v>
      </c>
      <c r="R188" s="32">
        <f>SUM($Q$7:Q188)</f>
        <v>1292.9285537148196</v>
      </c>
      <c r="S188" s="24">
        <v>20</v>
      </c>
      <c r="T188" s="4">
        <f t="shared" si="105"/>
        <v>7.171335347417366</v>
      </c>
      <c r="U188" s="87">
        <f>SUM($T$7:T188)</f>
        <v>1235.5558348692271</v>
      </c>
      <c r="V188" s="82">
        <v>6.0652268603999993</v>
      </c>
      <c r="W188" s="4">
        <f t="shared" si="97"/>
        <v>2.1747887887045882</v>
      </c>
      <c r="X188" s="87">
        <f>SUM($W$7:W188)</f>
        <v>1020.1654756668902</v>
      </c>
      <c r="Y188" s="79">
        <f t="shared" si="82"/>
        <v>19.147824645467242</v>
      </c>
      <c r="Z188" s="100">
        <f t="shared" si="83"/>
        <v>5.7695576347138065E-3</v>
      </c>
      <c r="AA188" s="100">
        <f t="shared" si="84"/>
        <v>6.8657735853094302</v>
      </c>
      <c r="AB188" s="87">
        <f>SUM($AA$7:AA188)</f>
        <v>1182.910323287992</v>
      </c>
      <c r="AD188" s="42"/>
      <c r="AE188" s="32"/>
      <c r="AF188" s="32"/>
      <c r="AI188" s="87"/>
      <c r="AJ188" s="80"/>
      <c r="AL188" s="87"/>
      <c r="AM188" s="79"/>
      <c r="AP188" s="87"/>
      <c r="AR188" s="42">
        <f>'Accumulated Feed'!G185</f>
        <v>42803</v>
      </c>
      <c r="AS188" s="32">
        <f>'Accumulated Feed'!H185</f>
        <v>7.0138837867361197</v>
      </c>
      <c r="AT188" s="32">
        <f>SUM($AS$7:AS188)</f>
        <v>1306.3240890761651</v>
      </c>
      <c r="AU188" s="96">
        <v>20</v>
      </c>
      <c r="AV188" s="100">
        <f t="shared" si="107"/>
        <v>6.7026480410671994</v>
      </c>
      <c r="AW188" s="87">
        <f>SUM($AV$7:AV188)</f>
        <v>1248.3569535616366</v>
      </c>
      <c r="AX188" s="175">
        <v>20</v>
      </c>
      <c r="AY188" s="100">
        <f t="shared" si="99"/>
        <v>6.7026480410671994</v>
      </c>
      <c r="AZ188" s="87">
        <f>SUM($AY$7:AY188)</f>
        <v>1037.8613908926345</v>
      </c>
      <c r="BA188" s="79">
        <f t="shared" si="87"/>
        <v>30.164826912830147</v>
      </c>
      <c r="BB188" s="101">
        <f t="shared" si="88"/>
        <v>4.1312672255090352E-3</v>
      </c>
      <c r="BC188" s="101">
        <f t="shared" si="89"/>
        <v>10.109210900820608</v>
      </c>
      <c r="BD188" s="87">
        <f>SUM($BC$7:BC188)</f>
        <v>1882.8235714807356</v>
      </c>
      <c r="BF188" s="42"/>
      <c r="BG188" s="32"/>
      <c r="BH188" s="32"/>
      <c r="BK188" s="87"/>
      <c r="BL188" s="80"/>
      <c r="BN188" s="87"/>
      <c r="BO188" s="79"/>
      <c r="BR188" s="87"/>
      <c r="BT188" s="42">
        <f>'Accumulated Feed'!K185</f>
        <v>43187</v>
      </c>
      <c r="BU188" s="32">
        <f>'Accumulated Feed'!L185</f>
        <v>5.2580125372835465</v>
      </c>
      <c r="BV188" s="32">
        <f>SUM($BU$7:BU188)</f>
        <v>1405.8148183205219</v>
      </c>
      <c r="BW188" s="96">
        <v>20</v>
      </c>
      <c r="BX188" s="100">
        <f t="shared" si="108"/>
        <v>5.0246922396372264</v>
      </c>
      <c r="BY188" s="87">
        <f>SUM($BX$7:BX188)</f>
        <v>1343.4328575472587</v>
      </c>
      <c r="BZ188" s="175">
        <v>20</v>
      </c>
      <c r="CA188" s="100">
        <f t="shared" si="101"/>
        <v>5.0246922396372264</v>
      </c>
      <c r="CB188" s="87">
        <f>SUM($CA$7:CA188)</f>
        <v>1119.6236359581001</v>
      </c>
      <c r="CC188" s="79">
        <f t="shared" si="93"/>
        <v>26.412018832085995</v>
      </c>
      <c r="CD188" s="101">
        <f t="shared" si="94"/>
        <v>3.2196085894889565E-3</v>
      </c>
      <c r="CE188" s="101">
        <f t="shared" si="95"/>
        <v>6.635613302936739</v>
      </c>
      <c r="CF188" s="87">
        <f>SUM($CE$7:CE188)</f>
        <v>1774.1386966590637</v>
      </c>
    </row>
    <row r="189" spans="2:84" x14ac:dyDescent="0.25">
      <c r="B189" s="42">
        <v>42156</v>
      </c>
      <c r="C189" s="32">
        <f>'Accumulated Feed'!B186</f>
        <v>5.3830192211323231</v>
      </c>
      <c r="D189" s="32">
        <f>SUM($C$7:C189)</f>
        <v>1089.5170238845578</v>
      </c>
      <c r="E189" s="24">
        <v>20</v>
      </c>
      <c r="F189" s="4">
        <f t="shared" si="78"/>
        <v>5.1441518471949967</v>
      </c>
      <c r="G189" s="87">
        <f>SUM($F$7:F189)</f>
        <v>1041.1705365947403</v>
      </c>
      <c r="H189" s="80">
        <f t="shared" si="104"/>
        <v>20</v>
      </c>
      <c r="I189" s="4">
        <f t="shared" si="79"/>
        <v>5.1441518471949967</v>
      </c>
      <c r="J189" s="87">
        <f>SUM($I$7:I189)</f>
        <v>931.52850291751906</v>
      </c>
      <c r="K189" s="79">
        <f t="shared" si="96"/>
        <v>29.865393699182754</v>
      </c>
      <c r="L189" s="4">
        <f t="shared" si="80"/>
        <v>2.7631676288643312E-3</v>
      </c>
      <c r="M189" s="100">
        <f t="shared" si="81"/>
        <v>7.6816060082428406</v>
      </c>
      <c r="N189" s="87">
        <f>SUM($M$7:M189)</f>
        <v>1554.7483991695647</v>
      </c>
      <c r="P189" s="42">
        <f>'Accumulated Feed'!C186</f>
        <v>42461</v>
      </c>
      <c r="Q189" s="32">
        <f>'Accumulated Feed'!D186</f>
        <v>7.749062018566943</v>
      </c>
      <c r="R189" s="32">
        <f>SUM($Q$7:Q189)</f>
        <v>1300.6776157333866</v>
      </c>
      <c r="S189" s="24">
        <v>20</v>
      </c>
      <c r="T189" s="4">
        <f t="shared" si="105"/>
        <v>7.4052032993585808</v>
      </c>
      <c r="U189" s="87">
        <f>SUM($T$7:T189)</f>
        <v>1242.9610381685857</v>
      </c>
      <c r="V189" s="80">
        <f t="shared" si="106"/>
        <v>20</v>
      </c>
      <c r="W189" s="4">
        <f t="shared" si="97"/>
        <v>7.4052032993585808</v>
      </c>
      <c r="X189" s="87">
        <f>SUM($W$7:W189)</f>
        <v>1027.5706789662488</v>
      </c>
      <c r="Y189" s="79">
        <f t="shared" si="82"/>
        <v>19.147824645467242</v>
      </c>
      <c r="Z189" s="100">
        <f t="shared" si="83"/>
        <v>5.9577115226955276E-3</v>
      </c>
      <c r="AA189" s="100">
        <f t="shared" si="84"/>
        <v>7.0896767120076776</v>
      </c>
      <c r="AB189" s="87">
        <f>SUM($AA$7:AA189)</f>
        <v>1189.9999999999998</v>
      </c>
      <c r="AD189" s="42"/>
      <c r="AE189" s="32"/>
      <c r="AF189" s="32"/>
      <c r="AI189" s="87"/>
      <c r="AJ189" s="80"/>
      <c r="AL189" s="87"/>
      <c r="AM189" s="79"/>
      <c r="AP189" s="87"/>
      <c r="AR189" s="42">
        <f>'Accumulated Feed'!G186</f>
        <v>42804</v>
      </c>
      <c r="AS189" s="32">
        <f>'Accumulated Feed'!H186</f>
        <v>7.0629504413634132</v>
      </c>
      <c r="AT189" s="32">
        <f>SUM($AS$7:AS189)</f>
        <v>1313.3870395175286</v>
      </c>
      <c r="AU189" s="96">
        <v>20</v>
      </c>
      <c r="AV189" s="100">
        <f t="shared" si="107"/>
        <v>6.7495374003037041</v>
      </c>
      <c r="AW189" s="87">
        <f>SUM($AV$7:AV189)</f>
        <v>1255.1064909619404</v>
      </c>
      <c r="AX189" s="175">
        <v>20</v>
      </c>
      <c r="AY189" s="100">
        <f t="shared" si="99"/>
        <v>6.7495374003037041</v>
      </c>
      <c r="AZ189" s="87">
        <f>SUM($AY$7:AY189)</f>
        <v>1044.6109282929383</v>
      </c>
      <c r="BA189" s="79">
        <f t="shared" si="87"/>
        <v>30.164826912830158</v>
      </c>
      <c r="BB189" s="101">
        <f t="shared" si="88"/>
        <v>4.1601681124200001E-3</v>
      </c>
      <c r="BC189" s="101">
        <f t="shared" si="89"/>
        <v>10.17993137109174</v>
      </c>
      <c r="BD189" s="87">
        <f>SUM($BC$7:BC189)</f>
        <v>1893.0035028518273</v>
      </c>
      <c r="BF189" s="42"/>
      <c r="BG189" s="32"/>
      <c r="BH189" s="32"/>
      <c r="BK189" s="87"/>
      <c r="BL189" s="80"/>
      <c r="BN189" s="87"/>
      <c r="BO189" s="79"/>
      <c r="BR189" s="87"/>
      <c r="BT189" s="42">
        <f>'Accumulated Feed'!K186</f>
        <v>43188</v>
      </c>
      <c r="BU189" s="32">
        <f>'Accumulated Feed'!L186</f>
        <v>5.3200487426330145</v>
      </c>
      <c r="BV189" s="32">
        <f>SUM($BU$7:BU189)</f>
        <v>1411.1348670631548</v>
      </c>
      <c r="BW189" s="96">
        <v>20</v>
      </c>
      <c r="BX189" s="100">
        <f t="shared" si="108"/>
        <v>5.0839756356705594</v>
      </c>
      <c r="BY189" s="87">
        <f>SUM($BX$7:BX189)</f>
        <v>1348.5168331829293</v>
      </c>
      <c r="BZ189" s="175">
        <v>38.144478839331668</v>
      </c>
      <c r="CA189" s="100">
        <f t="shared" si="101"/>
        <v>9.6962800527256725</v>
      </c>
      <c r="CB189" s="87">
        <f>SUM($CA$7:CA189)</f>
        <v>1129.3199160108256</v>
      </c>
      <c r="CC189" s="79">
        <f t="shared" si="93"/>
        <v>26.412018832085995</v>
      </c>
      <c r="CD189" s="101">
        <f t="shared" si="94"/>
        <v>3.257594862474459E-3</v>
      </c>
      <c r="CE189" s="101">
        <f t="shared" si="95"/>
        <v>6.7139030115598599</v>
      </c>
      <c r="CF189" s="87">
        <f>SUM($CE$7:CE189)</f>
        <v>1780.8525996706235</v>
      </c>
    </row>
    <row r="190" spans="2:84" x14ac:dyDescent="0.25">
      <c r="B190" s="42">
        <v>42157</v>
      </c>
      <c r="C190" s="32">
        <f>'Accumulated Feed'!B187</f>
        <v>5.5829676388327263</v>
      </c>
      <c r="D190" s="32">
        <f>SUM($C$7:C190)</f>
        <v>1095.0999915233906</v>
      </c>
      <c r="E190" s="24">
        <v>20</v>
      </c>
      <c r="F190" s="4">
        <f t="shared" si="78"/>
        <v>5.3352277063001203</v>
      </c>
      <c r="G190" s="87">
        <f>SUM($F$7:F190)</f>
        <v>1046.5057643010405</v>
      </c>
      <c r="H190" s="80">
        <f t="shared" si="104"/>
        <v>20</v>
      </c>
      <c r="I190" s="4">
        <f t="shared" si="79"/>
        <v>5.3352277063001203</v>
      </c>
      <c r="J190" s="87">
        <f>SUM($I$7:I190)</f>
        <v>936.86373062381915</v>
      </c>
      <c r="K190" s="79">
        <f t="shared" si="96"/>
        <v>29.865393699182761</v>
      </c>
      <c r="L190" s="4">
        <f t="shared" si="80"/>
        <v>2.8658035238028935E-3</v>
      </c>
      <c r="M190" s="100">
        <f t="shared" si="81"/>
        <v>7.9669337961720439</v>
      </c>
      <c r="N190" s="87">
        <f>SUM($M$7:M190)</f>
        <v>1562.7153329657367</v>
      </c>
      <c r="P190" s="42"/>
      <c r="Q190" s="32"/>
      <c r="R190" s="32"/>
      <c r="U190" s="87"/>
      <c r="V190" s="80"/>
      <c r="X190" s="87"/>
      <c r="Y190" s="79"/>
      <c r="AB190" s="87"/>
      <c r="AD190" s="42"/>
      <c r="AE190" s="32"/>
      <c r="AF190" s="32"/>
      <c r="AI190" s="87"/>
      <c r="AJ190" s="80"/>
      <c r="AL190" s="87"/>
      <c r="AM190" s="79"/>
      <c r="AP190" s="87"/>
      <c r="AR190" s="42">
        <f>'Accumulated Feed'!G187</f>
        <v>42805</v>
      </c>
      <c r="AS190" s="32">
        <f>'Accumulated Feed'!H187</f>
        <v>7.2246551761778424</v>
      </c>
      <c r="AT190" s="32">
        <f>SUM($AS$7:AS190)</f>
        <v>1320.6116946937063</v>
      </c>
      <c r="AU190" s="96">
        <v>20</v>
      </c>
      <c r="AV190" s="100">
        <f t="shared" si="107"/>
        <v>6.9040666107940289</v>
      </c>
      <c r="AW190" s="87">
        <f>SUM($AV$7:AV190)</f>
        <v>1262.0105575727343</v>
      </c>
      <c r="AX190" s="175">
        <v>20</v>
      </c>
      <c r="AY190" s="100">
        <f t="shared" si="99"/>
        <v>6.9040666107940289</v>
      </c>
      <c r="AZ190" s="87">
        <f>SUM($AY$7:AY190)</f>
        <v>1051.5149949037323</v>
      </c>
      <c r="BA190" s="79">
        <f t="shared" si="87"/>
        <v>30.164826912830154</v>
      </c>
      <c r="BB190" s="101">
        <f t="shared" si="88"/>
        <v>4.2554142686810738E-3</v>
      </c>
      <c r="BC190" s="101">
        <f t="shared" si="89"/>
        <v>10.412998715462587</v>
      </c>
      <c r="BD190" s="87">
        <f>SUM($BC$7:BC190)</f>
        <v>1903.41650156729</v>
      </c>
      <c r="BF190" s="42"/>
      <c r="BG190" s="32"/>
      <c r="BH190" s="32"/>
      <c r="BK190" s="87"/>
      <c r="BL190" s="80"/>
      <c r="BN190" s="87"/>
      <c r="BO190" s="79"/>
      <c r="BR190" s="87"/>
      <c r="BT190" s="42">
        <f>'Accumulated Feed'!K187</f>
        <v>43189</v>
      </c>
      <c r="BU190" s="32">
        <f>'Accumulated Feed'!L187</f>
        <v>4.9893496800445885</v>
      </c>
      <c r="BV190" s="32">
        <f>SUM($BU$7:BU190)</f>
        <v>1416.1242167431994</v>
      </c>
      <c r="BW190" s="96">
        <v>20</v>
      </c>
      <c r="BX190" s="100">
        <f t="shared" si="108"/>
        <v>4.7679510918603558</v>
      </c>
      <c r="BY190" s="87">
        <f>SUM($BX$7:BX190)</f>
        <v>1353.2847842747897</v>
      </c>
      <c r="BZ190" s="175">
        <v>20</v>
      </c>
      <c r="CA190" s="100">
        <f t="shared" si="101"/>
        <v>4.7679510918603558</v>
      </c>
      <c r="CB190" s="87">
        <f>SUM($CA$7:CA190)</f>
        <v>1134.087867102686</v>
      </c>
      <c r="CC190" s="79">
        <f t="shared" si="93"/>
        <v>26.412018832085995</v>
      </c>
      <c r="CD190" s="101">
        <f t="shared" si="94"/>
        <v>3.0550998066152519E-3</v>
      </c>
      <c r="CE190" s="101">
        <f t="shared" si="95"/>
        <v>6.2965607014340339</v>
      </c>
      <c r="CF190" s="87">
        <f>SUM($CE$7:CE190)</f>
        <v>1787.1491603720576</v>
      </c>
    </row>
    <row r="191" spans="2:84" x14ac:dyDescent="0.25">
      <c r="B191" s="42">
        <v>42158</v>
      </c>
      <c r="C191" s="32">
        <f>'Accumulated Feed'!B188</f>
        <v>5.9074565459965962</v>
      </c>
      <c r="D191" s="32">
        <f>SUM($C$7:C191)</f>
        <v>1101.0074480693872</v>
      </c>
      <c r="E191" s="24">
        <v>20</v>
      </c>
      <c r="F191" s="4">
        <f t="shared" si="78"/>
        <v>5.6453176655981263</v>
      </c>
      <c r="G191" s="87">
        <f>SUM($F$7:F191)</f>
        <v>1052.1510819666387</v>
      </c>
      <c r="H191" s="80">
        <f t="shared" si="104"/>
        <v>20</v>
      </c>
      <c r="I191" s="4">
        <f t="shared" si="79"/>
        <v>5.6453176655981263</v>
      </c>
      <c r="J191" s="87">
        <f>SUM($I$7:I191)</f>
        <v>942.50904828941725</v>
      </c>
      <c r="K191" s="79">
        <f t="shared" si="96"/>
        <v>29.865393699182757</v>
      </c>
      <c r="L191" s="4">
        <f t="shared" si="80"/>
        <v>3.0323675294971113E-3</v>
      </c>
      <c r="M191" s="100">
        <f t="shared" si="81"/>
        <v>8.4299817320019699</v>
      </c>
      <c r="N191" s="87">
        <f>SUM($M$7:M191)</f>
        <v>1571.1453146977387</v>
      </c>
      <c r="P191" s="42"/>
      <c r="Q191" s="32"/>
      <c r="R191" s="32"/>
      <c r="U191" s="87"/>
      <c r="V191" s="80"/>
      <c r="X191" s="87"/>
      <c r="Y191" s="79"/>
      <c r="AB191" s="87"/>
      <c r="AD191" s="42"/>
      <c r="AE191" s="32"/>
      <c r="AF191" s="32"/>
      <c r="AI191" s="87"/>
      <c r="AJ191" s="80"/>
      <c r="AL191" s="87"/>
      <c r="AM191" s="79"/>
      <c r="AP191" s="87"/>
      <c r="AR191" s="42">
        <f>'Accumulated Feed'!G188</f>
        <v>42806</v>
      </c>
      <c r="AS191" s="32">
        <f>'Accumulated Feed'!H188</f>
        <v>7.8657424084410881</v>
      </c>
      <c r="AT191" s="32">
        <f>SUM($AS$7:AS191)</f>
        <v>1328.4774371021474</v>
      </c>
      <c r="AU191" s="96">
        <v>20</v>
      </c>
      <c r="AV191" s="100">
        <f t="shared" si="107"/>
        <v>7.5167060858888979</v>
      </c>
      <c r="AW191" s="87">
        <f>SUM($AV$7:AV191)</f>
        <v>1269.5272636586233</v>
      </c>
      <c r="AX191" s="175">
        <v>20</v>
      </c>
      <c r="AY191" s="100">
        <f t="shared" si="99"/>
        <v>7.5167060858888979</v>
      </c>
      <c r="AZ191" s="87">
        <f>SUM($AY$7:AY191)</f>
        <v>1059.0317009896212</v>
      </c>
      <c r="BA191" s="79">
        <f t="shared" si="87"/>
        <v>30.164826912830154</v>
      </c>
      <c r="BB191" s="101">
        <f t="shared" si="88"/>
        <v>4.6330228450236132E-3</v>
      </c>
      <c r="BC191" s="101">
        <f t="shared" si="89"/>
        <v>11.337006901772781</v>
      </c>
      <c r="BD191" s="87">
        <f>SUM($BC$7:BC191)</f>
        <v>1914.7535084690628</v>
      </c>
      <c r="BF191" s="42"/>
      <c r="BG191" s="32"/>
      <c r="BH191" s="32"/>
      <c r="BK191" s="87"/>
      <c r="BL191" s="80"/>
      <c r="BN191" s="87"/>
      <c r="BO191" s="79"/>
      <c r="BR191" s="87"/>
      <c r="BT191" s="42">
        <f>'Accumulated Feed'!K188</f>
        <v>43190</v>
      </c>
      <c r="BU191" s="32">
        <f>'Accumulated Feed'!L188</f>
        <v>5.2955591989591735</v>
      </c>
      <c r="BV191" s="32">
        <f>SUM($BU$7:BU191)</f>
        <v>1421.4197759421586</v>
      </c>
      <c r="BW191" s="96">
        <v>20</v>
      </c>
      <c r="BX191" s="100">
        <f t="shared" si="108"/>
        <v>5.06057279682648</v>
      </c>
      <c r="BY191" s="87">
        <f>SUM($BX$7:BX191)</f>
        <v>1358.3453570716163</v>
      </c>
      <c r="BZ191" s="175">
        <v>20</v>
      </c>
      <c r="CA191" s="100">
        <f t="shared" si="101"/>
        <v>5.06057279682648</v>
      </c>
      <c r="CB191" s="87">
        <f>SUM($CA$7:CA191)</f>
        <v>1139.1484398995126</v>
      </c>
      <c r="CC191" s="79">
        <f t="shared" si="93"/>
        <v>26.412018832086002</v>
      </c>
      <c r="CD191" s="101">
        <f t="shared" si="94"/>
        <v>3.2425993209830922E-3</v>
      </c>
      <c r="CE191" s="101">
        <f t="shared" si="95"/>
        <v>6.6829972005461533</v>
      </c>
      <c r="CF191" s="87">
        <f>SUM($CE$7:CE191)</f>
        <v>1793.8321575726038</v>
      </c>
    </row>
    <row r="192" spans="2:84" x14ac:dyDescent="0.25">
      <c r="B192" s="42">
        <v>42159</v>
      </c>
      <c r="C192" s="32">
        <f>'Accumulated Feed'!B189</f>
        <v>8.59423018546258</v>
      </c>
      <c r="D192" s="32">
        <f>SUM($C$7:C192)</f>
        <v>1109.6016782548497</v>
      </c>
      <c r="E192" s="24">
        <v>20</v>
      </c>
      <c r="F192" s="4">
        <f t="shared" si="78"/>
        <v>8.2128677732023263</v>
      </c>
      <c r="G192" s="87">
        <f>SUM($F$7:F192)</f>
        <v>1060.363949739841</v>
      </c>
      <c r="H192" s="80">
        <f t="shared" si="104"/>
        <v>20</v>
      </c>
      <c r="I192" s="4">
        <f t="shared" si="79"/>
        <v>8.2128677732023263</v>
      </c>
      <c r="J192" s="87">
        <f>SUM($I$7:I192)</f>
        <v>950.72191606261958</v>
      </c>
      <c r="K192" s="79">
        <f t="shared" si="96"/>
        <v>29.865393699182761</v>
      </c>
      <c r="L192" s="4">
        <f t="shared" si="80"/>
        <v>4.4115203137772997E-3</v>
      </c>
      <c r="M192" s="100">
        <f t="shared" si="81"/>
        <v>12.264026472300893</v>
      </c>
      <c r="N192" s="87">
        <f>SUM($M$7:M192)</f>
        <v>1583.4093411700396</v>
      </c>
      <c r="P192" s="42"/>
      <c r="Q192" s="32"/>
      <c r="R192" s="32"/>
      <c r="U192" s="87"/>
      <c r="V192" s="80"/>
      <c r="X192" s="87"/>
      <c r="Y192" s="79"/>
      <c r="AB192" s="87"/>
      <c r="AD192" s="42"/>
      <c r="AE192" s="32"/>
      <c r="AF192" s="32"/>
      <c r="AI192" s="87"/>
      <c r="AJ192" s="80"/>
      <c r="AL192" s="87"/>
      <c r="AM192" s="79"/>
      <c r="AP192" s="87"/>
      <c r="AR192" s="42">
        <f>'Accumulated Feed'!G189</f>
        <v>42807</v>
      </c>
      <c r="AS192" s="32">
        <f>'Accumulated Feed'!H189</f>
        <v>7.405162870238601</v>
      </c>
      <c r="AT192" s="32">
        <f>SUM($AS$7:AS192)</f>
        <v>1335.8825999723861</v>
      </c>
      <c r="AU192" s="96">
        <v>20</v>
      </c>
      <c r="AV192" s="100">
        <f t="shared" si="107"/>
        <v>7.0765644135494563</v>
      </c>
      <c r="AW192" s="87">
        <f>SUM($AV$7:AV192)</f>
        <v>1276.6038280721727</v>
      </c>
      <c r="AX192" s="175">
        <v>20</v>
      </c>
      <c r="AY192" s="100">
        <f t="shared" si="99"/>
        <v>7.0765644135494563</v>
      </c>
      <c r="AZ192" s="87">
        <f>SUM($AY$7:AY192)</f>
        <v>1066.1082654031707</v>
      </c>
      <c r="BA192" s="79">
        <f t="shared" si="87"/>
        <v>30.164826912830154</v>
      </c>
      <c r="BB192" s="101">
        <f t="shared" si="88"/>
        <v>4.3617356083410861E-3</v>
      </c>
      <c r="BC192" s="101">
        <f t="shared" si="89"/>
        <v>10.673167033610637</v>
      </c>
      <c r="BD192" s="87">
        <f>SUM($BC$7:BC192)</f>
        <v>1925.4266755026733</v>
      </c>
      <c r="BF192" s="42"/>
      <c r="BG192" s="32"/>
      <c r="BH192" s="32"/>
      <c r="BK192" s="87"/>
      <c r="BL192" s="80"/>
      <c r="BN192" s="87"/>
      <c r="BO192" s="79"/>
      <c r="BR192" s="87"/>
      <c r="BT192" s="42">
        <f>'Accumulated Feed'!K189</f>
        <v>43191</v>
      </c>
      <c r="BU192" s="32">
        <f>'Accumulated Feed'!L189</f>
        <v>5.4002024656822725</v>
      </c>
      <c r="BV192" s="32">
        <f>SUM($BU$7:BU192)</f>
        <v>1426.8199784078408</v>
      </c>
      <c r="BW192" s="96">
        <v>20</v>
      </c>
      <c r="BX192" s="100">
        <f t="shared" si="108"/>
        <v>5.1605725983685051</v>
      </c>
      <c r="BY192" s="87">
        <f>SUM($BX$7:BX192)</f>
        <v>1363.5059296699849</v>
      </c>
      <c r="BZ192" s="175">
        <v>20</v>
      </c>
      <c r="CA192" s="100">
        <f t="shared" si="101"/>
        <v>5.1605725983685051</v>
      </c>
      <c r="CB192" s="87">
        <f>SUM($CA$7:CA192)</f>
        <v>1144.3090124978812</v>
      </c>
      <c r="CC192" s="79">
        <f t="shared" si="93"/>
        <v>26.412018832085995</v>
      </c>
      <c r="CD192" s="101">
        <f t="shared" si="94"/>
        <v>3.3066749309183874E-3</v>
      </c>
      <c r="CE192" s="101">
        <f t="shared" si="95"/>
        <v>6.8150570326227964</v>
      </c>
      <c r="CF192" s="87">
        <f>SUM($CE$7:CE192)</f>
        <v>1800.6472146052265</v>
      </c>
    </row>
    <row r="193" spans="2:84" x14ac:dyDescent="0.25">
      <c r="B193" s="42">
        <v>42160</v>
      </c>
      <c r="C193" s="32">
        <f>'Accumulated Feed'!B190</f>
        <v>9.3778268050103861</v>
      </c>
      <c r="D193" s="32">
        <f>SUM($C$7:C193)</f>
        <v>1118.97950505986</v>
      </c>
      <c r="E193" s="24">
        <v>20</v>
      </c>
      <c r="F193" s="4">
        <f t="shared" si="78"/>
        <v>8.9616928901698056</v>
      </c>
      <c r="G193" s="87">
        <f>SUM($F$7:F193)</f>
        <v>1069.3256426300109</v>
      </c>
      <c r="H193" s="80">
        <f t="shared" si="104"/>
        <v>20</v>
      </c>
      <c r="I193" s="4">
        <f t="shared" si="79"/>
        <v>8.9616928901698056</v>
      </c>
      <c r="J193" s="87">
        <f>SUM($I$7:I193)</f>
        <v>959.68360895278943</v>
      </c>
      <c r="K193" s="79">
        <f t="shared" si="96"/>
        <v>29.865393699182757</v>
      </c>
      <c r="L193" s="4">
        <f t="shared" si="80"/>
        <v>4.8137497549656152E-3</v>
      </c>
      <c r="M193" s="100">
        <f t="shared" si="81"/>
        <v>13.382224318804409</v>
      </c>
      <c r="N193" s="87">
        <f>SUM($M$7:M193)</f>
        <v>1596.7915654888441</v>
      </c>
      <c r="P193" s="42"/>
      <c r="Q193" s="32"/>
      <c r="R193" s="32"/>
      <c r="U193" s="87"/>
      <c r="V193" s="80"/>
      <c r="X193" s="87"/>
      <c r="Y193" s="79"/>
      <c r="AB193" s="87"/>
      <c r="AD193" s="42"/>
      <c r="AE193" s="32"/>
      <c r="AF193" s="32"/>
      <c r="AI193" s="87"/>
      <c r="AJ193" s="80"/>
      <c r="AL193" s="87"/>
      <c r="AM193" s="79"/>
      <c r="AP193" s="87"/>
      <c r="AR193" s="42">
        <f>'Accumulated Feed'!G190</f>
        <v>42808</v>
      </c>
      <c r="AS193" s="32">
        <f>'Accumulated Feed'!H190</f>
        <v>7.562543042215097</v>
      </c>
      <c r="AT193" s="32">
        <f>SUM($AS$7:AS193)</f>
        <v>1343.4451430146012</v>
      </c>
      <c r="AU193" s="96">
        <v>20</v>
      </c>
      <c r="AV193" s="100">
        <f t="shared" si="107"/>
        <v>7.2269609603807465</v>
      </c>
      <c r="AW193" s="87">
        <f>SUM($AV$7:AV193)</f>
        <v>1283.8307890325534</v>
      </c>
      <c r="AX193" s="175">
        <v>29.811588810133664</v>
      </c>
      <c r="AY193" s="100">
        <f t="shared" si="99"/>
        <v>10.772359424887972</v>
      </c>
      <c r="AZ193" s="87">
        <f>SUM($AY$7:AY193)</f>
        <v>1076.8806248280587</v>
      </c>
      <c r="BA193" s="79">
        <f t="shared" si="87"/>
        <v>30.164826912830151</v>
      </c>
      <c r="BB193" s="101">
        <f t="shared" si="88"/>
        <v>4.4544345417994674E-3</v>
      </c>
      <c r="BC193" s="101">
        <f t="shared" si="89"/>
        <v>10.900001323783297</v>
      </c>
      <c r="BD193" s="87">
        <f>SUM($BC$7:BC193)</f>
        <v>1936.3266768264566</v>
      </c>
      <c r="BF193" s="42"/>
      <c r="BG193" s="32"/>
      <c r="BH193" s="32"/>
      <c r="BK193" s="87"/>
      <c r="BL193" s="80"/>
      <c r="BN193" s="87"/>
      <c r="BO193" s="79"/>
      <c r="BR193" s="87"/>
      <c r="BT193" s="42">
        <f>'Accumulated Feed'!K190</f>
        <v>43192</v>
      </c>
      <c r="BU193" s="32">
        <f>'Accumulated Feed'!L190</f>
        <v>5.6300216021055682</v>
      </c>
      <c r="BV193" s="32">
        <f>SUM($BU$7:BU193)</f>
        <v>1432.4500000099465</v>
      </c>
      <c r="BW193" s="96">
        <v>20</v>
      </c>
      <c r="BX193" s="100">
        <f t="shared" si="108"/>
        <v>5.380193685826554</v>
      </c>
      <c r="BY193" s="87">
        <f>SUM($BX$7:BX193)</f>
        <v>1368.8861233558114</v>
      </c>
      <c r="BZ193" s="175">
        <v>20</v>
      </c>
      <c r="CA193" s="100">
        <f t="shared" si="101"/>
        <v>5.380193685826554</v>
      </c>
      <c r="CB193" s="87">
        <f>SUM($CA$7:CA193)</f>
        <v>1149.6892061837077</v>
      </c>
      <c r="CC193" s="79">
        <f t="shared" si="93"/>
        <v>26.412018832085998</v>
      </c>
      <c r="CD193" s="101">
        <f t="shared" si="94"/>
        <v>3.4473987615313223E-3</v>
      </c>
      <c r="CE193" s="101">
        <f t="shared" si="95"/>
        <v>7.105088847516055</v>
      </c>
      <c r="CF193" s="87">
        <f>SUM($CE$7:CE193)</f>
        <v>1807.7523034527426</v>
      </c>
    </row>
    <row r="194" spans="2:84" x14ac:dyDescent="0.25">
      <c r="B194" s="42">
        <v>42161</v>
      </c>
      <c r="C194" s="32">
        <f>'Accumulated Feed'!B191</f>
        <v>9.2973037687553273</v>
      </c>
      <c r="D194" s="32">
        <f>SUM($C$7:C194)</f>
        <v>1128.2768088286152</v>
      </c>
      <c r="E194" s="24">
        <v>20</v>
      </c>
      <c r="F194" s="4">
        <f t="shared" si="78"/>
        <v>8.8847430022580021</v>
      </c>
      <c r="G194" s="87">
        <f>SUM($F$7:F194)</f>
        <v>1078.2103856322688</v>
      </c>
      <c r="H194" s="80">
        <f t="shared" si="104"/>
        <v>20</v>
      </c>
      <c r="I194" s="4">
        <f t="shared" si="79"/>
        <v>8.8847430022580021</v>
      </c>
      <c r="J194" s="87">
        <f>SUM($I$7:I194)</f>
        <v>968.56835195504743</v>
      </c>
      <c r="K194" s="79">
        <f t="shared" si="96"/>
        <v>29.865393699182761</v>
      </c>
      <c r="L194" s="4">
        <f t="shared" si="80"/>
        <v>4.7724163251527743E-3</v>
      </c>
      <c r="M194" s="100">
        <f t="shared" si="81"/>
        <v>13.267317383924713</v>
      </c>
      <c r="N194" s="87">
        <f>SUM($M$7:M194)</f>
        <v>1610.0588828727689</v>
      </c>
      <c r="P194" s="42"/>
      <c r="Q194" s="32"/>
      <c r="R194" s="32"/>
      <c r="U194" s="87"/>
      <c r="V194" s="80"/>
      <c r="X194" s="87"/>
      <c r="Y194" s="79"/>
      <c r="AB194" s="87"/>
      <c r="AD194" s="42"/>
      <c r="AE194" s="32"/>
      <c r="AF194" s="32"/>
      <c r="AI194" s="87"/>
      <c r="AJ194" s="80"/>
      <c r="AL194" s="87"/>
      <c r="AM194" s="79"/>
      <c r="AP194" s="87"/>
      <c r="AR194" s="42">
        <f>'Accumulated Feed'!G191</f>
        <v>42809</v>
      </c>
      <c r="AS194" s="32">
        <f>'Accumulated Feed'!H191</f>
        <v>7.7153139194305851</v>
      </c>
      <c r="AT194" s="32">
        <f>SUM($AS$7:AS194)</f>
        <v>1351.1604569340318</v>
      </c>
      <c r="AU194" s="96">
        <v>20</v>
      </c>
      <c r="AV194" s="100">
        <f t="shared" si="107"/>
        <v>7.372952746391932</v>
      </c>
      <c r="AW194" s="87">
        <f>SUM($AV$7:AV194)</f>
        <v>1291.2037417789454</v>
      </c>
      <c r="AX194" s="175">
        <v>20</v>
      </c>
      <c r="AY194" s="100">
        <f t="shared" si="99"/>
        <v>7.372952746391932</v>
      </c>
      <c r="AZ194" s="87">
        <f>SUM($AY$7:AY194)</f>
        <v>1084.2535775744507</v>
      </c>
      <c r="BA194" s="79">
        <f t="shared" si="87"/>
        <v>30.164826912830151</v>
      </c>
      <c r="BB194" s="101">
        <f t="shared" si="88"/>
        <v>4.5444185417120621E-3</v>
      </c>
      <c r="BC194" s="101">
        <f t="shared" si="89"/>
        <v>11.120192171569416</v>
      </c>
      <c r="BD194" s="87">
        <f>SUM($BC$7:BC194)</f>
        <v>1947.446868998026</v>
      </c>
      <c r="BF194" s="42"/>
      <c r="BG194" s="32"/>
      <c r="BH194" s="32"/>
      <c r="BK194" s="87"/>
      <c r="BL194" s="80"/>
      <c r="BN194" s="87"/>
      <c r="BO194" s="79"/>
      <c r="BR194" s="87"/>
      <c r="BT194" s="42">
        <f>'Accumulated Feed'!K191</f>
        <v>43193</v>
      </c>
      <c r="BU194" s="32">
        <f>'Accumulated Feed'!L191</f>
        <v>5.7431597030575805</v>
      </c>
      <c r="BV194" s="32">
        <f>SUM($BU$7:BU194)</f>
        <v>1438.193159713004</v>
      </c>
      <c r="BW194" s="96">
        <v>20</v>
      </c>
      <c r="BX194" s="100">
        <f t="shared" si="108"/>
        <v>5.4883113698050261</v>
      </c>
      <c r="BY194" s="87">
        <f>SUM($BX$7:BX194)</f>
        <v>1374.3744347256163</v>
      </c>
      <c r="BZ194" s="175">
        <v>31.115409329866331</v>
      </c>
      <c r="CA194" s="100">
        <f t="shared" si="101"/>
        <v>8.5385527400621388</v>
      </c>
      <c r="CB194" s="87">
        <f>SUM($CA$7:CA194)</f>
        <v>1158.2277589237699</v>
      </c>
      <c r="CC194" s="79">
        <f t="shared" si="93"/>
        <v>26.412018832085998</v>
      </c>
      <c r="CD194" s="101">
        <f t="shared" si="94"/>
        <v>3.5166759644745765E-3</v>
      </c>
      <c r="CE194" s="101">
        <f t="shared" si="95"/>
        <v>7.2478691627821021</v>
      </c>
      <c r="CF194" s="87">
        <f>SUM($CE$7:CE194)</f>
        <v>1815.0001726155247</v>
      </c>
    </row>
    <row r="195" spans="2:84" x14ac:dyDescent="0.25">
      <c r="B195" s="42">
        <v>42162</v>
      </c>
      <c r="C195" s="32">
        <f>'Accumulated Feed'!B192</f>
        <v>8.683448016740293</v>
      </c>
      <c r="D195" s="32">
        <f>SUM($C$7:C195)</f>
        <v>1136.9602568453556</v>
      </c>
      <c r="E195" s="24">
        <v>20</v>
      </c>
      <c r="F195" s="4">
        <f t="shared" si="78"/>
        <v>8.2981266312365403</v>
      </c>
      <c r="G195" s="87">
        <f>SUM($F$7:F195)</f>
        <v>1086.5085122635053</v>
      </c>
      <c r="H195" s="80">
        <f t="shared" si="104"/>
        <v>20</v>
      </c>
      <c r="I195" s="4">
        <f t="shared" si="79"/>
        <v>8.2981266312365403</v>
      </c>
      <c r="J195" s="87">
        <f>SUM($I$7:I195)</f>
        <v>976.86647858628396</v>
      </c>
      <c r="K195" s="79">
        <f t="shared" si="96"/>
        <v>29.865393699182761</v>
      </c>
      <c r="L195" s="4">
        <f t="shared" si="80"/>
        <v>4.4573168850279218E-3</v>
      </c>
      <c r="M195" s="100">
        <f t="shared" si="81"/>
        <v>12.391340940377622</v>
      </c>
      <c r="N195" s="87">
        <f>SUM($M$7:M195)</f>
        <v>1622.4502238131465</v>
      </c>
      <c r="P195" s="42"/>
      <c r="Q195" s="32"/>
      <c r="R195" s="32"/>
      <c r="U195" s="87"/>
      <c r="V195" s="80"/>
      <c r="X195" s="87"/>
      <c r="Y195" s="79"/>
      <c r="AB195" s="87"/>
      <c r="AD195" s="42"/>
      <c r="AE195" s="32"/>
      <c r="AF195" s="32"/>
      <c r="AI195" s="87"/>
      <c r="AJ195" s="80"/>
      <c r="AL195" s="87"/>
      <c r="AM195" s="79"/>
      <c r="AP195" s="87"/>
      <c r="AR195" s="42">
        <f>'Accumulated Feed'!G192</f>
        <v>42810</v>
      </c>
      <c r="AS195" s="32">
        <f>'Accumulated Feed'!H192</f>
        <v>7.882458776426124</v>
      </c>
      <c r="AT195" s="32">
        <f>SUM($AS$7:AS195)</f>
        <v>1359.0429157104579</v>
      </c>
      <c r="AU195" s="96">
        <v>20</v>
      </c>
      <c r="AV195" s="100">
        <f t="shared" si="107"/>
        <v>7.5326806777891147</v>
      </c>
      <c r="AW195" s="87">
        <f>SUM($AV$7:AV195)</f>
        <v>1298.7364224567345</v>
      </c>
      <c r="AX195" s="175">
        <v>22.405910790267331</v>
      </c>
      <c r="AY195" s="100">
        <f t="shared" si="99"/>
        <v>8.4388285639056697</v>
      </c>
      <c r="AZ195" s="87">
        <f>SUM($AY$7:AY195)</f>
        <v>1092.6924061383563</v>
      </c>
      <c r="BA195" s="79">
        <f t="shared" si="87"/>
        <v>30.164826912830151</v>
      </c>
      <c r="BB195" s="101">
        <f t="shared" si="88"/>
        <v>4.6428689994918015E-3</v>
      </c>
      <c r="BC195" s="101">
        <f t="shared" si="89"/>
        <v>11.361100441756438</v>
      </c>
      <c r="BD195" s="87">
        <f>SUM($BC$7:BC195)</f>
        <v>1958.8079694397825</v>
      </c>
      <c r="BF195" s="42"/>
      <c r="BG195" s="32"/>
      <c r="BH195" s="32"/>
      <c r="BK195" s="87"/>
      <c r="BL195" s="80"/>
      <c r="BN195" s="87"/>
      <c r="BO195" s="79"/>
      <c r="BR195" s="87"/>
      <c r="BT195" s="42">
        <f>'Accumulated Feed'!K192</f>
        <v>43194</v>
      </c>
      <c r="BU195" s="32">
        <f>'Accumulated Feed'!L192</f>
        <v>5.719025121097963</v>
      </c>
      <c r="BV195" s="32">
        <f>SUM($BU$7:BU195)</f>
        <v>1443.9121848341019</v>
      </c>
      <c r="BW195" s="96">
        <v>20</v>
      </c>
      <c r="BX195" s="100">
        <f t="shared" si="108"/>
        <v>5.4652477415197227</v>
      </c>
      <c r="BY195" s="87">
        <f>SUM($BX$7:BX195)</f>
        <v>1379.8396824671361</v>
      </c>
      <c r="BZ195" s="175">
        <v>20</v>
      </c>
      <c r="CA195" s="100">
        <f t="shared" si="101"/>
        <v>5.4652477415197227</v>
      </c>
      <c r="CB195" s="87">
        <f>SUM($CA$7:CA195)</f>
        <v>1163.6930066652897</v>
      </c>
      <c r="CC195" s="79">
        <f t="shared" si="93"/>
        <v>26.412018832085995</v>
      </c>
      <c r="CD195" s="101">
        <f t="shared" si="94"/>
        <v>3.5018977746490623E-3</v>
      </c>
      <c r="CE195" s="101">
        <f t="shared" si="95"/>
        <v>7.2174113135517173</v>
      </c>
      <c r="CF195" s="87">
        <f>SUM($CE$7:CE195)</f>
        <v>1822.2175839290765</v>
      </c>
    </row>
    <row r="196" spans="2:84" x14ac:dyDescent="0.25">
      <c r="B196" s="42">
        <v>42163</v>
      </c>
      <c r="C196" s="32">
        <f>'Accumulated Feed'!B193</f>
        <v>8.7174049020072069</v>
      </c>
      <c r="D196" s="32">
        <f>SUM($C$7:C196)</f>
        <v>1145.6776617473629</v>
      </c>
      <c r="E196" s="24">
        <v>20</v>
      </c>
      <c r="F196" s="4">
        <f t="shared" si="78"/>
        <v>8.3305767056083795</v>
      </c>
      <c r="G196" s="87">
        <f>SUM($F$7:F196)</f>
        <v>1094.8390889691136</v>
      </c>
      <c r="H196" s="82">
        <v>0.11447063999999998</v>
      </c>
      <c r="I196" s="4">
        <f t="shared" si="79"/>
        <v>4.7680322353004144E-2</v>
      </c>
      <c r="J196" s="87">
        <f>SUM($I$7:I196)</f>
        <v>976.91415890863698</v>
      </c>
      <c r="K196" s="79">
        <f t="shared" si="96"/>
        <v>29.865393699182757</v>
      </c>
      <c r="L196" s="4">
        <f t="shared" si="80"/>
        <v>4.4747473570905605E-3</v>
      </c>
      <c r="M196" s="100">
        <f t="shared" si="81"/>
        <v>12.439797652711759</v>
      </c>
      <c r="N196" s="87">
        <f>SUM($M$7:M196)</f>
        <v>1634.8900214658584</v>
      </c>
      <c r="P196" s="42"/>
      <c r="Q196" s="32"/>
      <c r="R196" s="32"/>
      <c r="U196" s="87"/>
      <c r="V196" s="82"/>
      <c r="X196" s="87"/>
      <c r="Y196" s="79"/>
      <c r="AB196" s="87"/>
      <c r="AD196" s="42"/>
      <c r="AE196" s="32"/>
      <c r="AF196" s="32"/>
      <c r="AI196" s="87"/>
      <c r="AJ196" s="82"/>
      <c r="AL196" s="87"/>
      <c r="AM196" s="79"/>
      <c r="AP196" s="87"/>
      <c r="AR196" s="42">
        <f>'Accumulated Feed'!G193</f>
        <v>42811</v>
      </c>
      <c r="AS196" s="32">
        <f>'Accumulated Feed'!H193</f>
        <v>7.7938115281668408</v>
      </c>
      <c r="AT196" s="32">
        <f>SUM($AS$7:AS196)</f>
        <v>1366.8367272386247</v>
      </c>
      <c r="AU196" s="96">
        <v>20</v>
      </c>
      <c r="AV196" s="100">
        <f t="shared" si="107"/>
        <v>7.4479670835868976</v>
      </c>
      <c r="AW196" s="87">
        <f>SUM($AV$7:AV196)</f>
        <v>1306.1843895403215</v>
      </c>
      <c r="AX196" s="175">
        <v>20</v>
      </c>
      <c r="AY196" s="100">
        <f t="shared" si="99"/>
        <v>7.4479670835868976</v>
      </c>
      <c r="AZ196" s="87">
        <f>SUM($AY$7:AY196)</f>
        <v>1100.1403732219433</v>
      </c>
      <c r="BA196" s="79">
        <f t="shared" si="87"/>
        <v>30.164826912830154</v>
      </c>
      <c r="BB196" s="101">
        <f t="shared" si="88"/>
        <v>4.5906546368789363E-3</v>
      </c>
      <c r="BC196" s="101">
        <f t="shared" si="89"/>
        <v>11.233331896442758</v>
      </c>
      <c r="BD196" s="87">
        <f>SUM($BC$7:BC196)</f>
        <v>1970.0413013362252</v>
      </c>
      <c r="BF196" s="42"/>
      <c r="BG196" s="32"/>
      <c r="BH196" s="32"/>
      <c r="BK196" s="87"/>
      <c r="BL196" s="82"/>
      <c r="BN196" s="87"/>
      <c r="BO196" s="79"/>
      <c r="BR196" s="87"/>
      <c r="BT196" s="42">
        <f>'Accumulated Feed'!K193</f>
        <v>43195</v>
      </c>
      <c r="BU196" s="32">
        <f>'Accumulated Feed'!L193</f>
        <v>6.1909148790142563</v>
      </c>
      <c r="BV196" s="32">
        <f>SUM($BU$7:BU196)</f>
        <v>1450.1030997131161</v>
      </c>
      <c r="BW196" s="96">
        <v>20</v>
      </c>
      <c r="BX196" s="100">
        <f t="shared" si="108"/>
        <v>5.9161977511960542</v>
      </c>
      <c r="BY196" s="87">
        <f>SUM($BX$7:BX196)</f>
        <v>1385.7558802183321</v>
      </c>
      <c r="BZ196" s="175">
        <v>2.3186029354678346</v>
      </c>
      <c r="CA196" s="100">
        <f t="shared" si="101"/>
        <v>0.68586567363656858</v>
      </c>
      <c r="CB196" s="87">
        <f>SUM($CA$7:CA196)</f>
        <v>1164.3788723389262</v>
      </c>
      <c r="CC196" s="79">
        <f t="shared" si="93"/>
        <v>26.412018832085998</v>
      </c>
      <c r="CD196" s="101">
        <f t="shared" si="94"/>
        <v>3.790847317295851E-3</v>
      </c>
      <c r="CE196" s="101">
        <f t="shared" si="95"/>
        <v>7.8129363209467488</v>
      </c>
      <c r="CF196" s="87">
        <f>SUM($CE$7:CE196)</f>
        <v>1830.0305202500233</v>
      </c>
    </row>
    <row r="197" spans="2:84" x14ac:dyDescent="0.25">
      <c r="B197" s="42">
        <v>42164</v>
      </c>
      <c r="C197" s="32">
        <f>'Accumulated Feed'!B194</f>
        <v>9.2039934458668444</v>
      </c>
      <c r="D197" s="32">
        <f>SUM($C$7:C197)</f>
        <v>1154.8816551932298</v>
      </c>
      <c r="E197" s="24">
        <v>20</v>
      </c>
      <c r="F197" s="4">
        <f t="shared" si="78"/>
        <v>8.7955732538081381</v>
      </c>
      <c r="G197" s="87">
        <f>SUM($F$7:F197)</f>
        <v>1103.6346622229219</v>
      </c>
      <c r="H197" s="80">
        <f t="shared" ref="H197:H241" si="109">E197</f>
        <v>20</v>
      </c>
      <c r="I197" s="4">
        <f t="shared" si="79"/>
        <v>8.7955732538081381</v>
      </c>
      <c r="J197" s="87">
        <f>SUM($I$7:I197)</f>
        <v>985.70973216244511</v>
      </c>
      <c r="K197" s="79">
        <f t="shared" si="96"/>
        <v>29.865393699182761</v>
      </c>
      <c r="L197" s="4">
        <f t="shared" si="80"/>
        <v>4.7245190294061502E-3</v>
      </c>
      <c r="M197" s="100">
        <f t="shared" si="81"/>
        <v>13.134162901749098</v>
      </c>
      <c r="N197" s="87">
        <f>SUM($M$7:M197)</f>
        <v>1648.0241843676074</v>
      </c>
      <c r="P197" s="42"/>
      <c r="Q197" s="32"/>
      <c r="R197" s="32"/>
      <c r="U197" s="87"/>
      <c r="V197" s="80"/>
      <c r="X197" s="87"/>
      <c r="Y197" s="79"/>
      <c r="AB197" s="87"/>
      <c r="AD197" s="42"/>
      <c r="AE197" s="32"/>
      <c r="AF197" s="32"/>
      <c r="AI197" s="87"/>
      <c r="AJ197" s="80"/>
      <c r="AL197" s="87"/>
      <c r="AM197" s="79"/>
      <c r="AP197" s="87"/>
      <c r="AR197" s="42">
        <f>'Accumulated Feed'!G194</f>
        <v>42812</v>
      </c>
      <c r="AS197" s="32">
        <f>'Accumulated Feed'!H194</f>
        <v>7.6463169910091855</v>
      </c>
      <c r="AT197" s="32">
        <f>SUM($AS$7:AS197)</f>
        <v>1374.4830442296338</v>
      </c>
      <c r="AU197" s="96">
        <v>20</v>
      </c>
      <c r="AV197" s="100">
        <f t="shared" si="107"/>
        <v>7.3070175040661454</v>
      </c>
      <c r="AW197" s="87">
        <f>SUM($AV$7:AV197)</f>
        <v>1313.4914070443876</v>
      </c>
      <c r="AX197" s="175">
        <v>20</v>
      </c>
      <c r="AY197" s="100">
        <f t="shared" si="99"/>
        <v>7.3070175040661454</v>
      </c>
      <c r="AZ197" s="87">
        <f>SUM($AY$7:AY197)</f>
        <v>1107.4473907260094</v>
      </c>
      <c r="BA197" s="79">
        <f t="shared" si="87"/>
        <v>30.164826912830154</v>
      </c>
      <c r="BB197" s="101">
        <f t="shared" si="88"/>
        <v>4.5037784687203819E-3</v>
      </c>
      <c r="BC197" s="101">
        <f t="shared" si="89"/>
        <v>11.020745912958775</v>
      </c>
      <c r="BD197" s="87">
        <f>SUM($BC$7:BC197)</f>
        <v>1981.0620472491839</v>
      </c>
      <c r="BF197" s="42"/>
      <c r="BG197" s="32"/>
      <c r="BH197" s="32"/>
      <c r="BK197" s="87"/>
      <c r="BL197" s="80"/>
      <c r="BN197" s="87"/>
      <c r="BO197" s="79"/>
      <c r="BR197" s="87"/>
      <c r="BT197" s="42">
        <f>'Accumulated Feed'!K194</f>
        <v>43196</v>
      </c>
      <c r="BU197" s="32">
        <f>'Accumulated Feed'!L194</f>
        <v>7.0946680026181239</v>
      </c>
      <c r="BV197" s="32">
        <f>SUM($BU$7:BU197)</f>
        <v>1457.1977677157342</v>
      </c>
      <c r="BW197" s="96">
        <v>20</v>
      </c>
      <c r="BX197" s="100">
        <f t="shared" si="108"/>
        <v>6.7798475189591256</v>
      </c>
      <c r="BY197" s="87">
        <f>SUM($BX$7:BX197)</f>
        <v>1392.5357277372912</v>
      </c>
      <c r="BZ197" s="175">
        <v>20</v>
      </c>
      <c r="CA197" s="100">
        <f t="shared" si="101"/>
        <v>6.7798475189591256</v>
      </c>
      <c r="CB197" s="87">
        <f>SUM($CA$7:CA197)</f>
        <v>1171.1587198578852</v>
      </c>
      <c r="CC197" s="79">
        <f t="shared" si="93"/>
        <v>26.412018832085991</v>
      </c>
      <c r="CD197" s="101">
        <f t="shared" si="94"/>
        <v>4.3442372719412889E-3</v>
      </c>
      <c r="CE197" s="101">
        <f t="shared" si="95"/>
        <v>8.953473017470996</v>
      </c>
      <c r="CF197" s="87">
        <f>SUM($CE$7:CE197)</f>
        <v>1838.9839932674943</v>
      </c>
    </row>
    <row r="198" spans="2:84" x14ac:dyDescent="0.25">
      <c r="B198" s="42">
        <v>42165</v>
      </c>
      <c r="C198" s="32">
        <f>'Accumulated Feed'!B195</f>
        <v>9.2313539923527479</v>
      </c>
      <c r="D198" s="32">
        <f>SUM($C$7:C198)</f>
        <v>1164.1130091855825</v>
      </c>
      <c r="E198" s="24">
        <v>20</v>
      </c>
      <c r="F198" s="4">
        <f t="shared" si="78"/>
        <v>8.821719696903342</v>
      </c>
      <c r="G198" s="87">
        <f>SUM($F$7:F198)</f>
        <v>1112.4563819198252</v>
      </c>
      <c r="H198" s="80">
        <f t="shared" si="109"/>
        <v>20</v>
      </c>
      <c r="I198" s="4">
        <f t="shared" si="79"/>
        <v>8.821719696903342</v>
      </c>
      <c r="J198" s="87">
        <f>SUM($I$7:I198)</f>
        <v>994.53145185934841</v>
      </c>
      <c r="K198" s="79">
        <f t="shared" si="96"/>
        <v>29.865393699182761</v>
      </c>
      <c r="L198" s="4">
        <f t="shared" si="80"/>
        <v>4.7385635225153508E-3</v>
      </c>
      <c r="M198" s="100">
        <f t="shared" si="81"/>
        <v>13.173206592592676</v>
      </c>
      <c r="N198" s="87">
        <f>SUM($M$7:M198)</f>
        <v>1661.1973909602</v>
      </c>
      <c r="P198" s="42"/>
      <c r="Q198" s="32"/>
      <c r="R198" s="32"/>
      <c r="U198" s="87"/>
      <c r="V198" s="80"/>
      <c r="X198" s="87"/>
      <c r="Y198" s="79"/>
      <c r="AB198" s="87"/>
      <c r="AD198" s="42"/>
      <c r="AE198" s="32"/>
      <c r="AF198" s="32"/>
      <c r="AI198" s="87"/>
      <c r="AJ198" s="80"/>
      <c r="AL198" s="87"/>
      <c r="AM198" s="79"/>
      <c r="AP198" s="87"/>
      <c r="AR198" s="42">
        <f>'Accumulated Feed'!G195</f>
        <v>42813</v>
      </c>
      <c r="AS198" s="32">
        <f>'Accumulated Feed'!H195</f>
        <v>7.2763119441542203</v>
      </c>
      <c r="AT198" s="32">
        <f>SUM($AS$7:AS198)</f>
        <v>1381.7593561737881</v>
      </c>
      <c r="AU198" s="96">
        <v>20</v>
      </c>
      <c r="AV198" s="100">
        <f t="shared" si="107"/>
        <v>6.9534311490744463</v>
      </c>
      <c r="AW198" s="87">
        <f>SUM($AV$7:AV198)</f>
        <v>1320.4448381934621</v>
      </c>
      <c r="AX198" s="175">
        <v>20</v>
      </c>
      <c r="AY198" s="100">
        <f t="shared" si="99"/>
        <v>6.9534311490744463</v>
      </c>
      <c r="AZ198" s="87">
        <f>SUM($AY$7:AY198)</f>
        <v>1114.4008218750839</v>
      </c>
      <c r="BA198" s="79">
        <f t="shared" si="87"/>
        <v>30.164826912830151</v>
      </c>
      <c r="BB198" s="101">
        <f t="shared" si="88"/>
        <v>4.285840765470215E-3</v>
      </c>
      <c r="BC198" s="101">
        <f t="shared" si="89"/>
        <v>10.487452353105615</v>
      </c>
      <c r="BD198" s="87">
        <f>SUM($BC$7:BC198)</f>
        <v>1991.5494996022896</v>
      </c>
      <c r="BF198" s="42"/>
      <c r="BG198" s="32"/>
      <c r="BH198" s="32"/>
      <c r="BK198" s="87"/>
      <c r="BL198" s="80"/>
      <c r="BN198" s="87"/>
      <c r="BO198" s="79"/>
      <c r="BR198" s="87"/>
      <c r="BT198" s="42">
        <f>'Accumulated Feed'!K195</f>
        <v>43197</v>
      </c>
      <c r="BU198" s="32">
        <f>'Accumulated Feed'!L195</f>
        <v>7.5348322732111397</v>
      </c>
      <c r="BV198" s="32">
        <f>SUM($BU$7:BU198)</f>
        <v>1464.7325999889454</v>
      </c>
      <c r="BW198" s="96">
        <v>20</v>
      </c>
      <c r="BX198" s="100">
        <f t="shared" si="108"/>
        <v>7.2004798356247184</v>
      </c>
      <c r="BY198" s="87">
        <f>SUM($BX$7:BX198)</f>
        <v>1399.7362075729159</v>
      </c>
      <c r="BZ198" s="175">
        <v>20</v>
      </c>
      <c r="CA198" s="100">
        <f t="shared" si="101"/>
        <v>7.2004798356247184</v>
      </c>
      <c r="CB198" s="87">
        <f>SUM($CA$7:CA198)</f>
        <v>1178.3591996935099</v>
      </c>
      <c r="CC198" s="79">
        <f t="shared" si="93"/>
        <v>26.412018832085995</v>
      </c>
      <c r="CD198" s="101">
        <f t="shared" si="94"/>
        <v>4.6137605293201239E-3</v>
      </c>
      <c r="CE198" s="101">
        <f t="shared" si="95"/>
        <v>9.5089604509287753</v>
      </c>
      <c r="CF198" s="87">
        <f>SUM($CE$7:CE198)</f>
        <v>1848.492953718423</v>
      </c>
    </row>
    <row r="199" spans="2:84" x14ac:dyDescent="0.25">
      <c r="B199" s="42">
        <v>42166</v>
      </c>
      <c r="C199" s="32">
        <f>'Accumulated Feed'!B196</f>
        <v>9.4803626984882818</v>
      </c>
      <c r="D199" s="32">
        <f>SUM($C$7:C199)</f>
        <v>1173.5933718840708</v>
      </c>
      <c r="E199" s="24">
        <v>20</v>
      </c>
      <c r="F199" s="4">
        <f t="shared" si="78"/>
        <v>9.0596788315477284</v>
      </c>
      <c r="G199" s="87">
        <f>SUM($F$7:F199)</f>
        <v>1121.5160607513728</v>
      </c>
      <c r="H199" s="80">
        <f t="shared" si="109"/>
        <v>20</v>
      </c>
      <c r="I199" s="4">
        <f t="shared" si="79"/>
        <v>9.0596788315477284</v>
      </c>
      <c r="J199" s="87">
        <f>SUM($I$7:I199)</f>
        <v>1003.5911306908961</v>
      </c>
      <c r="K199" s="79">
        <f t="shared" si="96"/>
        <v>29.865393699182761</v>
      </c>
      <c r="L199" s="4">
        <f t="shared" si="80"/>
        <v>4.8663826455454121E-3</v>
      </c>
      <c r="M199" s="100">
        <f t="shared" si="81"/>
        <v>13.528543754616246</v>
      </c>
      <c r="N199" s="87">
        <f>SUM($M$7:M199)</f>
        <v>1674.7259347148163</v>
      </c>
      <c r="P199" s="42"/>
      <c r="Q199" s="32"/>
      <c r="R199" s="32"/>
      <c r="U199" s="87"/>
      <c r="V199" s="80"/>
      <c r="X199" s="87"/>
      <c r="Y199" s="79"/>
      <c r="AB199" s="87"/>
      <c r="AD199" s="42"/>
      <c r="AE199" s="32"/>
      <c r="AF199" s="32"/>
      <c r="AI199" s="87"/>
      <c r="AJ199" s="80"/>
      <c r="AL199" s="87"/>
      <c r="AM199" s="79"/>
      <c r="AP199" s="87"/>
      <c r="AR199" s="42">
        <f>'Accumulated Feed'!G196</f>
        <v>42814</v>
      </c>
      <c r="AS199" s="32">
        <f>'Accumulated Feed'!H196</f>
        <v>6.9610777426344859</v>
      </c>
      <c r="AT199" s="32">
        <f>SUM($AS$7:AS199)</f>
        <v>1388.7204339164225</v>
      </c>
      <c r="AU199" s="96">
        <v>20</v>
      </c>
      <c r="AV199" s="100">
        <f t="shared" si="107"/>
        <v>6.6521852249133797</v>
      </c>
      <c r="AW199" s="87">
        <f>SUM($AV$7:AV199)</f>
        <v>1327.0970234183756</v>
      </c>
      <c r="AX199" s="175">
        <v>20</v>
      </c>
      <c r="AY199" s="100">
        <f t="shared" si="99"/>
        <v>6.6521852249133797</v>
      </c>
      <c r="AZ199" s="87">
        <f>SUM($AY$7:AY199)</f>
        <v>1121.0530070999973</v>
      </c>
      <c r="BA199" s="79">
        <f t="shared" si="87"/>
        <v>30.164826912830154</v>
      </c>
      <c r="BB199" s="101">
        <f t="shared" si="88"/>
        <v>4.1001637903881945E-3</v>
      </c>
      <c r="BC199" s="101">
        <f t="shared" si="89"/>
        <v>10.033100795079912</v>
      </c>
      <c r="BD199" s="87">
        <f>SUM($BC$7:BC199)</f>
        <v>2001.5826003973696</v>
      </c>
      <c r="BF199" s="42"/>
      <c r="BG199" s="32"/>
      <c r="BH199" s="32"/>
      <c r="BK199" s="87"/>
      <c r="BL199" s="80"/>
      <c r="BN199" s="87"/>
      <c r="BO199" s="79"/>
      <c r="BR199" s="87"/>
      <c r="BT199" s="42">
        <f>'Accumulated Feed'!K196</f>
        <v>43198</v>
      </c>
      <c r="BU199" s="32">
        <f>'Accumulated Feed'!L196</f>
        <v>7.5158151813995202</v>
      </c>
      <c r="BV199" s="32">
        <f>SUM($BU$7:BU199)</f>
        <v>1472.248415170345</v>
      </c>
      <c r="BW199" s="96">
        <v>20</v>
      </c>
      <c r="BX199" s="100">
        <f t="shared" si="108"/>
        <v>7.1823066127636563</v>
      </c>
      <c r="BY199" s="87">
        <f>SUM($BX$7:BX199)</f>
        <v>1406.9185141856794</v>
      </c>
      <c r="BZ199" s="175">
        <v>20</v>
      </c>
      <c r="CA199" s="100">
        <f t="shared" si="101"/>
        <v>7.1823066127636563</v>
      </c>
      <c r="CB199" s="87">
        <f>SUM($CA$7:CA199)</f>
        <v>1185.5415063062735</v>
      </c>
      <c r="CC199" s="79">
        <f t="shared" si="93"/>
        <v>26.412018832085998</v>
      </c>
      <c r="CD199" s="101">
        <f t="shared" si="94"/>
        <v>4.6021159028173083E-3</v>
      </c>
      <c r="CE199" s="101">
        <f t="shared" si="95"/>
        <v>9.4849608757064718</v>
      </c>
      <c r="CF199" s="87">
        <f>SUM($CE$7:CE199)</f>
        <v>1857.9779145941295</v>
      </c>
    </row>
    <row r="200" spans="2:84" x14ac:dyDescent="0.25">
      <c r="B200" s="42">
        <v>42167</v>
      </c>
      <c r="C200" s="32">
        <f>'Accumulated Feed'!B197</f>
        <v>2.1606593148517028</v>
      </c>
      <c r="D200" s="32">
        <f>SUM($C$7:C200)</f>
        <v>1175.7540311989226</v>
      </c>
      <c r="E200" s="24">
        <v>20</v>
      </c>
      <c r="F200" s="4">
        <f t="shared" ref="F200:F263" si="110">(C200*E200)*(1/2.20462)*(1/1343)*(1/(PI()*1.5^2))*1000</f>
        <v>2.0647817050364283</v>
      </c>
      <c r="G200" s="87">
        <f>SUM($F$7:F200)</f>
        <v>1123.5808424564093</v>
      </c>
      <c r="H200" s="80">
        <f t="shared" si="109"/>
        <v>20</v>
      </c>
      <c r="I200" s="4">
        <f t="shared" ref="I200:I263" si="111">(C200*H200)*(1/2.20462)*(1/1343)*(1/(PI()*1.5^2))*1000</f>
        <v>2.0647817050364283</v>
      </c>
      <c r="J200" s="87">
        <f>SUM($I$7:I200)</f>
        <v>1005.6559123959325</v>
      </c>
      <c r="K200" s="79">
        <f t="shared" si="96"/>
        <v>29.865393699182761</v>
      </c>
      <c r="L200" s="4">
        <f t="shared" ref="L200:L231" si="112">C200/$D$312</f>
        <v>1.1090920597802659E-3</v>
      </c>
      <c r="M200" s="100">
        <f t="shared" ref="M200:M263" si="113">($L$3-$L$2)*L200</f>
        <v>3.0832759261891391</v>
      </c>
      <c r="N200" s="87">
        <f>SUM($M$7:M200)</f>
        <v>1677.8092106410054</v>
      </c>
      <c r="P200" s="42"/>
      <c r="Q200" s="32"/>
      <c r="R200" s="32"/>
      <c r="U200" s="87"/>
      <c r="V200" s="80"/>
      <c r="X200" s="87"/>
      <c r="Y200" s="79"/>
      <c r="AB200" s="87"/>
      <c r="AD200" s="42"/>
      <c r="AE200" s="32"/>
      <c r="AF200" s="32"/>
      <c r="AI200" s="87"/>
      <c r="AJ200" s="80"/>
      <c r="AL200" s="87"/>
      <c r="AM200" s="79"/>
      <c r="AP200" s="87"/>
      <c r="AR200" s="42">
        <f>'Accumulated Feed'!G197</f>
        <v>42815</v>
      </c>
      <c r="AS200" s="32">
        <f>'Accumulated Feed'!H197</f>
        <v>6.8356641820085793</v>
      </c>
      <c r="AT200" s="32">
        <f>SUM($AS$7:AS200)</f>
        <v>1395.556098098431</v>
      </c>
      <c r="AU200" s="96">
        <v>20</v>
      </c>
      <c r="AV200" s="100">
        <f t="shared" si="107"/>
        <v>6.5323367954252634</v>
      </c>
      <c r="AW200" s="87">
        <f>SUM($AV$7:AV200)</f>
        <v>1333.6293602138007</v>
      </c>
      <c r="AX200" s="175">
        <v>18.872774731203002</v>
      </c>
      <c r="AY200" s="100">
        <f t="shared" si="99"/>
        <v>6.1641660404204748</v>
      </c>
      <c r="AZ200" s="87">
        <f>SUM($AY$7:AY200)</f>
        <v>1127.2171731404178</v>
      </c>
      <c r="BA200" s="79">
        <f t="shared" ref="BA200:BA239" si="114">(BC200)/((1000)*(1/(PI()*1.5^2))*(1/1343)*(1/2.20462)*(AS200))</f>
        <v>30.164826912830151</v>
      </c>
      <c r="BB200" s="101">
        <f t="shared" ref="BB200:BB239" si="115">AS200/$AT$239</f>
        <v>4.0262935997203647E-3</v>
      </c>
      <c r="BC200" s="101">
        <f t="shared" ref="BC200:BC239" si="116">($BB$3-$BB$2)*BB200</f>
        <v>9.852340438515732</v>
      </c>
      <c r="BD200" s="87">
        <f>SUM($BC$7:BC200)</f>
        <v>2011.4349408358853</v>
      </c>
      <c r="BF200" s="42"/>
      <c r="BG200" s="32"/>
      <c r="BH200" s="32"/>
      <c r="BK200" s="87"/>
      <c r="BL200" s="80"/>
      <c r="BN200" s="87"/>
      <c r="BO200" s="79"/>
      <c r="BR200" s="87"/>
      <c r="BT200" s="42">
        <f>'Accumulated Feed'!K197</f>
        <v>43199</v>
      </c>
      <c r="BU200" s="32">
        <f>'Accumulated Feed'!L197</f>
        <v>7.8860724850183388</v>
      </c>
      <c r="BV200" s="32">
        <f>SUM($BU$7:BU200)</f>
        <v>1480.1344876553633</v>
      </c>
      <c r="BW200" s="96">
        <v>20</v>
      </c>
      <c r="BX200" s="100">
        <f t="shared" si="108"/>
        <v>7.5361340308176343</v>
      </c>
      <c r="BY200" s="87">
        <f>SUM($BX$7:BX200)</f>
        <v>1414.4546482164972</v>
      </c>
      <c r="BZ200" s="175">
        <v>20</v>
      </c>
      <c r="CA200" s="100">
        <f t="shared" si="101"/>
        <v>7.5361340308176343</v>
      </c>
      <c r="CB200" s="87">
        <f>SUM($CA$7:CA200)</f>
        <v>1193.0776403370912</v>
      </c>
      <c r="CC200" s="79">
        <f t="shared" ref="CC200:CC228" si="117">(CE200)/((1000)*(1/(PI()*1.5^2))*(1/1343)*(1/2.20462)*(BU200))</f>
        <v>26.412018832085998</v>
      </c>
      <c r="CD200" s="101">
        <f t="shared" ref="CD200:CD228" si="118">BU200/$BV$228</f>
        <v>4.8288334289927097E-3</v>
      </c>
      <c r="CE200" s="101">
        <f t="shared" ref="CE200:CE263" si="119">($CD$3-$CD$2)*CD200</f>
        <v>9.952225697153974</v>
      </c>
      <c r="CF200" s="87">
        <f>SUM($CE$7:CE200)</f>
        <v>1867.9301402912836</v>
      </c>
    </row>
    <row r="201" spans="2:84" x14ac:dyDescent="0.25">
      <c r="B201" s="42">
        <v>42168</v>
      </c>
      <c r="C201" s="32">
        <f>'Accumulated Feed'!B198</f>
        <v>5.5169337936576922E-16</v>
      </c>
      <c r="D201" s="32">
        <f>SUM($C$7:C201)</f>
        <v>1175.7540311989226</v>
      </c>
      <c r="E201" s="24">
        <v>20</v>
      </c>
      <c r="F201" s="4">
        <f t="shared" si="110"/>
        <v>5.27212406266069E-16</v>
      </c>
      <c r="G201" s="87">
        <f>SUM($F$7:F201)</f>
        <v>1123.5808424564093</v>
      </c>
      <c r="H201" s="80">
        <f t="shared" si="109"/>
        <v>20</v>
      </c>
      <c r="I201" s="4">
        <f t="shared" si="111"/>
        <v>5.27212406266069E-16</v>
      </c>
      <c r="J201" s="87">
        <f>SUM($I$7:I201)</f>
        <v>1005.6559123959325</v>
      </c>
      <c r="K201" s="79">
        <f t="shared" si="96"/>
        <v>29.865393699182757</v>
      </c>
      <c r="L201" s="4">
        <f t="shared" si="112"/>
        <v>2.8319075676672005E-19</v>
      </c>
      <c r="M201" s="100">
        <f t="shared" si="113"/>
        <v>7.8727030381148176E-16</v>
      </c>
      <c r="N201" s="87">
        <f>SUM($M$7:M201)</f>
        <v>1677.8092106410054</v>
      </c>
      <c r="P201" s="42"/>
      <c r="Q201" s="32"/>
      <c r="R201" s="32"/>
      <c r="U201" s="87"/>
      <c r="V201" s="80"/>
      <c r="X201" s="87"/>
      <c r="Y201" s="79"/>
      <c r="AB201" s="87"/>
      <c r="AD201" s="42"/>
      <c r="AE201" s="32"/>
      <c r="AF201" s="32"/>
      <c r="AI201" s="87"/>
      <c r="AJ201" s="80"/>
      <c r="AL201" s="87"/>
      <c r="AM201" s="79"/>
      <c r="AP201" s="87"/>
      <c r="AR201" s="42">
        <f>'Accumulated Feed'!G198</f>
        <v>42816</v>
      </c>
      <c r="AS201" s="32">
        <f>'Accumulated Feed'!H198</f>
        <v>6.6473294152125844</v>
      </c>
      <c r="AT201" s="32">
        <f>SUM($AS$7:AS201)</f>
        <v>1402.2034275136436</v>
      </c>
      <c r="AU201" s="96">
        <v>20</v>
      </c>
      <c r="AV201" s="100">
        <f t="shared" si="107"/>
        <v>6.3523592403198847</v>
      </c>
      <c r="AW201" s="87">
        <f>SUM($AV$7:AV201)</f>
        <v>1339.9817194541206</v>
      </c>
      <c r="AX201" s="175">
        <v>20</v>
      </c>
      <c r="AY201" s="100">
        <f t="shared" si="99"/>
        <v>6.3523592403198847</v>
      </c>
      <c r="AZ201" s="87">
        <f>SUM($AY$7:AY201)</f>
        <v>1133.5695323807377</v>
      </c>
      <c r="BA201" s="79">
        <f t="shared" si="114"/>
        <v>30.164826912830151</v>
      </c>
      <c r="BB201" s="101">
        <f t="shared" si="115"/>
        <v>3.9153620141472523E-3</v>
      </c>
      <c r="BC201" s="101">
        <f t="shared" si="116"/>
        <v>9.580890848618326</v>
      </c>
      <c r="BD201" s="87">
        <f>SUM($BC$7:BC201)</f>
        <v>2021.0158316845036</v>
      </c>
      <c r="BF201" s="42"/>
      <c r="BG201" s="32"/>
      <c r="BH201" s="32"/>
      <c r="BK201" s="87"/>
      <c r="BL201" s="80"/>
      <c r="BN201" s="87"/>
      <c r="BO201" s="79"/>
      <c r="BR201" s="87"/>
      <c r="BT201" s="42">
        <f>'Accumulated Feed'!K198</f>
        <v>43200</v>
      </c>
      <c r="BU201" s="32">
        <f>'Accumulated Feed'!L198</f>
        <v>7.4373266698826024</v>
      </c>
      <c r="BV201" s="32">
        <f>SUM($BU$7:BU201)</f>
        <v>1487.5718143252459</v>
      </c>
      <c r="BW201" s="96">
        <v>20</v>
      </c>
      <c r="BX201" s="100">
        <f t="shared" si="108"/>
        <v>7.1073009691058564</v>
      </c>
      <c r="BY201" s="87">
        <f>SUM($BX$7:BX201)</f>
        <v>1421.561949185603</v>
      </c>
      <c r="BZ201" s="175">
        <v>9.7242809553341676</v>
      </c>
      <c r="CA201" s="100">
        <f t="shared" si="101"/>
        <v>3.455669572885208</v>
      </c>
      <c r="CB201" s="87">
        <f>SUM($CA$7:CA201)</f>
        <v>1196.5333099099764</v>
      </c>
      <c r="CC201" s="79">
        <f t="shared" si="117"/>
        <v>26.412018832085995</v>
      </c>
      <c r="CD201" s="101">
        <f t="shared" si="118"/>
        <v>4.5540554837779452E-3</v>
      </c>
      <c r="CE201" s="101">
        <f t="shared" si="119"/>
        <v>9.3859083520663447</v>
      </c>
      <c r="CF201" s="87">
        <f>SUM($CE$7:CE201)</f>
        <v>1877.3160486433499</v>
      </c>
    </row>
    <row r="202" spans="2:84" x14ac:dyDescent="0.25">
      <c r="B202" s="42">
        <v>42169</v>
      </c>
      <c r="C202" s="32">
        <f>'Accumulated Feed'!B199</f>
        <v>0</v>
      </c>
      <c r="D202" s="32">
        <f>SUM($C$7:C202)</f>
        <v>1175.7540311989226</v>
      </c>
      <c r="E202" s="24">
        <v>20</v>
      </c>
      <c r="F202" s="4">
        <f t="shared" si="110"/>
        <v>0</v>
      </c>
      <c r="G202" s="87">
        <f>SUM($F$7:F202)</f>
        <v>1123.5808424564093</v>
      </c>
      <c r="H202" s="80">
        <f t="shared" si="109"/>
        <v>20</v>
      </c>
      <c r="I202" s="4">
        <f t="shared" si="111"/>
        <v>0</v>
      </c>
      <c r="J202" s="87">
        <f>SUM($I$7:I202)</f>
        <v>1005.6559123959325</v>
      </c>
      <c r="K202" s="79">
        <v>0</v>
      </c>
      <c r="L202" s="4">
        <f t="shared" si="112"/>
        <v>0</v>
      </c>
      <c r="M202" s="100">
        <f t="shared" si="113"/>
        <v>0</v>
      </c>
      <c r="N202" s="87">
        <f>SUM($M$7:M202)</f>
        <v>1677.8092106410054</v>
      </c>
      <c r="P202" s="42"/>
      <c r="Q202" s="32"/>
      <c r="R202" s="32"/>
      <c r="U202" s="87"/>
      <c r="V202" s="80"/>
      <c r="X202" s="87"/>
      <c r="Y202" s="79"/>
      <c r="AB202" s="87"/>
      <c r="AD202" s="42"/>
      <c r="AE202" s="32"/>
      <c r="AF202" s="32"/>
      <c r="AI202" s="87"/>
      <c r="AJ202" s="80"/>
      <c r="AL202" s="87"/>
      <c r="AM202" s="79"/>
      <c r="AP202" s="87"/>
      <c r="AR202" s="42">
        <f>'Accumulated Feed'!G199</f>
        <v>42817</v>
      </c>
      <c r="AS202" s="32">
        <f>'Accumulated Feed'!H199</f>
        <v>6.5929254645794693</v>
      </c>
      <c r="AT202" s="32">
        <f>SUM($AS$7:AS202)</f>
        <v>1408.796352978223</v>
      </c>
      <c r="AU202" s="96">
        <v>20</v>
      </c>
      <c r="AV202" s="100">
        <f t="shared" si="107"/>
        <v>6.3003694235186769</v>
      </c>
      <c r="AW202" s="87">
        <f>SUM($AV$7:AV202)</f>
        <v>1346.2820888776394</v>
      </c>
      <c r="AX202" s="175">
        <v>19.729014629331665</v>
      </c>
      <c r="AY202" s="100">
        <f t="shared" ref="AY202:AY265" si="120">(AS202*AX202)*(1/2.20462)*(1/1343)*(1/(PI()*1.5^2))*1000</f>
        <v>6.2150040263396953</v>
      </c>
      <c r="AZ202" s="87">
        <f>SUM($AY$7:AY202)</f>
        <v>1139.7845364070774</v>
      </c>
      <c r="BA202" s="79">
        <f t="shared" si="114"/>
        <v>30.164826912830151</v>
      </c>
      <c r="BB202" s="101">
        <f t="shared" si="115"/>
        <v>3.8833173916495377E-3</v>
      </c>
      <c r="BC202" s="101">
        <f t="shared" si="116"/>
        <v>9.502477657366418</v>
      </c>
      <c r="BD202" s="87">
        <f>SUM($BC$7:BC202)</f>
        <v>2030.51830934187</v>
      </c>
      <c r="BF202" s="42"/>
      <c r="BG202" s="32"/>
      <c r="BH202" s="32"/>
      <c r="BK202" s="87"/>
      <c r="BL202" s="80"/>
      <c r="BN202" s="87"/>
      <c r="BO202" s="79"/>
      <c r="BR202" s="87"/>
      <c r="BT202" s="42">
        <f>'Accumulated Feed'!K199</f>
        <v>43201</v>
      </c>
      <c r="BU202" s="32">
        <f>'Accumulated Feed'!L199</f>
        <v>7.0269366332814904</v>
      </c>
      <c r="BV202" s="32">
        <f>SUM($BU$7:BU202)</f>
        <v>1494.5987509585275</v>
      </c>
      <c r="BW202" s="96">
        <v>20</v>
      </c>
      <c r="BX202" s="100">
        <f t="shared" si="108"/>
        <v>6.715121677498578</v>
      </c>
      <c r="BY202" s="87">
        <f>SUM($BX$7:BX202)</f>
        <v>1428.2770708631015</v>
      </c>
      <c r="BZ202" s="175">
        <v>20</v>
      </c>
      <c r="CA202" s="100">
        <f t="shared" ref="CA202:CA265" si="121">(BU202*BZ202)*(1/2.20462)*(1/1343)*(1/(PI()*1.5^2))*1000</f>
        <v>6.715121677498578</v>
      </c>
      <c r="CB202" s="87">
        <f>SUM($CA$7:CA202)</f>
        <v>1203.2484315874749</v>
      </c>
      <c r="CC202" s="79">
        <f t="shared" si="117"/>
        <v>26.412018832085998</v>
      </c>
      <c r="CD202" s="101">
        <f t="shared" si="118"/>
        <v>4.3027637119321047E-3</v>
      </c>
      <c r="CE202" s="101">
        <f t="shared" si="119"/>
        <v>8.8679960102920674</v>
      </c>
      <c r="CF202" s="87">
        <f>SUM($CE$7:CE202)</f>
        <v>1886.1840446536419</v>
      </c>
    </row>
    <row r="203" spans="2:84" x14ac:dyDescent="0.25">
      <c r="B203" s="42">
        <v>42170</v>
      </c>
      <c r="C203" s="32">
        <f>'Accumulated Feed'!B200</f>
        <v>0</v>
      </c>
      <c r="D203" s="32">
        <f>SUM($C$7:C203)</f>
        <v>1175.7540311989226</v>
      </c>
      <c r="E203" s="24">
        <v>20</v>
      </c>
      <c r="F203" s="4">
        <f t="shared" si="110"/>
        <v>0</v>
      </c>
      <c r="G203" s="87">
        <f>SUM($F$7:F203)</f>
        <v>1123.5808424564093</v>
      </c>
      <c r="H203" s="80">
        <f t="shared" si="109"/>
        <v>20</v>
      </c>
      <c r="I203" s="4">
        <f t="shared" si="111"/>
        <v>0</v>
      </c>
      <c r="J203" s="87">
        <f>SUM($I$7:I203)</f>
        <v>1005.6559123959325</v>
      </c>
      <c r="K203" s="79">
        <v>0</v>
      </c>
      <c r="L203" s="4">
        <f t="shared" si="112"/>
        <v>0</v>
      </c>
      <c r="M203" s="100">
        <f t="shared" si="113"/>
        <v>0</v>
      </c>
      <c r="N203" s="87">
        <f>SUM($M$7:M203)</f>
        <v>1677.8092106410054</v>
      </c>
      <c r="P203" s="42"/>
      <c r="Q203" s="32"/>
      <c r="R203" s="32"/>
      <c r="U203" s="87"/>
      <c r="V203" s="80"/>
      <c r="X203" s="87"/>
      <c r="Y203" s="79"/>
      <c r="AB203" s="87"/>
      <c r="AD203" s="42"/>
      <c r="AE203" s="32"/>
      <c r="AF203" s="32"/>
      <c r="AI203" s="87"/>
      <c r="AJ203" s="80"/>
      <c r="AL203" s="87"/>
      <c r="AM203" s="79"/>
      <c r="AP203" s="87"/>
      <c r="AR203" s="42">
        <f>'Accumulated Feed'!G200</f>
        <v>42818</v>
      </c>
      <c r="AS203" s="32">
        <f>'Accumulated Feed'!H200</f>
        <v>6.5894241143357206</v>
      </c>
      <c r="AT203" s="32">
        <f>SUM($AS$7:AS203)</f>
        <v>1415.3857770925588</v>
      </c>
      <c r="AU203" s="96">
        <v>20</v>
      </c>
      <c r="AV203" s="100">
        <f t="shared" si="107"/>
        <v>6.2970234430225744</v>
      </c>
      <c r="AW203" s="87">
        <f>SUM($AV$7:AV203)</f>
        <v>1352.579112320662</v>
      </c>
      <c r="AX203" s="175">
        <v>20</v>
      </c>
      <c r="AY203" s="100">
        <f t="shared" si="120"/>
        <v>6.2970234430225744</v>
      </c>
      <c r="AZ203" s="87">
        <f>SUM($AY$7:AY203)</f>
        <v>1146.0815598501001</v>
      </c>
      <c r="BA203" s="79">
        <f t="shared" si="114"/>
        <v>30.164826912830154</v>
      </c>
      <c r="BB203" s="101">
        <f t="shared" si="115"/>
        <v>3.8812550515899004E-3</v>
      </c>
      <c r="BC203" s="101">
        <f t="shared" si="116"/>
        <v>9.4974311112404859</v>
      </c>
      <c r="BD203" s="87">
        <f>SUM($BC$7:BC203)</f>
        <v>2040.0157404531105</v>
      </c>
      <c r="BF203" s="42"/>
      <c r="BG203" s="32"/>
      <c r="BH203" s="32"/>
      <c r="BK203" s="87"/>
      <c r="BL203" s="80"/>
      <c r="BN203" s="87"/>
      <c r="BO203" s="79"/>
      <c r="BR203" s="87"/>
      <c r="BT203" s="42">
        <f>'Accumulated Feed'!K200</f>
        <v>43202</v>
      </c>
      <c r="BU203" s="32">
        <f>'Accumulated Feed'!L200</f>
        <v>7.1087517850051247</v>
      </c>
      <c r="BV203" s="32">
        <f>SUM($BU$7:BU203)</f>
        <v>1501.7075027435326</v>
      </c>
      <c r="BW203" s="96">
        <v>20</v>
      </c>
      <c r="BX203" s="100">
        <f t="shared" si="108"/>
        <v>6.7933063442401442</v>
      </c>
      <c r="BY203" s="87">
        <f>SUM($BX$7:BX203)</f>
        <v>1435.0703772073416</v>
      </c>
      <c r="BZ203" s="175">
        <v>2.850891149465332</v>
      </c>
      <c r="CA203" s="100">
        <f t="shared" si="121"/>
        <v>0.96834884662004583</v>
      </c>
      <c r="CB203" s="87">
        <f>SUM($CA$7:CA203)</f>
        <v>1204.216780434095</v>
      </c>
      <c r="CC203" s="79">
        <f t="shared" si="117"/>
        <v>26.412018832085995</v>
      </c>
      <c r="CD203" s="101">
        <f t="shared" si="118"/>
        <v>4.3528611134449283E-3</v>
      </c>
      <c r="CE203" s="101">
        <f t="shared" si="119"/>
        <v>8.9712467548099966</v>
      </c>
      <c r="CF203" s="87">
        <f>SUM($CE$7:CE203)</f>
        <v>1895.1552914084518</v>
      </c>
    </row>
    <row r="204" spans="2:84" x14ac:dyDescent="0.25">
      <c r="B204" s="42">
        <v>42171</v>
      </c>
      <c r="C204" s="32">
        <f>'Accumulated Feed'!B201</f>
        <v>0</v>
      </c>
      <c r="D204" s="32">
        <f>SUM($C$7:C204)</f>
        <v>1175.7540311989226</v>
      </c>
      <c r="E204" s="24">
        <v>20</v>
      </c>
      <c r="F204" s="4">
        <f t="shared" si="110"/>
        <v>0</v>
      </c>
      <c r="G204" s="87">
        <f>SUM($F$7:F204)</f>
        <v>1123.5808424564093</v>
      </c>
      <c r="H204" s="80">
        <f t="shared" si="109"/>
        <v>20</v>
      </c>
      <c r="I204" s="4">
        <f t="shared" si="111"/>
        <v>0</v>
      </c>
      <c r="J204" s="87">
        <f>SUM($I$7:I204)</f>
        <v>1005.6559123959325</v>
      </c>
      <c r="K204" s="79">
        <v>0</v>
      </c>
      <c r="L204" s="4">
        <f t="shared" si="112"/>
        <v>0</v>
      </c>
      <c r="M204" s="100">
        <f t="shared" si="113"/>
        <v>0</v>
      </c>
      <c r="N204" s="87">
        <f>SUM($M$7:M204)</f>
        <v>1677.8092106410054</v>
      </c>
      <c r="P204" s="42"/>
      <c r="Q204" s="32"/>
      <c r="R204" s="32"/>
      <c r="U204" s="87"/>
      <c r="V204" s="80"/>
      <c r="X204" s="87"/>
      <c r="Y204" s="79"/>
      <c r="AB204" s="87"/>
      <c r="AD204" s="42"/>
      <c r="AE204" s="32"/>
      <c r="AF204" s="32"/>
      <c r="AI204" s="87"/>
      <c r="AJ204" s="80"/>
      <c r="AL204" s="87"/>
      <c r="AM204" s="79"/>
      <c r="AP204" s="87"/>
      <c r="AR204" s="42">
        <f>'Accumulated Feed'!G201</f>
        <v>42819</v>
      </c>
      <c r="AS204" s="32">
        <f>'Accumulated Feed'!H201</f>
        <v>6.994227653107921</v>
      </c>
      <c r="AT204" s="32">
        <f>SUM($AS$7:AS204)</f>
        <v>1422.3800047456666</v>
      </c>
      <c r="AU204" s="96">
        <v>20</v>
      </c>
      <c r="AV204" s="100">
        <f t="shared" si="107"/>
        <v>6.6838641333829667</v>
      </c>
      <c r="AW204" s="87">
        <f>SUM($AV$7:AV204)</f>
        <v>1359.262976454045</v>
      </c>
      <c r="AX204" s="175">
        <v>20</v>
      </c>
      <c r="AY204" s="100">
        <f t="shared" si="120"/>
        <v>6.6838641333829667</v>
      </c>
      <c r="AZ204" s="87">
        <f>SUM($AY$7:AY204)</f>
        <v>1152.7654239834831</v>
      </c>
      <c r="BA204" s="79">
        <f t="shared" si="114"/>
        <v>30.164826912830154</v>
      </c>
      <c r="BB204" s="101">
        <f t="shared" si="115"/>
        <v>4.1196895114910233E-3</v>
      </c>
      <c r="BC204" s="101">
        <f t="shared" si="116"/>
        <v>10.080880234618535</v>
      </c>
      <c r="BD204" s="87">
        <f>SUM($BC$7:BC204)</f>
        <v>2050.0966206877292</v>
      </c>
      <c r="BF204" s="42"/>
      <c r="BG204" s="32"/>
      <c r="BH204" s="32"/>
      <c r="BK204" s="87"/>
      <c r="BL204" s="80"/>
      <c r="BN204" s="87"/>
      <c r="BO204" s="79"/>
      <c r="BR204" s="87"/>
      <c r="BT204" s="42">
        <f>'Accumulated Feed'!K201</f>
        <v>43203</v>
      </c>
      <c r="BU204" s="32">
        <f>'Accumulated Feed'!L201</f>
        <v>6.7668243639176433</v>
      </c>
      <c r="BV204" s="32">
        <f>SUM($BU$7:BU204)</f>
        <v>1508.4743271074503</v>
      </c>
      <c r="BW204" s="96">
        <v>20</v>
      </c>
      <c r="BX204" s="100">
        <f t="shared" si="108"/>
        <v>6.4665516917788075</v>
      </c>
      <c r="BY204" s="87">
        <f>SUM($BX$7:BX204)</f>
        <v>1441.5369288991203</v>
      </c>
      <c r="BZ204" s="175">
        <v>20</v>
      </c>
      <c r="CA204" s="100">
        <f t="shared" si="121"/>
        <v>6.4665516917788075</v>
      </c>
      <c r="CB204" s="87">
        <f>SUM($CA$7:CA204)</f>
        <v>1210.6833321258737</v>
      </c>
      <c r="CC204" s="79">
        <f t="shared" si="117"/>
        <v>26.412018832085995</v>
      </c>
      <c r="CD204" s="101">
        <f t="shared" si="118"/>
        <v>4.1434906613760161E-3</v>
      </c>
      <c r="CE204" s="101">
        <f t="shared" si="119"/>
        <v>8.5397342530959701</v>
      </c>
      <c r="CF204" s="87">
        <f>SUM($CE$7:CE204)</f>
        <v>1903.6950256615478</v>
      </c>
    </row>
    <row r="205" spans="2:84" x14ac:dyDescent="0.25">
      <c r="B205" s="42">
        <v>42172</v>
      </c>
      <c r="C205" s="32">
        <f>'Accumulated Feed'!B202</f>
        <v>0</v>
      </c>
      <c r="D205" s="32">
        <f>SUM($C$7:C205)</f>
        <v>1175.7540311989226</v>
      </c>
      <c r="E205" s="24">
        <v>20</v>
      </c>
      <c r="F205" s="4">
        <f t="shared" si="110"/>
        <v>0</v>
      </c>
      <c r="G205" s="87">
        <f>SUM($F$7:F205)</f>
        <v>1123.5808424564093</v>
      </c>
      <c r="H205" s="80">
        <f t="shared" si="109"/>
        <v>20</v>
      </c>
      <c r="I205" s="4">
        <f t="shared" si="111"/>
        <v>0</v>
      </c>
      <c r="J205" s="87">
        <f>SUM($I$7:I205)</f>
        <v>1005.6559123959325</v>
      </c>
      <c r="K205" s="79">
        <v>0</v>
      </c>
      <c r="L205" s="4">
        <f t="shared" si="112"/>
        <v>0</v>
      </c>
      <c r="M205" s="100">
        <f t="shared" si="113"/>
        <v>0</v>
      </c>
      <c r="N205" s="87">
        <f>SUM($M$7:M205)</f>
        <v>1677.8092106410054</v>
      </c>
      <c r="P205" s="42"/>
      <c r="Q205" s="32"/>
      <c r="R205" s="32"/>
      <c r="U205" s="87"/>
      <c r="V205" s="80"/>
      <c r="X205" s="87"/>
      <c r="Y205" s="79"/>
      <c r="AB205" s="87"/>
      <c r="AD205" s="42"/>
      <c r="AE205" s="32"/>
      <c r="AF205" s="32"/>
      <c r="AI205" s="87"/>
      <c r="AJ205" s="80"/>
      <c r="AL205" s="87"/>
      <c r="AM205" s="79"/>
      <c r="AP205" s="87"/>
      <c r="AR205" s="42">
        <f>'Accumulated Feed'!G202</f>
        <v>42820</v>
      </c>
      <c r="AS205" s="32">
        <f>'Accumulated Feed'!H202</f>
        <v>6.8842888833615969</v>
      </c>
      <c r="AT205" s="32">
        <f>SUM($AS$7:AS205)</f>
        <v>1429.2642936290283</v>
      </c>
      <c r="AU205" s="96">
        <v>20</v>
      </c>
      <c r="AV205" s="100">
        <f t="shared" si="107"/>
        <v>6.5788038127270925</v>
      </c>
      <c r="AW205" s="87">
        <f>SUM($AV$7:AV205)</f>
        <v>1365.841780266772</v>
      </c>
      <c r="AX205" s="175">
        <v>20</v>
      </c>
      <c r="AY205" s="100">
        <f t="shared" si="120"/>
        <v>6.5788038127270925</v>
      </c>
      <c r="AZ205" s="87">
        <f>SUM($AY$7:AY205)</f>
        <v>1159.3442277962101</v>
      </c>
      <c r="BA205" s="79">
        <f t="shared" si="114"/>
        <v>30.164826912830154</v>
      </c>
      <c r="BB205" s="101">
        <f t="shared" si="115"/>
        <v>4.054934170502243E-3</v>
      </c>
      <c r="BC205" s="101">
        <f t="shared" si="116"/>
        <v>9.9224239152189888</v>
      </c>
      <c r="BD205" s="87">
        <f>SUM($BC$7:BC205)</f>
        <v>2060.0190446029483</v>
      </c>
      <c r="BF205" s="42"/>
      <c r="BG205" s="32"/>
      <c r="BH205" s="32"/>
      <c r="BK205" s="87"/>
      <c r="BL205" s="80"/>
      <c r="BN205" s="87"/>
      <c r="BO205" s="79"/>
      <c r="BR205" s="87"/>
      <c r="BT205" s="42">
        <f>'Accumulated Feed'!K202</f>
        <v>43204</v>
      </c>
      <c r="BU205" s="32">
        <f>'Accumulated Feed'!L202</f>
        <v>6.6827162022717381</v>
      </c>
      <c r="BV205" s="32">
        <f>SUM($BU$7:BU205)</f>
        <v>1515.157043309722</v>
      </c>
      <c r="BW205" s="96">
        <v>20</v>
      </c>
      <c r="BX205" s="100">
        <f t="shared" si="108"/>
        <v>6.3861757656820854</v>
      </c>
      <c r="BY205" s="87">
        <f>SUM($BX$7:BX205)</f>
        <v>1447.9231046648024</v>
      </c>
      <c r="BZ205" s="175">
        <v>20</v>
      </c>
      <c r="CA205" s="100">
        <f t="shared" si="121"/>
        <v>6.3861757656820854</v>
      </c>
      <c r="CB205" s="87">
        <f>SUM($CA$7:CA205)</f>
        <v>1217.0695078915558</v>
      </c>
      <c r="CC205" s="79">
        <f t="shared" si="117"/>
        <v>26.412018832085998</v>
      </c>
      <c r="CD205" s="101">
        <f t="shared" si="118"/>
        <v>4.091989194279633E-3</v>
      </c>
      <c r="CE205" s="101">
        <f t="shared" si="119"/>
        <v>8.4335897294103237</v>
      </c>
      <c r="CF205" s="87">
        <f>SUM($CE$7:CE205)</f>
        <v>1912.1286153909582</v>
      </c>
    </row>
    <row r="206" spans="2:84" x14ac:dyDescent="0.25">
      <c r="B206" s="42">
        <v>42173</v>
      </c>
      <c r="C206" s="32">
        <f>'Accumulated Feed'!B203</f>
        <v>0</v>
      </c>
      <c r="D206" s="32">
        <f>SUM($C$7:C206)</f>
        <v>1175.7540311989226</v>
      </c>
      <c r="E206" s="24">
        <v>20</v>
      </c>
      <c r="F206" s="4">
        <f t="shared" si="110"/>
        <v>0</v>
      </c>
      <c r="G206" s="87">
        <f>SUM($F$7:F206)</f>
        <v>1123.5808424564093</v>
      </c>
      <c r="H206" s="80">
        <f t="shared" si="109"/>
        <v>20</v>
      </c>
      <c r="I206" s="4">
        <f t="shared" si="111"/>
        <v>0</v>
      </c>
      <c r="J206" s="87">
        <f>SUM($I$7:I206)</f>
        <v>1005.6559123959325</v>
      </c>
      <c r="K206" s="79">
        <v>0</v>
      </c>
      <c r="L206" s="4">
        <f t="shared" si="112"/>
        <v>0</v>
      </c>
      <c r="M206" s="100">
        <f t="shared" si="113"/>
        <v>0</v>
      </c>
      <c r="N206" s="87">
        <f>SUM($M$7:M206)</f>
        <v>1677.8092106410054</v>
      </c>
      <c r="P206" s="42"/>
      <c r="Q206" s="32"/>
      <c r="R206" s="32"/>
      <c r="U206" s="87"/>
      <c r="V206" s="80"/>
      <c r="X206" s="87"/>
      <c r="Y206" s="79"/>
      <c r="AB206" s="87"/>
      <c r="AD206" s="42"/>
      <c r="AE206" s="32"/>
      <c r="AF206" s="32"/>
      <c r="AI206" s="87"/>
      <c r="AJ206" s="80"/>
      <c r="AL206" s="87"/>
      <c r="AM206" s="79"/>
      <c r="AP206" s="87"/>
      <c r="AR206" s="42">
        <f>'Accumulated Feed'!G203</f>
        <v>42821</v>
      </c>
      <c r="AS206" s="32">
        <f>'Accumulated Feed'!H203</f>
        <v>7.0159287408146653</v>
      </c>
      <c r="AT206" s="32">
        <f>SUM($AS$7:AS206)</f>
        <v>1436.2802223698429</v>
      </c>
      <c r="AU206" s="96">
        <v>20</v>
      </c>
      <c r="AV206" s="100">
        <f t="shared" si="107"/>
        <v>6.7046022518675787</v>
      </c>
      <c r="AW206" s="87">
        <f>SUM($AV$7:AV206)</f>
        <v>1372.5463825186396</v>
      </c>
      <c r="AX206" s="175">
        <v>20</v>
      </c>
      <c r="AY206" s="100">
        <f t="shared" si="120"/>
        <v>6.7046022518675787</v>
      </c>
      <c r="AZ206" s="87">
        <f>SUM($AY$7:AY206)</f>
        <v>1166.0488300480777</v>
      </c>
      <c r="BA206" s="79">
        <f t="shared" si="114"/>
        <v>30.164826912830154</v>
      </c>
      <c r="BB206" s="101">
        <f t="shared" si="115"/>
        <v>4.1324717296067999E-3</v>
      </c>
      <c r="BC206" s="101">
        <f t="shared" si="116"/>
        <v>10.11215832234784</v>
      </c>
      <c r="BD206" s="87">
        <f>SUM($BC$7:BC206)</f>
        <v>2070.1312029252963</v>
      </c>
      <c r="BF206" s="42"/>
      <c r="BG206" s="32"/>
      <c r="BH206" s="32"/>
      <c r="BK206" s="87"/>
      <c r="BL206" s="80"/>
      <c r="BN206" s="87"/>
      <c r="BO206" s="79"/>
      <c r="BR206" s="87"/>
      <c r="BT206" s="42">
        <f>'Accumulated Feed'!K203</f>
        <v>43205</v>
      </c>
      <c r="BU206" s="32">
        <f>'Accumulated Feed'!L203</f>
        <v>6.9344819582998856</v>
      </c>
      <c r="BV206" s="32">
        <f>SUM($BU$7:BU206)</f>
        <v>1522.0915252680218</v>
      </c>
      <c r="BW206" s="96">
        <v>20</v>
      </c>
      <c r="BX206" s="100">
        <f t="shared" si="108"/>
        <v>6.6267696082320686</v>
      </c>
      <c r="BY206" s="87">
        <f>SUM($BX$7:BX206)</f>
        <v>1454.5498742730344</v>
      </c>
      <c r="BZ206" s="175">
        <v>20</v>
      </c>
      <c r="CA206" s="100">
        <f t="shared" si="121"/>
        <v>6.6267696082320686</v>
      </c>
      <c r="CB206" s="87">
        <f>SUM($CA$7:CA206)</f>
        <v>1223.6962774997878</v>
      </c>
      <c r="CC206" s="79">
        <f t="shared" si="117"/>
        <v>26.412018832085995</v>
      </c>
      <c r="CD206" s="101">
        <f t="shared" si="118"/>
        <v>4.2461514723076306E-3</v>
      </c>
      <c r="CE206" s="101">
        <f t="shared" si="119"/>
        <v>8.7513181844260259</v>
      </c>
      <c r="CF206" s="87">
        <f>SUM($CE$7:CE206)</f>
        <v>1920.8799335753843</v>
      </c>
    </row>
    <row r="207" spans="2:84" x14ac:dyDescent="0.25">
      <c r="B207" s="42">
        <v>42174</v>
      </c>
      <c r="C207" s="32">
        <f>'Accumulated Feed'!B204</f>
        <v>0</v>
      </c>
      <c r="D207" s="32">
        <f>SUM($C$7:C207)</f>
        <v>1175.7540311989226</v>
      </c>
      <c r="E207" s="24">
        <v>20</v>
      </c>
      <c r="F207" s="4">
        <f t="shared" si="110"/>
        <v>0</v>
      </c>
      <c r="G207" s="87">
        <f>SUM($F$7:F207)</f>
        <v>1123.5808424564093</v>
      </c>
      <c r="H207" s="80">
        <f t="shared" si="109"/>
        <v>20</v>
      </c>
      <c r="I207" s="4">
        <f t="shared" si="111"/>
        <v>0</v>
      </c>
      <c r="J207" s="87">
        <f>SUM($I$7:I207)</f>
        <v>1005.6559123959325</v>
      </c>
      <c r="K207" s="79">
        <v>0</v>
      </c>
      <c r="L207" s="4">
        <f t="shared" si="112"/>
        <v>0</v>
      </c>
      <c r="M207" s="100">
        <f t="shared" si="113"/>
        <v>0</v>
      </c>
      <c r="N207" s="87">
        <f>SUM($M$7:M207)</f>
        <v>1677.8092106410054</v>
      </c>
      <c r="P207" s="42"/>
      <c r="Q207" s="32"/>
      <c r="R207" s="32"/>
      <c r="U207" s="87"/>
      <c r="V207" s="80"/>
      <c r="X207" s="87"/>
      <c r="Y207" s="79"/>
      <c r="AB207" s="87"/>
      <c r="AD207" s="42"/>
      <c r="AE207" s="32"/>
      <c r="AF207" s="32"/>
      <c r="AI207" s="87"/>
      <c r="AJ207" s="80"/>
      <c r="AL207" s="87"/>
      <c r="AM207" s="79"/>
      <c r="AP207" s="87"/>
      <c r="AR207" s="42">
        <f>'Accumulated Feed'!G204</f>
        <v>42822</v>
      </c>
      <c r="AS207" s="32">
        <f>'Accumulated Feed'!H204</f>
        <v>6.975803085402295</v>
      </c>
      <c r="AT207" s="32">
        <f>SUM($AS$7:AS207)</f>
        <v>1443.2560254552452</v>
      </c>
      <c r="AU207" s="96">
        <v>20</v>
      </c>
      <c r="AV207" s="100">
        <f t="shared" si="107"/>
        <v>6.6662571418224328</v>
      </c>
      <c r="AW207" s="87">
        <f>SUM($AV$7:AV207)</f>
        <v>1379.2126396604619</v>
      </c>
      <c r="AX207" s="175">
        <v>0.95754578572265614</v>
      </c>
      <c r="AY207" s="100">
        <f t="shared" si="120"/>
        <v>0.31916232163478148</v>
      </c>
      <c r="AZ207" s="87">
        <f>SUM($AY$7:AY207)</f>
        <v>1166.3679923697125</v>
      </c>
      <c r="BA207" s="79">
        <f t="shared" si="114"/>
        <v>30.164826912830158</v>
      </c>
      <c r="BB207" s="101">
        <f t="shared" si="115"/>
        <v>4.1088372055474364E-3</v>
      </c>
      <c r="BC207" s="101">
        <f t="shared" si="116"/>
        <v>10.054324641974578</v>
      </c>
      <c r="BD207" s="87">
        <f>SUM($BC$7:BC207)</f>
        <v>2080.185527567271</v>
      </c>
      <c r="BF207" s="42"/>
      <c r="BG207" s="32"/>
      <c r="BH207" s="32"/>
      <c r="BK207" s="87"/>
      <c r="BL207" s="80"/>
      <c r="BN207" s="87"/>
      <c r="BO207" s="79"/>
      <c r="BR207" s="87"/>
      <c r="BT207" s="42">
        <f>'Accumulated Feed'!K204</f>
        <v>43206</v>
      </c>
      <c r="BU207" s="32">
        <f>'Accumulated Feed'!L204</f>
        <v>6.8976586044920252</v>
      </c>
      <c r="BV207" s="32">
        <f>SUM($BU$7:BU207)</f>
        <v>1528.9891838725139</v>
      </c>
      <c r="BW207" s="96">
        <v>20</v>
      </c>
      <c r="BX207" s="100">
        <f t="shared" si="108"/>
        <v>6.5915802626753992</v>
      </c>
      <c r="BY207" s="87">
        <f>SUM($BX$7:BX207)</f>
        <v>1461.14145453571</v>
      </c>
      <c r="BZ207" s="175">
        <v>20</v>
      </c>
      <c r="CA207" s="100">
        <f t="shared" si="121"/>
        <v>6.5915802626753992</v>
      </c>
      <c r="CB207" s="87">
        <f>SUM($CA$7:CA207)</f>
        <v>1230.2878577624633</v>
      </c>
      <c r="CC207" s="79">
        <f t="shared" si="117"/>
        <v>26.412018832085995</v>
      </c>
      <c r="CD207" s="101">
        <f t="shared" si="118"/>
        <v>4.2236036397619841E-3</v>
      </c>
      <c r="CE207" s="101">
        <f t="shared" si="119"/>
        <v>8.7048471015494489</v>
      </c>
      <c r="CF207" s="87">
        <f>SUM($CE$7:CE207)</f>
        <v>1929.5847806769336</v>
      </c>
    </row>
    <row r="208" spans="2:84" x14ac:dyDescent="0.25">
      <c r="B208" s="42">
        <v>42175</v>
      </c>
      <c r="C208" s="32">
        <f>'Accumulated Feed'!B205</f>
        <v>4.1333316937492951E-15</v>
      </c>
      <c r="D208" s="32">
        <f>SUM($C$7:C208)</f>
        <v>1175.7540311989226</v>
      </c>
      <c r="E208" s="24">
        <v>20</v>
      </c>
      <c r="F208" s="4">
        <f t="shared" si="110"/>
        <v>3.9499182510809386E-15</v>
      </c>
      <c r="G208" s="87">
        <f>SUM($F$7:F208)</f>
        <v>1123.5808424564093</v>
      </c>
      <c r="H208" s="80">
        <f t="shared" si="109"/>
        <v>20</v>
      </c>
      <c r="I208" s="4">
        <f t="shared" si="111"/>
        <v>3.9499182510809386E-15</v>
      </c>
      <c r="J208" s="87">
        <f>SUM($I$7:I208)</f>
        <v>1005.6559123959325</v>
      </c>
      <c r="K208" s="79">
        <f t="shared" ref="K208:K265" si="122">(M208)/((1000)*(1/(PI()*1.5^2))*(1/1343)*(1/2.20462)*(C208))</f>
        <v>29.865393699182761</v>
      </c>
      <c r="L208" s="4">
        <f t="shared" si="112"/>
        <v>2.1216881951100656E-18</v>
      </c>
      <c r="M208" s="100">
        <f t="shared" si="113"/>
        <v>5.8982931824059824E-15</v>
      </c>
      <c r="N208" s="87">
        <f>SUM($M$7:M208)</f>
        <v>1677.8092106410054</v>
      </c>
      <c r="P208" s="42"/>
      <c r="Q208" s="32"/>
      <c r="R208" s="32"/>
      <c r="U208" s="87"/>
      <c r="V208" s="80"/>
      <c r="X208" s="87"/>
      <c r="Y208" s="79"/>
      <c r="AB208" s="87"/>
      <c r="AD208" s="42"/>
      <c r="AE208" s="32"/>
      <c r="AF208" s="32"/>
      <c r="AI208" s="87"/>
      <c r="AJ208" s="80"/>
      <c r="AL208" s="87"/>
      <c r="AM208" s="79"/>
      <c r="AP208" s="87"/>
      <c r="AR208" s="42">
        <f>'Accumulated Feed'!G205</f>
        <v>42823</v>
      </c>
      <c r="AS208" s="32">
        <f>'Accumulated Feed'!H205</f>
        <v>6.8647426763891817</v>
      </c>
      <c r="AT208" s="32">
        <f>SUM($AS$7:AS208)</f>
        <v>1450.1207681316343</v>
      </c>
      <c r="AU208" s="96">
        <v>20</v>
      </c>
      <c r="AV208" s="100">
        <f t="shared" si="107"/>
        <v>6.5601249537870974</v>
      </c>
      <c r="AW208" s="87">
        <f>SUM($AV$7:AV208)</f>
        <v>1385.7727646142491</v>
      </c>
      <c r="AX208" s="175">
        <v>20</v>
      </c>
      <c r="AY208" s="100">
        <f t="shared" si="120"/>
        <v>6.5601249537870974</v>
      </c>
      <c r="AZ208" s="87">
        <f>SUM($AY$7:AY208)</f>
        <v>1172.9281173234997</v>
      </c>
      <c r="BA208" s="79">
        <f t="shared" si="114"/>
        <v>30.164826912830151</v>
      </c>
      <c r="BB208" s="101">
        <f t="shared" si="115"/>
        <v>4.0434212046899405E-3</v>
      </c>
      <c r="BC208" s="101">
        <f t="shared" si="116"/>
        <v>9.8942516878762845</v>
      </c>
      <c r="BD208" s="87">
        <f>SUM($BC$7:BC208)</f>
        <v>2090.0797792551475</v>
      </c>
      <c r="BF208" s="42"/>
      <c r="BG208" s="32"/>
      <c r="BH208" s="32"/>
      <c r="BK208" s="87"/>
      <c r="BL208" s="80"/>
      <c r="BN208" s="87"/>
      <c r="BO208" s="79"/>
      <c r="BR208" s="87"/>
      <c r="BT208" s="42">
        <f>'Accumulated Feed'!K205</f>
        <v>43207</v>
      </c>
      <c r="BU208" s="32">
        <f>'Accumulated Feed'!L205</f>
        <v>6.8096844370989444</v>
      </c>
      <c r="BV208" s="32">
        <f>SUM($BU$7:BU208)</f>
        <v>1535.7988683096128</v>
      </c>
      <c r="BW208" s="96">
        <v>20</v>
      </c>
      <c r="BX208" s="100">
        <f t="shared" si="108"/>
        <v>6.5075098818891011</v>
      </c>
      <c r="BY208" s="87">
        <f>SUM($BX$7:BX208)</f>
        <v>1467.648964417599</v>
      </c>
      <c r="BZ208" s="175">
        <v>27.027662880267332</v>
      </c>
      <c r="CA208" s="100">
        <f t="shared" si="121"/>
        <v>8.7941391638853439</v>
      </c>
      <c r="CB208" s="87">
        <f>SUM($CA$7:CA208)</f>
        <v>1239.0819969263487</v>
      </c>
      <c r="CC208" s="79">
        <f t="shared" si="117"/>
        <v>26.412018832086005</v>
      </c>
      <c r="CD208" s="101">
        <f t="shared" si="118"/>
        <v>4.1697349235914763E-3</v>
      </c>
      <c r="CE208" s="101">
        <f t="shared" si="119"/>
        <v>8.5938236775220336</v>
      </c>
      <c r="CF208" s="87">
        <f>SUM($CE$7:CE208)</f>
        <v>1938.1786043544557</v>
      </c>
    </row>
    <row r="209" spans="2:84" x14ac:dyDescent="0.25">
      <c r="B209" s="42">
        <v>42176</v>
      </c>
      <c r="C209" s="32">
        <f>'Accumulated Feed'!B206</f>
        <v>0</v>
      </c>
      <c r="D209" s="32">
        <f>SUM($C$7:C209)</f>
        <v>1175.7540311989226</v>
      </c>
      <c r="E209" s="24">
        <v>20</v>
      </c>
      <c r="F209" s="4">
        <f t="shared" si="110"/>
        <v>0</v>
      </c>
      <c r="G209" s="87">
        <f>SUM($F$7:F209)</f>
        <v>1123.5808424564093</v>
      </c>
      <c r="H209" s="80">
        <f t="shared" si="109"/>
        <v>20</v>
      </c>
      <c r="I209" s="4">
        <f t="shared" si="111"/>
        <v>0</v>
      </c>
      <c r="J209" s="87">
        <f>SUM($I$7:I209)</f>
        <v>1005.6559123959325</v>
      </c>
      <c r="K209" s="79">
        <v>0</v>
      </c>
      <c r="L209" s="4">
        <f t="shared" si="112"/>
        <v>0</v>
      </c>
      <c r="M209" s="100">
        <f t="shared" si="113"/>
        <v>0</v>
      </c>
      <c r="N209" s="87">
        <f>SUM($M$7:M209)</f>
        <v>1677.8092106410054</v>
      </c>
      <c r="P209" s="42"/>
      <c r="Q209" s="32"/>
      <c r="R209" s="32"/>
      <c r="U209" s="87"/>
      <c r="V209" s="80"/>
      <c r="X209" s="87"/>
      <c r="Y209" s="79"/>
      <c r="AB209" s="87"/>
      <c r="AD209" s="42"/>
      <c r="AE209" s="32"/>
      <c r="AF209" s="32"/>
      <c r="AI209" s="87"/>
      <c r="AJ209" s="80"/>
      <c r="AL209" s="87"/>
      <c r="AM209" s="79"/>
      <c r="AP209" s="87"/>
      <c r="AR209" s="42">
        <f>'Accumulated Feed'!G206</f>
        <v>42824</v>
      </c>
      <c r="AS209" s="32">
        <f>'Accumulated Feed'!H206</f>
        <v>6.5495864373673731</v>
      </c>
      <c r="AT209" s="32">
        <f>SUM($AS$7:AS209)</f>
        <v>1456.6703545690018</v>
      </c>
      <c r="AU209" s="96">
        <v>20</v>
      </c>
      <c r="AV209" s="100">
        <f t="shared" si="107"/>
        <v>6.2589535325975518</v>
      </c>
      <c r="AW209" s="87">
        <f>SUM($AV$7:AV209)</f>
        <v>1392.0317181468467</v>
      </c>
      <c r="AX209" s="175">
        <v>3.1433636695989988</v>
      </c>
      <c r="AY209" s="100">
        <f t="shared" si="120"/>
        <v>0.98370835720377292</v>
      </c>
      <c r="AZ209" s="87">
        <f>SUM($AY$7:AY209)</f>
        <v>1173.9118256807035</v>
      </c>
      <c r="BA209" s="79">
        <f t="shared" si="114"/>
        <v>30.164826912830158</v>
      </c>
      <c r="BB209" s="101">
        <f t="shared" si="115"/>
        <v>3.8577901505159784E-3</v>
      </c>
      <c r="BC209" s="101">
        <f t="shared" si="116"/>
        <v>9.4400124983125995</v>
      </c>
      <c r="BD209" s="87">
        <f>SUM($BC$7:BC209)</f>
        <v>2099.5197917534601</v>
      </c>
      <c r="BF209" s="42"/>
      <c r="BG209" s="32"/>
      <c r="BH209" s="32"/>
      <c r="BK209" s="87"/>
      <c r="BL209" s="80"/>
      <c r="BN209" s="87"/>
      <c r="BO209" s="79"/>
      <c r="BR209" s="87"/>
      <c r="BT209" s="42">
        <f>'Accumulated Feed'!K206</f>
        <v>43208</v>
      </c>
      <c r="BU209" s="32">
        <f>'Accumulated Feed'!L206</f>
        <v>6.7341849477254829</v>
      </c>
      <c r="BV209" s="32">
        <f>SUM($BU$7:BU209)</f>
        <v>1542.5330532573382</v>
      </c>
      <c r="BW209" s="96">
        <v>20</v>
      </c>
      <c r="BX209" s="100">
        <f t="shared" si="108"/>
        <v>6.4353606247959636</v>
      </c>
      <c r="BY209" s="87">
        <f>SUM($BX$7:BX209)</f>
        <v>1474.084325042395</v>
      </c>
      <c r="BZ209" s="175">
        <v>20</v>
      </c>
      <c r="CA209" s="100">
        <f t="shared" si="121"/>
        <v>6.4353606247959636</v>
      </c>
      <c r="CB209" s="87">
        <f>SUM($CA$7:CA209)</f>
        <v>1245.5173575511446</v>
      </c>
      <c r="CC209" s="79">
        <f t="shared" si="117"/>
        <v>26.412018832085998</v>
      </c>
      <c r="CD209" s="101">
        <f t="shared" si="118"/>
        <v>4.1235047552978096E-3</v>
      </c>
      <c r="CE209" s="101">
        <f t="shared" si="119"/>
        <v>8.4985433006687856</v>
      </c>
      <c r="CF209" s="87">
        <f>SUM($CE$7:CE209)</f>
        <v>1946.6771476551246</v>
      </c>
    </row>
    <row r="210" spans="2:84" x14ac:dyDescent="0.25">
      <c r="B210" s="42">
        <v>42177</v>
      </c>
      <c r="C210" s="32">
        <f>'Accumulated Feed'!B207</f>
        <v>0</v>
      </c>
      <c r="D210" s="32">
        <f>SUM($C$7:C210)</f>
        <v>1175.7540311989226</v>
      </c>
      <c r="E210" s="24">
        <v>20</v>
      </c>
      <c r="F210" s="4">
        <f t="shared" si="110"/>
        <v>0</v>
      </c>
      <c r="G210" s="87">
        <f>SUM($F$7:F210)</f>
        <v>1123.5808424564093</v>
      </c>
      <c r="H210" s="80">
        <f t="shared" si="109"/>
        <v>20</v>
      </c>
      <c r="I210" s="4">
        <f t="shared" si="111"/>
        <v>0</v>
      </c>
      <c r="J210" s="87">
        <f>SUM($I$7:I210)</f>
        <v>1005.6559123959325</v>
      </c>
      <c r="K210" s="79">
        <v>0</v>
      </c>
      <c r="L210" s="4">
        <f t="shared" si="112"/>
        <v>0</v>
      </c>
      <c r="M210" s="100">
        <f t="shared" si="113"/>
        <v>0</v>
      </c>
      <c r="N210" s="87">
        <f>SUM($M$7:M210)</f>
        <v>1677.8092106410054</v>
      </c>
      <c r="P210" s="42"/>
      <c r="Q210" s="32"/>
      <c r="R210" s="32"/>
      <c r="U210" s="87"/>
      <c r="V210" s="80"/>
      <c r="X210" s="87"/>
      <c r="Y210" s="79"/>
      <c r="AB210" s="87"/>
      <c r="AD210" s="42"/>
      <c r="AE210" s="32"/>
      <c r="AF210" s="32"/>
      <c r="AI210" s="87"/>
      <c r="AJ210" s="80"/>
      <c r="AL210" s="87"/>
      <c r="AM210" s="79"/>
      <c r="AP210" s="87"/>
      <c r="AR210" s="42">
        <f>'Accumulated Feed'!G207</f>
        <v>42825</v>
      </c>
      <c r="AS210" s="32">
        <f>'Accumulated Feed'!H207</f>
        <v>6.3977520066974432</v>
      </c>
      <c r="AT210" s="32">
        <f>SUM($AS$7:AS210)</f>
        <v>1463.0681065756992</v>
      </c>
      <c r="AU210" s="96">
        <v>20</v>
      </c>
      <c r="AV210" s="100">
        <f t="shared" si="107"/>
        <v>6.1138566390304092</v>
      </c>
      <c r="AW210" s="87">
        <f>SUM($AV$7:AV210)</f>
        <v>1398.1455747858772</v>
      </c>
      <c r="AX210" s="175">
        <v>20</v>
      </c>
      <c r="AY210" s="100">
        <f t="shared" si="120"/>
        <v>6.1138566390304092</v>
      </c>
      <c r="AZ210" s="87">
        <f>SUM($AY$7:AY210)</f>
        <v>1180.025682319734</v>
      </c>
      <c r="BA210" s="79">
        <f t="shared" si="114"/>
        <v>30.164826912830158</v>
      </c>
      <c r="BB210" s="101">
        <f t="shared" si="115"/>
        <v>3.768357729591536E-3</v>
      </c>
      <c r="BC210" s="101">
        <f t="shared" si="116"/>
        <v>9.2211713643104893</v>
      </c>
      <c r="BD210" s="87">
        <f>SUM($BC$7:BC210)</f>
        <v>2108.7409631177707</v>
      </c>
      <c r="BF210" s="42"/>
      <c r="BG210" s="32"/>
      <c r="BH210" s="32"/>
      <c r="BK210" s="87"/>
      <c r="BL210" s="80"/>
      <c r="BN210" s="87"/>
      <c r="BO210" s="79"/>
      <c r="BR210" s="87"/>
      <c r="BT210" s="42">
        <f>'Accumulated Feed'!K207</f>
        <v>43209</v>
      </c>
      <c r="BU210" s="32">
        <f>'Accumulated Feed'!L207</f>
        <v>6.1447481280538012</v>
      </c>
      <c r="BV210" s="32">
        <f>SUM($BU$7:BU210)</f>
        <v>1548.6778013853921</v>
      </c>
      <c r="BW210" s="96">
        <v>20</v>
      </c>
      <c r="BX210" s="100">
        <f t="shared" si="108"/>
        <v>5.8720796146120531</v>
      </c>
      <c r="BY210" s="87">
        <f>SUM($BX$7:BX210)</f>
        <v>1479.9564046570069</v>
      </c>
      <c r="BZ210" s="175">
        <v>25.718690954665831</v>
      </c>
      <c r="CA210" s="100">
        <f t="shared" si="121"/>
        <v>7.5511100434700316</v>
      </c>
      <c r="CB210" s="87">
        <f>SUM($CA$7:CA210)</f>
        <v>1253.0684675946147</v>
      </c>
      <c r="CC210" s="79">
        <f t="shared" si="117"/>
        <v>26.412018832085998</v>
      </c>
      <c r="CD210" s="101">
        <f t="shared" si="118"/>
        <v>3.7625782960854395E-3</v>
      </c>
      <c r="CE210" s="101">
        <f t="shared" si="119"/>
        <v>7.754673868232091</v>
      </c>
      <c r="CF210" s="87">
        <f>SUM($CE$7:CE210)</f>
        <v>1954.4318215233568</v>
      </c>
    </row>
    <row r="211" spans="2:84" x14ac:dyDescent="0.25">
      <c r="B211" s="42">
        <v>42178</v>
      </c>
      <c r="C211" s="32">
        <f>'Accumulated Feed'!B208</f>
        <v>0</v>
      </c>
      <c r="D211" s="32">
        <f>SUM($C$7:C211)</f>
        <v>1175.7540311989226</v>
      </c>
      <c r="E211" s="24">
        <v>20</v>
      </c>
      <c r="F211" s="4">
        <f t="shared" si="110"/>
        <v>0</v>
      </c>
      <c r="G211" s="87">
        <f>SUM($F$7:F211)</f>
        <v>1123.5808424564093</v>
      </c>
      <c r="H211" s="80">
        <f t="shared" si="109"/>
        <v>20</v>
      </c>
      <c r="I211" s="4">
        <f t="shared" si="111"/>
        <v>0</v>
      </c>
      <c r="J211" s="87">
        <f>SUM($I$7:I211)</f>
        <v>1005.6559123959325</v>
      </c>
      <c r="K211" s="79">
        <v>0</v>
      </c>
      <c r="L211" s="4">
        <f t="shared" si="112"/>
        <v>0</v>
      </c>
      <c r="M211" s="100">
        <f t="shared" si="113"/>
        <v>0</v>
      </c>
      <c r="N211" s="87">
        <f>SUM($M$7:M211)</f>
        <v>1677.8092106410054</v>
      </c>
      <c r="P211" s="42"/>
      <c r="Q211" s="32"/>
      <c r="R211" s="32"/>
      <c r="U211" s="87"/>
      <c r="V211" s="80"/>
      <c r="X211" s="87"/>
      <c r="Y211" s="79"/>
      <c r="AB211" s="87"/>
      <c r="AD211" s="42"/>
      <c r="AE211" s="32"/>
      <c r="AF211" s="32"/>
      <c r="AI211" s="87"/>
      <c r="AJ211" s="80"/>
      <c r="AL211" s="87"/>
      <c r="AM211" s="79"/>
      <c r="AP211" s="87"/>
      <c r="AR211" s="42">
        <f>'Accumulated Feed'!G208</f>
        <v>42826</v>
      </c>
      <c r="AS211" s="32">
        <f>'Accumulated Feed'!H208</f>
        <v>6.1959484414190156</v>
      </c>
      <c r="AT211" s="32">
        <f>SUM($AS$7:AS211)</f>
        <v>1469.2640550171182</v>
      </c>
      <c r="AU211" s="96">
        <v>20</v>
      </c>
      <c r="AV211" s="100">
        <f t="shared" si="107"/>
        <v>5.9210079531066775</v>
      </c>
      <c r="AW211" s="87">
        <f>SUM($AV$7:AV211)</f>
        <v>1404.0665827389839</v>
      </c>
      <c r="AX211" s="175">
        <v>20</v>
      </c>
      <c r="AY211" s="100">
        <f t="shared" si="120"/>
        <v>5.9210079531066775</v>
      </c>
      <c r="AZ211" s="87">
        <f>SUM($AY$7:AY211)</f>
        <v>1185.9466902728407</v>
      </c>
      <c r="BA211" s="79">
        <f t="shared" si="114"/>
        <v>30.164826912830154</v>
      </c>
      <c r="BB211" s="101">
        <f t="shared" si="115"/>
        <v>3.6494928495086564E-3</v>
      </c>
      <c r="BC211" s="101">
        <f t="shared" si="116"/>
        <v>8.9303090027476824</v>
      </c>
      <c r="BD211" s="87">
        <f>SUM($BC$7:BC211)</f>
        <v>2117.6712721205186</v>
      </c>
      <c r="BF211" s="42"/>
      <c r="BG211" s="32"/>
      <c r="BH211" s="32"/>
      <c r="BK211" s="87"/>
      <c r="BL211" s="80"/>
      <c r="BN211" s="87"/>
      <c r="BO211" s="79"/>
      <c r="BR211" s="87"/>
      <c r="BT211" s="42">
        <f>'Accumulated Feed'!K208</f>
        <v>43210</v>
      </c>
      <c r="BU211" s="32">
        <f>'Accumulated Feed'!L208</f>
        <v>6.0126872993873253</v>
      </c>
      <c r="BV211" s="32">
        <f>SUM($BU$7:BU211)</f>
        <v>1554.6904886847794</v>
      </c>
      <c r="BW211" s="96">
        <v>20</v>
      </c>
      <c r="BX211" s="100">
        <f t="shared" si="108"/>
        <v>5.7458788845348057</v>
      </c>
      <c r="BY211" s="87">
        <f>SUM($BX$7:BX211)</f>
        <v>1485.7022835415416</v>
      </c>
      <c r="BZ211" s="175">
        <v>20</v>
      </c>
      <c r="CA211" s="100">
        <f t="shared" si="121"/>
        <v>5.7458788845348057</v>
      </c>
      <c r="CB211" s="87">
        <f>SUM($CA$7:CA211)</f>
        <v>1258.8143464791494</v>
      </c>
      <c r="CC211" s="79">
        <f t="shared" si="117"/>
        <v>26.412018832085998</v>
      </c>
      <c r="CD211" s="101">
        <f t="shared" si="118"/>
        <v>3.6817142480644969E-3</v>
      </c>
      <c r="CE211" s="101">
        <f t="shared" si="119"/>
        <v>7.5880130652609283</v>
      </c>
      <c r="CF211" s="87">
        <f>SUM($CE$7:CE211)</f>
        <v>1962.0198345886176</v>
      </c>
    </row>
    <row r="212" spans="2:84" x14ac:dyDescent="0.25">
      <c r="B212" s="42">
        <v>42179</v>
      </c>
      <c r="C212" s="32">
        <f>'Accumulated Feed'!B209</f>
        <v>0</v>
      </c>
      <c r="D212" s="32">
        <f>SUM($C$7:C212)</f>
        <v>1175.7540311989226</v>
      </c>
      <c r="E212" s="24">
        <v>20</v>
      </c>
      <c r="F212" s="4">
        <f t="shared" si="110"/>
        <v>0</v>
      </c>
      <c r="G212" s="87">
        <f>SUM($F$7:F212)</f>
        <v>1123.5808424564093</v>
      </c>
      <c r="H212" s="80">
        <f t="shared" si="109"/>
        <v>20</v>
      </c>
      <c r="I212" s="4">
        <f t="shared" si="111"/>
        <v>0</v>
      </c>
      <c r="J212" s="87">
        <f>SUM($I$7:I212)</f>
        <v>1005.6559123959325</v>
      </c>
      <c r="K212" s="79">
        <v>0</v>
      </c>
      <c r="L212" s="4">
        <f t="shared" si="112"/>
        <v>0</v>
      </c>
      <c r="M212" s="100">
        <f t="shared" si="113"/>
        <v>0</v>
      </c>
      <c r="N212" s="87">
        <f>SUM($M$7:M212)</f>
        <v>1677.8092106410054</v>
      </c>
      <c r="P212" s="42"/>
      <c r="Q212" s="32"/>
      <c r="R212" s="32"/>
      <c r="U212" s="87"/>
      <c r="V212" s="80"/>
      <c r="X212" s="87"/>
      <c r="Y212" s="79"/>
      <c r="AB212" s="87"/>
      <c r="AD212" s="42"/>
      <c r="AE212" s="32"/>
      <c r="AF212" s="32"/>
      <c r="AI212" s="87"/>
      <c r="AJ212" s="80"/>
      <c r="AL212" s="87"/>
      <c r="AM212" s="79"/>
      <c r="AP212" s="87"/>
      <c r="AR212" s="42">
        <f>'Accumulated Feed'!G209</f>
        <v>42827</v>
      </c>
      <c r="AS212" s="32">
        <f>'Accumulated Feed'!H209</f>
        <v>6.1575652540131252</v>
      </c>
      <c r="AT212" s="32">
        <f>SUM($AS$7:AS212)</f>
        <v>1475.4216202711314</v>
      </c>
      <c r="AU212" s="96">
        <v>20</v>
      </c>
      <c r="AV212" s="100">
        <f t="shared" si="107"/>
        <v>5.8843279903786776</v>
      </c>
      <c r="AW212" s="87">
        <f>SUM($AV$7:AV212)</f>
        <v>1409.9509107293627</v>
      </c>
      <c r="AX212" s="175">
        <v>20</v>
      </c>
      <c r="AY212" s="100">
        <f t="shared" si="120"/>
        <v>5.8843279903786776</v>
      </c>
      <c r="AZ212" s="87">
        <f>SUM($AY$7:AY212)</f>
        <v>1191.8310182632194</v>
      </c>
      <c r="BA212" s="79">
        <f t="shared" si="114"/>
        <v>30.164826912830151</v>
      </c>
      <c r="BB212" s="101">
        <f t="shared" si="115"/>
        <v>3.6268846613832133E-3</v>
      </c>
      <c r="BC212" s="101">
        <f t="shared" si="116"/>
        <v>8.8749867664047226</v>
      </c>
      <c r="BD212" s="87">
        <f>SUM($BC$7:BC212)</f>
        <v>2126.5462588869232</v>
      </c>
      <c r="BF212" s="42"/>
      <c r="BG212" s="32"/>
      <c r="BH212" s="32"/>
      <c r="BK212" s="87"/>
      <c r="BL212" s="80"/>
      <c r="BN212" s="87"/>
      <c r="BO212" s="79"/>
      <c r="BR212" s="87"/>
      <c r="BT212" s="42">
        <f>'Accumulated Feed'!K209</f>
        <v>43211</v>
      </c>
      <c r="BU212" s="32">
        <f>'Accumulated Feed'!L209</f>
        <v>6.0837079450502625</v>
      </c>
      <c r="BV212" s="32">
        <f>SUM($BU$7:BU212)</f>
        <v>1560.7741966298297</v>
      </c>
      <c r="BW212" s="96">
        <v>20</v>
      </c>
      <c r="BX212" s="100">
        <f t="shared" si="108"/>
        <v>5.8137480431924136</v>
      </c>
      <c r="BY212" s="87">
        <f>SUM($BX$7:BX212)</f>
        <v>1491.516031584734</v>
      </c>
      <c r="BZ212" s="175">
        <v>20</v>
      </c>
      <c r="CA212" s="100">
        <f t="shared" si="121"/>
        <v>5.8137480431924136</v>
      </c>
      <c r="CB212" s="87">
        <f>SUM($CA$7:CA212)</f>
        <v>1264.6280945223418</v>
      </c>
      <c r="CC212" s="79">
        <f t="shared" si="117"/>
        <v>26.412018832085995</v>
      </c>
      <c r="CD212" s="101">
        <f t="shared" si="118"/>
        <v>3.7252019117370479E-3</v>
      </c>
      <c r="CE212" s="101">
        <f t="shared" si="119"/>
        <v>7.6776411400900555</v>
      </c>
      <c r="CF212" s="87">
        <f>SUM($CE$7:CE212)</f>
        <v>1969.6974757287078</v>
      </c>
    </row>
    <row r="213" spans="2:84" x14ac:dyDescent="0.25">
      <c r="B213" s="42">
        <v>42180</v>
      </c>
      <c r="C213" s="32">
        <f>'Accumulated Feed'!B210</f>
        <v>0</v>
      </c>
      <c r="D213" s="32">
        <f>SUM($C$7:C213)</f>
        <v>1175.7540311989226</v>
      </c>
      <c r="E213" s="24">
        <v>20</v>
      </c>
      <c r="F213" s="4">
        <f t="shared" si="110"/>
        <v>0</v>
      </c>
      <c r="G213" s="87">
        <f>SUM($F$7:F213)</f>
        <v>1123.5808424564093</v>
      </c>
      <c r="H213" s="80">
        <f t="shared" si="109"/>
        <v>20</v>
      </c>
      <c r="I213" s="4">
        <f t="shared" si="111"/>
        <v>0</v>
      </c>
      <c r="J213" s="87">
        <f>SUM($I$7:I213)</f>
        <v>1005.6559123959325</v>
      </c>
      <c r="K213" s="79">
        <v>0</v>
      </c>
      <c r="L213" s="4">
        <f t="shared" si="112"/>
        <v>0</v>
      </c>
      <c r="M213" s="100">
        <f t="shared" si="113"/>
        <v>0</v>
      </c>
      <c r="N213" s="87">
        <f>SUM($M$7:M213)</f>
        <v>1677.8092106410054</v>
      </c>
      <c r="P213" s="42"/>
      <c r="Q213" s="32"/>
      <c r="R213" s="32"/>
      <c r="U213" s="87"/>
      <c r="V213" s="80"/>
      <c r="X213" s="87"/>
      <c r="Y213" s="79"/>
      <c r="AB213" s="87"/>
      <c r="AD213" s="42"/>
      <c r="AE213" s="32"/>
      <c r="AF213" s="32"/>
      <c r="AI213" s="87"/>
      <c r="AJ213" s="80"/>
      <c r="AL213" s="87"/>
      <c r="AM213" s="79"/>
      <c r="AP213" s="87"/>
      <c r="AR213" s="42">
        <f>'Accumulated Feed'!G210</f>
        <v>42828</v>
      </c>
      <c r="AS213" s="32">
        <f>'Accumulated Feed'!H210</f>
        <v>6.0846065964357567</v>
      </c>
      <c r="AT213" s="32">
        <f>SUM($AS$7:AS213)</f>
        <v>1481.5062268675672</v>
      </c>
      <c r="AU213" s="96">
        <v>20</v>
      </c>
      <c r="AV213" s="100">
        <f t="shared" si="107"/>
        <v>5.814606817607805</v>
      </c>
      <c r="AW213" s="87">
        <f>SUM($AV$7:AV213)</f>
        <v>1415.7655175469706</v>
      </c>
      <c r="AX213" s="175">
        <v>20</v>
      </c>
      <c r="AY213" s="100">
        <f t="shared" si="120"/>
        <v>5.814606817607805</v>
      </c>
      <c r="AZ213" s="87">
        <f>SUM($AY$7:AY213)</f>
        <v>1197.6456250808274</v>
      </c>
      <c r="BA213" s="79">
        <f t="shared" si="114"/>
        <v>30.164826912830151</v>
      </c>
      <c r="BB213" s="101">
        <f t="shared" si="115"/>
        <v>3.5839110792664814E-3</v>
      </c>
      <c r="BC213" s="101">
        <f t="shared" si="116"/>
        <v>8.7698304109650795</v>
      </c>
      <c r="BD213" s="87">
        <f>SUM($BC$7:BC213)</f>
        <v>2135.3160892978881</v>
      </c>
      <c r="BF213" s="42"/>
      <c r="BG213" s="32"/>
      <c r="BH213" s="32"/>
      <c r="BK213" s="87"/>
      <c r="BL213" s="80"/>
      <c r="BN213" s="87"/>
      <c r="BO213" s="79"/>
      <c r="BR213" s="87"/>
      <c r="BT213" s="42">
        <f>'Accumulated Feed'!K210</f>
        <v>43212</v>
      </c>
      <c r="BU213" s="32">
        <f>'Accumulated Feed'!L210</f>
        <v>6.0210183788372795</v>
      </c>
      <c r="BV213" s="32">
        <f>SUM($BU$7:BU213)</f>
        <v>1566.7952150086669</v>
      </c>
      <c r="BW213" s="96">
        <v>20</v>
      </c>
      <c r="BX213" s="100">
        <f t="shared" si="108"/>
        <v>5.7538402786857628</v>
      </c>
      <c r="BY213" s="87">
        <f>SUM($BX$7:BX213)</f>
        <v>1497.2698718634199</v>
      </c>
      <c r="BZ213" s="175">
        <v>20</v>
      </c>
      <c r="CA213" s="100">
        <f t="shared" si="121"/>
        <v>5.7538402786857628</v>
      </c>
      <c r="CB213" s="87">
        <f>SUM($CA$7:CA213)</f>
        <v>1270.3819348010277</v>
      </c>
      <c r="CC213" s="79">
        <f t="shared" si="117"/>
        <v>26.412018832085995</v>
      </c>
      <c r="CD213" s="101">
        <f t="shared" si="118"/>
        <v>3.6868155700500553E-3</v>
      </c>
      <c r="CE213" s="101">
        <f t="shared" si="119"/>
        <v>7.5985268898731642</v>
      </c>
      <c r="CF213" s="87">
        <f>SUM($CE$7:CE213)</f>
        <v>1977.296002618581</v>
      </c>
    </row>
    <row r="214" spans="2:84" x14ac:dyDescent="0.25">
      <c r="B214" s="42">
        <v>42181</v>
      </c>
      <c r="C214" s="32">
        <f>'Accumulated Feed'!B211</f>
        <v>2.0371948972360821E-2</v>
      </c>
      <c r="D214" s="32">
        <f>SUM($C$7:C214)</f>
        <v>1175.7744031478949</v>
      </c>
      <c r="E214" s="24">
        <v>20</v>
      </c>
      <c r="F214" s="4">
        <f t="shared" si="110"/>
        <v>1.9467959268235371E-2</v>
      </c>
      <c r="G214" s="87">
        <f>SUM($F$7:F214)</f>
        <v>1123.6003104156775</v>
      </c>
      <c r="H214" s="80">
        <f t="shared" si="109"/>
        <v>20</v>
      </c>
      <c r="I214" s="4">
        <f t="shared" si="111"/>
        <v>1.9467959268235371E-2</v>
      </c>
      <c r="J214" s="87">
        <f>SUM($I$7:I214)</f>
        <v>1005.6753803552008</v>
      </c>
      <c r="K214" s="79">
        <f t="shared" si="122"/>
        <v>29.865393699182757</v>
      </c>
      <c r="L214" s="4">
        <f t="shared" si="112"/>
        <v>1.0457163094703294E-5</v>
      </c>
      <c r="M214" s="100">
        <f t="shared" si="113"/>
        <v>2.9070913403275157E-2</v>
      </c>
      <c r="N214" s="87">
        <f>SUM($M$7:M214)</f>
        <v>1677.8382815544087</v>
      </c>
      <c r="P214" s="42"/>
      <c r="Q214" s="32"/>
      <c r="R214" s="32"/>
      <c r="U214" s="87"/>
      <c r="V214" s="80"/>
      <c r="X214" s="87"/>
      <c r="Y214" s="79"/>
      <c r="AB214" s="87"/>
      <c r="AD214" s="42"/>
      <c r="AE214" s="32"/>
      <c r="AF214" s="32"/>
      <c r="AI214" s="87"/>
      <c r="AJ214" s="80"/>
      <c r="AL214" s="87"/>
      <c r="AM214" s="79"/>
      <c r="AP214" s="87"/>
      <c r="AR214" s="42">
        <f>'Accumulated Feed'!G211</f>
        <v>42829</v>
      </c>
      <c r="AS214" s="32">
        <f>'Accumulated Feed'!H211</f>
        <v>5.7666348837268337</v>
      </c>
      <c r="AT214" s="32">
        <f>SUM($AS$7:AS214)</f>
        <v>1487.2728617512939</v>
      </c>
      <c r="AU214" s="96">
        <v>20</v>
      </c>
      <c r="AV214" s="100">
        <f t="shared" si="107"/>
        <v>5.5107448572295006</v>
      </c>
      <c r="AW214" s="87">
        <f>SUM($AV$7:AV214)</f>
        <v>1421.2762624042002</v>
      </c>
      <c r="AX214" s="175">
        <v>17.554645381470333</v>
      </c>
      <c r="AY214" s="100">
        <f t="shared" si="120"/>
        <v>4.836958587821262</v>
      </c>
      <c r="AZ214" s="87">
        <f>SUM($AY$7:AY214)</f>
        <v>1202.4825836686487</v>
      </c>
      <c r="BA214" s="79">
        <f t="shared" si="114"/>
        <v>30.164826912830158</v>
      </c>
      <c r="BB214" s="101">
        <f t="shared" si="115"/>
        <v>3.3966216750939272E-3</v>
      </c>
      <c r="BC214" s="101">
        <f t="shared" si="116"/>
        <v>8.3115332389548406</v>
      </c>
      <c r="BD214" s="87">
        <f>SUM($BC$7:BC214)</f>
        <v>2143.6276225368429</v>
      </c>
      <c r="BF214" s="42"/>
      <c r="BG214" s="32"/>
      <c r="BH214" s="32"/>
      <c r="BK214" s="87"/>
      <c r="BL214" s="80"/>
      <c r="BN214" s="87"/>
      <c r="BO214" s="79"/>
      <c r="BR214" s="87"/>
      <c r="BT214" s="42">
        <f>'Accumulated Feed'!K211</f>
        <v>43213</v>
      </c>
      <c r="BU214" s="32">
        <f>'Accumulated Feed'!L211</f>
        <v>6.6327294596312782</v>
      </c>
      <c r="BV214" s="32">
        <f>SUM($BU$7:BU214)</f>
        <v>1573.4279444682982</v>
      </c>
      <c r="BW214" s="96">
        <v>20</v>
      </c>
      <c r="BX214" s="100">
        <f t="shared" si="108"/>
        <v>6.3384071466365288</v>
      </c>
      <c r="BY214" s="87">
        <f>SUM($BX$7:BX214)</f>
        <v>1503.6082790100563</v>
      </c>
      <c r="BZ214" s="175">
        <v>20</v>
      </c>
      <c r="CA214" s="100">
        <f t="shared" si="121"/>
        <v>6.3384071466365288</v>
      </c>
      <c r="CB214" s="87">
        <f>SUM($CA$7:CA214)</f>
        <v>1276.7203419476641</v>
      </c>
      <c r="CC214" s="79">
        <f t="shared" si="117"/>
        <v>26.412018832085991</v>
      </c>
      <c r="CD214" s="101">
        <f t="shared" si="118"/>
        <v>4.0613810995243195E-3</v>
      </c>
      <c r="CE214" s="101">
        <f t="shared" si="119"/>
        <v>8.3705064461196219</v>
      </c>
      <c r="CF214" s="87">
        <f>SUM($CE$7:CE214)</f>
        <v>1985.6665090647007</v>
      </c>
    </row>
    <row r="215" spans="2:84" x14ac:dyDescent="0.25">
      <c r="B215" s="42">
        <v>42182</v>
      </c>
      <c r="C215" s="32">
        <f>'Accumulated Feed'!B212</f>
        <v>5.5239950468903798</v>
      </c>
      <c r="D215" s="32">
        <f>SUM($C$7:C215)</f>
        <v>1181.2983981947852</v>
      </c>
      <c r="E215" s="24">
        <v>20</v>
      </c>
      <c r="F215" s="4">
        <f t="shared" si="110"/>
        <v>5.2788719781646583</v>
      </c>
      <c r="G215" s="87">
        <f>SUM($F$7:F215)</f>
        <v>1128.8791823938423</v>
      </c>
      <c r="H215" s="80">
        <f t="shared" si="109"/>
        <v>20</v>
      </c>
      <c r="I215" s="4">
        <f t="shared" si="111"/>
        <v>5.2788719781646583</v>
      </c>
      <c r="J215" s="87">
        <f>SUM($I$7:I215)</f>
        <v>1010.9542523333654</v>
      </c>
      <c r="K215" s="79">
        <f t="shared" si="122"/>
        <v>29.865393699182761</v>
      </c>
      <c r="L215" s="4">
        <f t="shared" si="112"/>
        <v>2.8355321927243022E-3</v>
      </c>
      <c r="M215" s="100">
        <f t="shared" si="113"/>
        <v>7.8827794957735602</v>
      </c>
      <c r="N215" s="87">
        <f>SUM($M$7:M215)</f>
        <v>1685.7210610501822</v>
      </c>
      <c r="P215" s="42"/>
      <c r="Q215" s="32"/>
      <c r="R215" s="32"/>
      <c r="U215" s="87"/>
      <c r="V215" s="80"/>
      <c r="X215" s="87"/>
      <c r="Y215" s="79"/>
      <c r="AB215" s="87"/>
      <c r="AD215" s="42"/>
      <c r="AE215" s="32"/>
      <c r="AF215" s="32"/>
      <c r="AI215" s="87"/>
      <c r="AJ215" s="80"/>
      <c r="AL215" s="87"/>
      <c r="AM215" s="79"/>
      <c r="AP215" s="87"/>
      <c r="AR215" s="42">
        <f>'Accumulated Feed'!G212</f>
        <v>42830</v>
      </c>
      <c r="AS215" s="32">
        <f>'Accumulated Feed'!H212</f>
        <v>5.94521728495143</v>
      </c>
      <c r="AT215" s="32">
        <f>SUM($AS$7:AS215)</f>
        <v>1493.2180790362454</v>
      </c>
      <c r="AU215" s="96">
        <v>20</v>
      </c>
      <c r="AV215" s="100">
        <f t="shared" si="107"/>
        <v>5.6814028005505328</v>
      </c>
      <c r="AW215" s="87">
        <f>SUM($AV$7:AV215)</f>
        <v>1426.9576652047508</v>
      </c>
      <c r="AX215" s="175">
        <v>20</v>
      </c>
      <c r="AY215" s="100">
        <f t="shared" si="120"/>
        <v>5.6814028005505328</v>
      </c>
      <c r="AZ215" s="87">
        <f>SUM($AY$7:AY215)</f>
        <v>1208.1639864691992</v>
      </c>
      <c r="BA215" s="79">
        <f t="shared" si="114"/>
        <v>30.164826912830151</v>
      </c>
      <c r="BB215" s="101">
        <f t="shared" si="115"/>
        <v>3.5018089926578525E-3</v>
      </c>
      <c r="BC215" s="101">
        <f t="shared" si="116"/>
        <v>8.5689266050337647</v>
      </c>
      <c r="BD215" s="87">
        <f>SUM($BC$7:BC215)</f>
        <v>2152.1965491418764</v>
      </c>
      <c r="BF215" s="42"/>
      <c r="BG215" s="32"/>
      <c r="BH215" s="32"/>
      <c r="BK215" s="87"/>
      <c r="BL215" s="80"/>
      <c r="BN215" s="87"/>
      <c r="BO215" s="79"/>
      <c r="BR215" s="87"/>
      <c r="BT215" s="42">
        <f>'Accumulated Feed'!K212</f>
        <v>43214</v>
      </c>
      <c r="BU215" s="32">
        <f>'Accumulated Feed'!L212</f>
        <v>6.9643983283283148</v>
      </c>
      <c r="BV215" s="32">
        <f>SUM($BU$7:BU215)</f>
        <v>1580.3923427966265</v>
      </c>
      <c r="BW215" s="96">
        <v>20</v>
      </c>
      <c r="BX215" s="100">
        <f t="shared" si="108"/>
        <v>6.6553584621486532</v>
      </c>
      <c r="BY215" s="87">
        <f>SUM($BX$7:BX215)</f>
        <v>1510.2636374722049</v>
      </c>
      <c r="BZ215" s="175">
        <v>11.542646879598998</v>
      </c>
      <c r="CA215" s="100">
        <f t="shared" si="121"/>
        <v>3.8410226292866456</v>
      </c>
      <c r="CB215" s="87">
        <f>SUM($CA$7:CA215)</f>
        <v>1280.5613645769508</v>
      </c>
      <c r="CC215" s="79">
        <f t="shared" si="117"/>
        <v>26.412018832086002</v>
      </c>
      <c r="CD215" s="101">
        <f t="shared" si="118"/>
        <v>4.2644699911827538E-3</v>
      </c>
      <c r="CE215" s="101">
        <f t="shared" si="119"/>
        <v>8.7890726518276558</v>
      </c>
      <c r="CF215" s="87">
        <f>SUM($CE$7:CE215)</f>
        <v>1994.4555817165283</v>
      </c>
    </row>
    <row r="216" spans="2:84" x14ac:dyDescent="0.25">
      <c r="B216" s="42">
        <v>42183</v>
      </c>
      <c r="C216" s="32">
        <f>'Accumulated Feed'!B213</f>
        <v>7.8973848551603547</v>
      </c>
      <c r="D216" s="32">
        <f>SUM($C$7:C216)</f>
        <v>1189.1957830499457</v>
      </c>
      <c r="E216" s="24">
        <v>20</v>
      </c>
      <c r="F216" s="4">
        <f t="shared" si="110"/>
        <v>7.546944423159121</v>
      </c>
      <c r="G216" s="87">
        <f>SUM($F$7:F216)</f>
        <v>1136.4261268170014</v>
      </c>
      <c r="H216" s="80">
        <f t="shared" si="109"/>
        <v>20</v>
      </c>
      <c r="I216" s="4">
        <f t="shared" si="111"/>
        <v>7.546944423159121</v>
      </c>
      <c r="J216" s="87">
        <f>SUM($I$7:I216)</f>
        <v>1018.5011967565246</v>
      </c>
      <c r="K216" s="79">
        <f t="shared" si="122"/>
        <v>29.865393699182757</v>
      </c>
      <c r="L216" s="4">
        <f t="shared" si="112"/>
        <v>4.0538213385521377E-3</v>
      </c>
      <c r="M216" s="100">
        <f t="shared" si="113"/>
        <v>11.269623321174942</v>
      </c>
      <c r="N216" s="87">
        <f>SUM($M$7:M216)</f>
        <v>1696.9906843713572</v>
      </c>
      <c r="P216" s="42"/>
      <c r="Q216" s="32"/>
      <c r="R216" s="32"/>
      <c r="U216" s="87"/>
      <c r="V216" s="80"/>
      <c r="X216" s="87"/>
      <c r="Y216" s="79"/>
      <c r="AB216" s="87"/>
      <c r="AD216" s="42"/>
      <c r="AE216" s="32"/>
      <c r="AF216" s="32"/>
      <c r="AI216" s="87"/>
      <c r="AJ216" s="80"/>
      <c r="AL216" s="87"/>
      <c r="AM216" s="79"/>
      <c r="AP216" s="87"/>
      <c r="AR216" s="42">
        <f>'Accumulated Feed'!G213</f>
        <v>42831</v>
      </c>
      <c r="AS216" s="32">
        <f>'Accumulated Feed'!H213</f>
        <v>5.7978103958576082</v>
      </c>
      <c r="AT216" s="32">
        <f>SUM($AS$7:AS216)</f>
        <v>1499.015889432103</v>
      </c>
      <c r="AU216" s="96">
        <v>20</v>
      </c>
      <c r="AV216" s="100">
        <f t="shared" si="107"/>
        <v>5.5405369797776052</v>
      </c>
      <c r="AW216" s="87">
        <f>SUM($AV$7:AV216)</f>
        <v>1432.4982021845285</v>
      </c>
      <c r="AX216" s="175">
        <v>6.5906467486633291</v>
      </c>
      <c r="AY216" s="100">
        <f t="shared" si="120"/>
        <v>1.8257861015810108</v>
      </c>
      <c r="AZ216" s="87">
        <f>SUM($AY$7:AY216)</f>
        <v>1209.9897725707804</v>
      </c>
      <c r="BA216" s="79">
        <f t="shared" si="114"/>
        <v>30.164826912830154</v>
      </c>
      <c r="BB216" s="101">
        <f t="shared" si="115"/>
        <v>3.4149844503295092E-3</v>
      </c>
      <c r="BC216" s="101">
        <f t="shared" si="116"/>
        <v>8.3564669499563085</v>
      </c>
      <c r="BD216" s="87">
        <f>SUM($BC$7:BC216)</f>
        <v>2160.5530160918329</v>
      </c>
      <c r="BF216" s="42"/>
      <c r="BG216" s="32"/>
      <c r="BH216" s="32"/>
      <c r="BK216" s="87"/>
      <c r="BL216" s="80"/>
      <c r="BN216" s="87"/>
      <c r="BO216" s="79"/>
      <c r="BR216" s="87"/>
      <c r="BT216" s="42">
        <f>'Accumulated Feed'!K213</f>
        <v>43215</v>
      </c>
      <c r="BU216" s="32">
        <f>'Accumulated Feed'!L213</f>
        <v>6.6526153214303863</v>
      </c>
      <c r="BV216" s="32">
        <f>SUM($BU$7:BU216)</f>
        <v>1587.0449581180569</v>
      </c>
      <c r="BW216" s="96">
        <v>20</v>
      </c>
      <c r="BX216" s="100">
        <f t="shared" si="108"/>
        <v>6.3574105884792322</v>
      </c>
      <c r="BY216" s="87">
        <f>SUM($BX$7:BX216)</f>
        <v>1516.6210480606842</v>
      </c>
      <c r="BZ216" s="175">
        <v>20</v>
      </c>
      <c r="CA216" s="100">
        <f t="shared" si="121"/>
        <v>6.3574105884792322</v>
      </c>
      <c r="CB216" s="87">
        <f>SUM($CA$7:CA216)</f>
        <v>1286.9187751654301</v>
      </c>
      <c r="CC216" s="79">
        <f t="shared" si="117"/>
        <v>26.412018832086005</v>
      </c>
      <c r="CD216" s="101">
        <f t="shared" si="118"/>
        <v>4.0735576949591564E-3</v>
      </c>
      <c r="CE216" s="101">
        <f t="shared" si="119"/>
        <v>8.3956024093108219</v>
      </c>
      <c r="CF216" s="87">
        <f>SUM($CE$7:CE216)</f>
        <v>2002.8511841258392</v>
      </c>
    </row>
    <row r="217" spans="2:84" x14ac:dyDescent="0.25">
      <c r="B217" s="42">
        <v>42184</v>
      </c>
      <c r="C217" s="32">
        <f>'Accumulated Feed'!B214</f>
        <v>8.1406116379051419</v>
      </c>
      <c r="D217" s="32">
        <f>SUM($C$7:C217)</f>
        <v>1197.3363946878508</v>
      </c>
      <c r="E217" s="24">
        <v>20</v>
      </c>
      <c r="F217" s="4">
        <f t="shared" si="110"/>
        <v>7.7793782028551002</v>
      </c>
      <c r="G217" s="87">
        <f>SUM($F$7:F217)</f>
        <v>1144.2055050198564</v>
      </c>
      <c r="H217" s="80">
        <f t="shared" si="109"/>
        <v>20</v>
      </c>
      <c r="I217" s="4">
        <f t="shared" si="111"/>
        <v>7.7793782028551002</v>
      </c>
      <c r="J217" s="87">
        <f>SUM($I$7:I217)</f>
        <v>1026.2805749593797</v>
      </c>
      <c r="K217" s="79">
        <f t="shared" si="122"/>
        <v>29.865393699182757</v>
      </c>
      <c r="L217" s="4">
        <f t="shared" si="112"/>
        <v>4.1786725317105823E-3</v>
      </c>
      <c r="M217" s="100">
        <f t="shared" si="113"/>
        <v>11.616709638155418</v>
      </c>
      <c r="N217" s="87">
        <f>SUM($M$7:M217)</f>
        <v>1708.6073940095127</v>
      </c>
      <c r="P217" s="42"/>
      <c r="Q217" s="32"/>
      <c r="R217" s="32"/>
      <c r="U217" s="87"/>
      <c r="V217" s="80"/>
      <c r="X217" s="87"/>
      <c r="Y217" s="79"/>
      <c r="AB217" s="87"/>
      <c r="AD217" s="42"/>
      <c r="AE217" s="32"/>
      <c r="AF217" s="32"/>
      <c r="AI217" s="87"/>
      <c r="AJ217" s="80"/>
      <c r="AL217" s="87"/>
      <c r="AM217" s="79"/>
      <c r="AP217" s="87"/>
      <c r="AR217" s="42">
        <f>'Accumulated Feed'!G214</f>
        <v>42832</v>
      </c>
      <c r="AS217" s="32">
        <f>'Accumulated Feed'!H214</f>
        <v>7.5883063795063723</v>
      </c>
      <c r="AT217" s="32">
        <f>SUM($AS$7:AS217)</f>
        <v>1506.6041958116093</v>
      </c>
      <c r="AU217" s="96">
        <v>20</v>
      </c>
      <c r="AV217" s="100">
        <f t="shared" si="107"/>
        <v>7.2515810692216247</v>
      </c>
      <c r="AW217" s="87">
        <f>SUM($AV$7:AV217)</f>
        <v>1439.7497832537501</v>
      </c>
      <c r="AX217" s="175">
        <v>20</v>
      </c>
      <c r="AY217" s="100">
        <f t="shared" si="120"/>
        <v>7.2515810692216247</v>
      </c>
      <c r="AZ217" s="87">
        <f>SUM($AY$7:AY217)</f>
        <v>1217.241353640002</v>
      </c>
      <c r="BA217" s="79">
        <f t="shared" si="114"/>
        <v>30.164826912830154</v>
      </c>
      <c r="BB217" s="101">
        <f t="shared" si="115"/>
        <v>4.4696094768579102E-3</v>
      </c>
      <c r="BC217" s="101">
        <f t="shared" si="116"/>
        <v>10.937134389871305</v>
      </c>
      <c r="BD217" s="87">
        <f>SUM($BC$7:BC217)</f>
        <v>2171.4901504817044</v>
      </c>
      <c r="BF217" s="42"/>
      <c r="BG217" s="32"/>
      <c r="BH217" s="32"/>
      <c r="BK217" s="87"/>
      <c r="BL217" s="80"/>
      <c r="BN217" s="87"/>
      <c r="BO217" s="79"/>
      <c r="BR217" s="87"/>
      <c r="BT217" s="42">
        <f>'Accumulated Feed'!K214</f>
        <v>43216</v>
      </c>
      <c r="BU217" s="32">
        <f>'Accumulated Feed'!L214</f>
        <v>6.712680888923007</v>
      </c>
      <c r="BV217" s="32">
        <f>SUM($BU$7:BU217)</f>
        <v>1593.7576390069798</v>
      </c>
      <c r="BW217" s="96">
        <v>20</v>
      </c>
      <c r="BX217" s="100">
        <f t="shared" si="108"/>
        <v>6.4148107922082067</v>
      </c>
      <c r="BY217" s="87">
        <f>SUM($BX$7:BX217)</f>
        <v>1523.0358588528925</v>
      </c>
      <c r="BZ217" s="175">
        <v>20</v>
      </c>
      <c r="CA217" s="100">
        <f t="shared" si="121"/>
        <v>6.4148107922082067</v>
      </c>
      <c r="CB217" s="87">
        <f>SUM($CA$7:CA217)</f>
        <v>1293.3335859576384</v>
      </c>
      <c r="CC217" s="79">
        <f t="shared" si="117"/>
        <v>26.412018832086002</v>
      </c>
      <c r="CD217" s="101">
        <f t="shared" si="118"/>
        <v>4.1103372985946546E-3</v>
      </c>
      <c r="CE217" s="101">
        <f t="shared" si="119"/>
        <v>8.4714051724035837</v>
      </c>
      <c r="CF217" s="87">
        <f>SUM($CE$7:CE217)</f>
        <v>2011.3225892982427</v>
      </c>
    </row>
    <row r="218" spans="2:84" x14ac:dyDescent="0.25">
      <c r="B218" s="42">
        <v>42185</v>
      </c>
      <c r="C218" s="32">
        <f>'Accumulated Feed'!B215</f>
        <v>7.9672170622540834</v>
      </c>
      <c r="D218" s="32">
        <f>SUM($C$7:C218)</f>
        <v>1205.3036117501049</v>
      </c>
      <c r="E218" s="24">
        <v>20</v>
      </c>
      <c r="F218" s="4">
        <f t="shared" si="110"/>
        <v>7.6136778793029656</v>
      </c>
      <c r="G218" s="87">
        <f>SUM($F$7:F218)</f>
        <v>1151.8191828991594</v>
      </c>
      <c r="H218" s="80">
        <f t="shared" si="109"/>
        <v>20</v>
      </c>
      <c r="I218" s="4">
        <f t="shared" si="111"/>
        <v>7.6136778793029656</v>
      </c>
      <c r="J218" s="87">
        <f>SUM($I$7:I218)</f>
        <v>1033.8942528386826</v>
      </c>
      <c r="K218" s="79">
        <f t="shared" si="122"/>
        <v>29.865393699182761</v>
      </c>
      <c r="L218" s="4">
        <f t="shared" si="112"/>
        <v>4.0896670389234157E-3</v>
      </c>
      <c r="M218" s="100">
        <f t="shared" si="113"/>
        <v>11.369274368207096</v>
      </c>
      <c r="N218" s="87">
        <f>SUM($M$7:M218)</f>
        <v>1719.9766683777198</v>
      </c>
      <c r="P218" s="42"/>
      <c r="Q218" s="32"/>
      <c r="R218" s="32"/>
      <c r="U218" s="87"/>
      <c r="V218" s="80"/>
      <c r="X218" s="87"/>
      <c r="Y218" s="79"/>
      <c r="AB218" s="87"/>
      <c r="AD218" s="42"/>
      <c r="AE218" s="32"/>
      <c r="AF218" s="32"/>
      <c r="AI218" s="87"/>
      <c r="AJ218" s="80"/>
      <c r="AL218" s="87"/>
      <c r="AM218" s="79"/>
      <c r="AP218" s="87"/>
      <c r="AR218" s="42">
        <f>'Accumulated Feed'!G215</f>
        <v>42833</v>
      </c>
      <c r="AS218" s="32">
        <f>'Accumulated Feed'!H215</f>
        <v>8.9629593897187103</v>
      </c>
      <c r="AT218" s="32">
        <f>SUM($AS$7:AS218)</f>
        <v>1515.567155201328</v>
      </c>
      <c r="AU218" s="96">
        <v>20</v>
      </c>
      <c r="AV218" s="100">
        <f t="shared" si="107"/>
        <v>8.565234900137817</v>
      </c>
      <c r="AW218" s="87">
        <f>SUM($AV$7:AV218)</f>
        <v>1448.3150181538879</v>
      </c>
      <c r="AX218" s="175">
        <v>20</v>
      </c>
      <c r="AY218" s="100">
        <f t="shared" si="120"/>
        <v>8.565234900137817</v>
      </c>
      <c r="AZ218" s="87">
        <f>SUM($AY$7:AY218)</f>
        <v>1225.8065885401397</v>
      </c>
      <c r="BA218" s="79">
        <f t="shared" si="114"/>
        <v>30.164826912830151</v>
      </c>
      <c r="BB218" s="101">
        <f t="shared" si="115"/>
        <v>5.2792976753246674E-3</v>
      </c>
      <c r="BC218" s="101">
        <f t="shared" si="116"/>
        <v>12.918441411519462</v>
      </c>
      <c r="BD218" s="87">
        <f>SUM($BC$7:BC218)</f>
        <v>2184.4085918932237</v>
      </c>
      <c r="BF218" s="42"/>
      <c r="BG218" s="32"/>
      <c r="BH218" s="32"/>
      <c r="BK218" s="87"/>
      <c r="BL218" s="80"/>
      <c r="BN218" s="87"/>
      <c r="BO218" s="79"/>
      <c r="BR218" s="87"/>
      <c r="BT218" s="42">
        <f>'Accumulated Feed'!K215</f>
        <v>43217</v>
      </c>
      <c r="BU218" s="32">
        <f>'Accumulated Feed'!L215</f>
        <v>7.1241497511093197</v>
      </c>
      <c r="BV218" s="32">
        <f>SUM($BU$7:BU218)</f>
        <v>1600.8817887580892</v>
      </c>
      <c r="BW218" s="96">
        <v>20</v>
      </c>
      <c r="BX218" s="100">
        <f t="shared" si="108"/>
        <v>6.808021037337836</v>
      </c>
      <c r="BY218" s="87">
        <f>SUM($BX$7:BX218)</f>
        <v>1529.8438798902303</v>
      </c>
      <c r="BZ218" s="175">
        <v>20</v>
      </c>
      <c r="CA218" s="100">
        <f t="shared" si="121"/>
        <v>6.808021037337836</v>
      </c>
      <c r="CB218" s="87">
        <f>SUM($CA$7:CA218)</f>
        <v>1300.1416069949762</v>
      </c>
      <c r="CC218" s="79">
        <f t="shared" si="117"/>
        <v>26.412018832086002</v>
      </c>
      <c r="CD218" s="101">
        <f t="shared" si="118"/>
        <v>4.3622896615090872E-3</v>
      </c>
      <c r="CE218" s="101">
        <f t="shared" si="119"/>
        <v>8.9906789923702295</v>
      </c>
      <c r="CF218" s="87">
        <f>SUM($CE$7:CE218)</f>
        <v>2020.313268290613</v>
      </c>
    </row>
    <row r="219" spans="2:84" x14ac:dyDescent="0.25">
      <c r="B219" s="42">
        <v>42186</v>
      </c>
      <c r="C219" s="32">
        <f>'Accumulated Feed'!B216</f>
        <v>6.7526702125839861</v>
      </c>
      <c r="D219" s="32">
        <f>SUM($C$7:C219)</f>
        <v>1212.0562819626889</v>
      </c>
      <c r="E219" s="24">
        <v>20</v>
      </c>
      <c r="F219" s="4">
        <f t="shared" si="110"/>
        <v>6.4530256201194911</v>
      </c>
      <c r="G219" s="87">
        <f>SUM($F$7:F219)</f>
        <v>1158.2722085192788</v>
      </c>
      <c r="H219" s="80">
        <f t="shared" si="109"/>
        <v>20</v>
      </c>
      <c r="I219" s="4">
        <f t="shared" si="111"/>
        <v>6.4530256201194911</v>
      </c>
      <c r="J219" s="87">
        <f>SUM($I$7:I219)</f>
        <v>1040.3472784588021</v>
      </c>
      <c r="K219" s="79">
        <f t="shared" si="122"/>
        <v>29.865393699182761</v>
      </c>
      <c r="L219" s="4">
        <f t="shared" si="112"/>
        <v>3.466225731938517E-3</v>
      </c>
      <c r="M219" s="100">
        <f t="shared" si="113"/>
        <v>9.6361075347890779</v>
      </c>
      <c r="N219" s="87">
        <f>SUM($M$7:M219)</f>
        <v>1729.6127759125088</v>
      </c>
      <c r="P219" s="42"/>
      <c r="Q219" s="32"/>
      <c r="R219" s="32"/>
      <c r="U219" s="87"/>
      <c r="V219" s="80"/>
      <c r="X219" s="87"/>
      <c r="Y219" s="79"/>
      <c r="AB219" s="87"/>
      <c r="AD219" s="42"/>
      <c r="AE219" s="32"/>
      <c r="AF219" s="32"/>
      <c r="AI219" s="87"/>
      <c r="AJ219" s="80"/>
      <c r="AL219" s="87"/>
      <c r="AM219" s="79"/>
      <c r="AP219" s="87"/>
      <c r="AR219" s="42">
        <f>'Accumulated Feed'!G216</f>
        <v>42834</v>
      </c>
      <c r="AS219" s="32">
        <f>'Accumulated Feed'!H216</f>
        <v>9.4619455035665627</v>
      </c>
      <c r="AT219" s="32">
        <f>SUM($AS$7:AS219)</f>
        <v>1525.0291007048945</v>
      </c>
      <c r="AU219" s="96">
        <v>20</v>
      </c>
      <c r="AV219" s="100">
        <f t="shared" si="107"/>
        <v>9.0420788856094365</v>
      </c>
      <c r="AW219" s="87">
        <f>SUM($AV$7:AV219)</f>
        <v>1457.3570970394974</v>
      </c>
      <c r="AX219" s="175">
        <v>20</v>
      </c>
      <c r="AY219" s="100">
        <f t="shared" si="120"/>
        <v>9.0420788856094365</v>
      </c>
      <c r="AZ219" s="87">
        <f>SUM($AY$7:AY219)</f>
        <v>1234.8486674257492</v>
      </c>
      <c r="BA219" s="79">
        <f t="shared" si="114"/>
        <v>30.164826912830158</v>
      </c>
      <c r="BB219" s="101">
        <f t="shared" si="115"/>
        <v>5.5732068761047164E-3</v>
      </c>
      <c r="BC219" s="101">
        <f t="shared" si="116"/>
        <v>13.637637225828241</v>
      </c>
      <c r="BD219" s="87">
        <f>SUM($BC$7:BC219)</f>
        <v>2198.046229119052</v>
      </c>
      <c r="BF219" s="42"/>
      <c r="BG219" s="32"/>
      <c r="BH219" s="32"/>
      <c r="BK219" s="87"/>
      <c r="BL219" s="80"/>
      <c r="BN219" s="87"/>
      <c r="BO219" s="79"/>
      <c r="BR219" s="87"/>
      <c r="BT219" s="42">
        <f>'Accumulated Feed'!K216</f>
        <v>43218</v>
      </c>
      <c r="BU219" s="32">
        <f>'Accumulated Feed'!L216</f>
        <v>6.747587785316119</v>
      </c>
      <c r="BV219" s="32">
        <f>SUM($BU$7:BU219)</f>
        <v>1607.6293765434054</v>
      </c>
      <c r="BW219" s="96">
        <v>20</v>
      </c>
      <c r="BX219" s="100">
        <f t="shared" si="108"/>
        <v>6.4481687216868053</v>
      </c>
      <c r="BY219" s="87">
        <f>SUM($BX$7:BX219)</f>
        <v>1536.2920486119172</v>
      </c>
      <c r="BZ219" s="175">
        <v>20</v>
      </c>
      <c r="CA219" s="100">
        <f t="shared" si="121"/>
        <v>6.4481687216868053</v>
      </c>
      <c r="CB219" s="87">
        <f>SUM($CA$7:CA219)</f>
        <v>1306.5897757166631</v>
      </c>
      <c r="CC219" s="79">
        <f t="shared" si="117"/>
        <v>26.412018832085995</v>
      </c>
      <c r="CD219" s="101">
        <f t="shared" si="118"/>
        <v>4.1317116377889325E-3</v>
      </c>
      <c r="CE219" s="101">
        <f t="shared" si="119"/>
        <v>8.5154576854829891</v>
      </c>
      <c r="CF219" s="87">
        <f>SUM($CE$7:CE219)</f>
        <v>2028.8287259760959</v>
      </c>
    </row>
    <row r="220" spans="2:84" x14ac:dyDescent="0.25">
      <c r="B220" s="42">
        <v>42187</v>
      </c>
      <c r="C220" s="32">
        <f>'Accumulated Feed'!B217</f>
        <v>6.2416278691874991</v>
      </c>
      <c r="D220" s="32">
        <f>SUM($C$7:C220)</f>
        <v>1218.2979098318765</v>
      </c>
      <c r="E220" s="24">
        <v>20</v>
      </c>
      <c r="F220" s="4">
        <f t="shared" si="110"/>
        <v>5.9646603910938163</v>
      </c>
      <c r="G220" s="87">
        <f>SUM($F$7:F220)</f>
        <v>1164.2368689103726</v>
      </c>
      <c r="H220" s="80">
        <f t="shared" si="109"/>
        <v>20</v>
      </c>
      <c r="I220" s="4">
        <f t="shared" si="111"/>
        <v>5.9646603910938163</v>
      </c>
      <c r="J220" s="87">
        <f>SUM($I$7:I220)</f>
        <v>1046.3119388498958</v>
      </c>
      <c r="K220" s="79">
        <f t="shared" si="122"/>
        <v>29.865393699182761</v>
      </c>
      <c r="L220" s="4">
        <f t="shared" si="112"/>
        <v>3.2039016342075219E-3</v>
      </c>
      <c r="M220" s="100">
        <f t="shared" si="113"/>
        <v>8.9068465430969113</v>
      </c>
      <c r="N220" s="87">
        <f>SUM($M$7:M220)</f>
        <v>1738.5196224556057</v>
      </c>
      <c r="P220" s="42"/>
      <c r="Q220" s="32"/>
      <c r="R220" s="32"/>
      <c r="U220" s="87"/>
      <c r="V220" s="80"/>
      <c r="X220" s="87"/>
      <c r="Y220" s="79"/>
      <c r="AB220" s="87"/>
      <c r="AD220" s="42"/>
      <c r="AE220" s="32"/>
      <c r="AF220" s="32"/>
      <c r="AI220" s="87"/>
      <c r="AJ220" s="80"/>
      <c r="AL220" s="87"/>
      <c r="AM220" s="79"/>
      <c r="AP220" s="87"/>
      <c r="AR220" s="42">
        <f>'Accumulated Feed'!G217</f>
        <v>42835</v>
      </c>
      <c r="AS220" s="32">
        <f>'Accumulated Feed'!H217</f>
        <v>9.2284511161722111</v>
      </c>
      <c r="AT220" s="32">
        <f>SUM($AS$7:AS220)</f>
        <v>1534.2575518210667</v>
      </c>
      <c r="AU220" s="96">
        <v>20</v>
      </c>
      <c r="AV220" s="100">
        <f t="shared" si="107"/>
        <v>8.818945633640169</v>
      </c>
      <c r="AW220" s="87">
        <f>SUM($AV$7:AV220)</f>
        <v>1466.1760426731375</v>
      </c>
      <c r="AX220" s="175">
        <v>20</v>
      </c>
      <c r="AY220" s="100">
        <f t="shared" si="120"/>
        <v>8.818945633640169</v>
      </c>
      <c r="AZ220" s="87">
        <f>SUM($AY$7:AY220)</f>
        <v>1243.6676130593894</v>
      </c>
      <c r="BA220" s="79">
        <f t="shared" si="114"/>
        <v>30.164826912830154</v>
      </c>
      <c r="BB220" s="101">
        <f t="shared" si="115"/>
        <v>5.4356756966165709E-3</v>
      </c>
      <c r="BC220" s="101">
        <f t="shared" si="116"/>
        <v>13.301098429620749</v>
      </c>
      <c r="BD220" s="87">
        <f>SUM($BC$7:BC220)</f>
        <v>2211.3473275486726</v>
      </c>
      <c r="BF220" s="42"/>
      <c r="BG220" s="32"/>
      <c r="BH220" s="32"/>
      <c r="BK220" s="87"/>
      <c r="BL220" s="80"/>
      <c r="BN220" s="87"/>
      <c r="BO220" s="79"/>
      <c r="BR220" s="87"/>
      <c r="BT220" s="42">
        <f>'Accumulated Feed'!K217</f>
        <v>43219</v>
      </c>
      <c r="BU220" s="32">
        <f>'Accumulated Feed'!L217</f>
        <v>7.1063619468725836</v>
      </c>
      <c r="BV220" s="32">
        <f>SUM($BU$7:BU220)</f>
        <v>1614.735738490278</v>
      </c>
      <c r="BW220" s="96">
        <v>20</v>
      </c>
      <c r="BX220" s="100">
        <f t="shared" si="108"/>
        <v>6.7910225533527271</v>
      </c>
      <c r="BY220" s="87">
        <f>SUM($BX$7:BX220)</f>
        <v>1543.08307116527</v>
      </c>
      <c r="BZ220" s="175">
        <v>20</v>
      </c>
      <c r="CA220" s="100">
        <f t="shared" si="121"/>
        <v>6.7910225533527271</v>
      </c>
      <c r="CB220" s="87">
        <f>SUM($CA$7:CA220)</f>
        <v>1313.3807982700159</v>
      </c>
      <c r="CC220" s="79">
        <f t="shared" si="117"/>
        <v>26.412018832085998</v>
      </c>
      <c r="CD220" s="101">
        <f t="shared" si="118"/>
        <v>4.3513977576000234E-3</v>
      </c>
      <c r="CE220" s="101">
        <f t="shared" si="119"/>
        <v>8.9682307784136484</v>
      </c>
      <c r="CF220" s="87">
        <f>SUM($CE$7:CE220)</f>
        <v>2037.7969567545097</v>
      </c>
    </row>
    <row r="221" spans="2:84" x14ac:dyDescent="0.25">
      <c r="B221" s="42">
        <v>42188</v>
      </c>
      <c r="C221" s="32">
        <f>'Accumulated Feed'!B218</f>
        <v>4.2398388477199926</v>
      </c>
      <c r="D221" s="32">
        <f>SUM($C$7:C221)</f>
        <v>1222.5377486795965</v>
      </c>
      <c r="E221" s="24">
        <v>20</v>
      </c>
      <c r="F221" s="4">
        <f t="shared" si="110"/>
        <v>4.0516992312949762</v>
      </c>
      <c r="G221" s="87">
        <f>SUM($F$7:F221)</f>
        <v>1168.2885681416676</v>
      </c>
      <c r="H221" s="80">
        <f t="shared" si="109"/>
        <v>20</v>
      </c>
      <c r="I221" s="4">
        <f t="shared" si="111"/>
        <v>4.0516992312949762</v>
      </c>
      <c r="J221" s="87">
        <f>SUM($I$7:I221)</f>
        <v>1050.3636380811909</v>
      </c>
      <c r="K221" s="79">
        <f t="shared" si="122"/>
        <v>29.865393699182757</v>
      </c>
      <c r="L221" s="4">
        <f t="shared" si="112"/>
        <v>2.1763595808147584E-3</v>
      </c>
      <c r="M221" s="100">
        <f t="shared" si="113"/>
        <v>6.0502796346650287</v>
      </c>
      <c r="N221" s="87">
        <f>SUM($M$7:M221)</f>
        <v>1744.5699020902707</v>
      </c>
      <c r="P221" s="42"/>
      <c r="Q221" s="32"/>
      <c r="R221" s="32"/>
      <c r="U221" s="87"/>
      <c r="V221" s="80"/>
      <c r="X221" s="87"/>
      <c r="Y221" s="79"/>
      <c r="AB221" s="87"/>
      <c r="AD221" s="42"/>
      <c r="AE221" s="32"/>
      <c r="AF221" s="32"/>
      <c r="AI221" s="87"/>
      <c r="AJ221" s="80"/>
      <c r="AL221" s="87"/>
      <c r="AM221" s="79"/>
      <c r="AP221" s="87"/>
      <c r="AR221" s="42">
        <f>'Accumulated Feed'!G218</f>
        <v>42836</v>
      </c>
      <c r="AS221" s="32">
        <f>'Accumulated Feed'!H218</f>
        <v>8.2613373905827672</v>
      </c>
      <c r="AT221" s="32">
        <f>SUM($AS$7:AS221)</f>
        <v>1542.5188892116496</v>
      </c>
      <c r="AU221" s="96">
        <v>20</v>
      </c>
      <c r="AV221" s="100">
        <f t="shared" si="107"/>
        <v>7.8947468422986677</v>
      </c>
      <c r="AW221" s="87">
        <f>SUM($AV$7:AV221)</f>
        <v>1474.0707895154362</v>
      </c>
      <c r="AX221" s="175">
        <v>46.712606068663327</v>
      </c>
      <c r="AY221" s="100">
        <f t="shared" si="120"/>
        <v>18.439209962806068</v>
      </c>
      <c r="AZ221" s="87">
        <f>SUM($AY$7:AY221)</f>
        <v>1262.1068230221954</v>
      </c>
      <c r="BA221" s="79">
        <f t="shared" si="114"/>
        <v>30.164826912830151</v>
      </c>
      <c r="BB221" s="101">
        <f t="shared" si="115"/>
        <v>4.8660333473345262E-3</v>
      </c>
      <c r="BC221" s="101">
        <f t="shared" si="116"/>
        <v>11.907183600927585</v>
      </c>
      <c r="BD221" s="87">
        <f>SUM($BC$7:BC221)</f>
        <v>2223.2545111496001</v>
      </c>
      <c r="BF221" s="42"/>
      <c r="BG221" s="32"/>
      <c r="BH221" s="32"/>
      <c r="BK221" s="87"/>
      <c r="BL221" s="80"/>
      <c r="BN221" s="87"/>
      <c r="BO221" s="79"/>
      <c r="BR221" s="87"/>
      <c r="BT221" s="42">
        <f>'Accumulated Feed'!K218</f>
        <v>43220</v>
      </c>
      <c r="BU221" s="32">
        <f>'Accumulated Feed'!L218</f>
        <v>7.428522257762979</v>
      </c>
      <c r="BV221" s="32">
        <f>SUM($BU$7:BU221)</f>
        <v>1622.164260748041</v>
      </c>
      <c r="BW221" s="96">
        <v>20</v>
      </c>
      <c r="BX221" s="100">
        <f t="shared" si="108"/>
        <v>7.0988872460615795</v>
      </c>
      <c r="BY221" s="87">
        <f>SUM($BX$7:BX221)</f>
        <v>1550.1819584113316</v>
      </c>
      <c r="BZ221" s="175">
        <v>20</v>
      </c>
      <c r="CA221" s="100">
        <f t="shared" si="121"/>
        <v>7.0988872460615795</v>
      </c>
      <c r="CB221" s="87">
        <f>SUM($CA$7:CA221)</f>
        <v>1320.4796855160776</v>
      </c>
      <c r="CC221" s="79">
        <f t="shared" si="117"/>
        <v>26.412018832085998</v>
      </c>
      <c r="CD221" s="101">
        <f t="shared" si="118"/>
        <v>4.5486643287198812E-3</v>
      </c>
      <c r="CE221" s="101">
        <f t="shared" si="119"/>
        <v>9.374797181491676</v>
      </c>
      <c r="CF221" s="87">
        <f>SUM($CE$7:CE221)</f>
        <v>2047.1717539360013</v>
      </c>
    </row>
    <row r="222" spans="2:84" x14ac:dyDescent="0.25">
      <c r="B222" s="42">
        <v>42189</v>
      </c>
      <c r="C222" s="32">
        <f>'Accumulated Feed'!B219</f>
        <v>5.9239699832687567</v>
      </c>
      <c r="D222" s="32">
        <f>SUM($C$7:C222)</f>
        <v>1228.4617186628652</v>
      </c>
      <c r="E222" s="24">
        <v>20</v>
      </c>
      <c r="F222" s="4">
        <f t="shared" si="110"/>
        <v>5.6610983316811385</v>
      </c>
      <c r="G222" s="87">
        <f>SUM($F$7:F222)</f>
        <v>1173.9496664733488</v>
      </c>
      <c r="H222" s="80">
        <f t="shared" si="109"/>
        <v>20</v>
      </c>
      <c r="I222" s="4">
        <f t="shared" si="111"/>
        <v>5.6610983316811385</v>
      </c>
      <c r="J222" s="87">
        <f>SUM($I$7:I222)</f>
        <v>1056.024736412872</v>
      </c>
      <c r="K222" s="79">
        <f t="shared" si="122"/>
        <v>29.865393699182761</v>
      </c>
      <c r="L222" s="4">
        <f t="shared" si="112"/>
        <v>3.0408440727597822E-3</v>
      </c>
      <c r="M222" s="100">
        <f t="shared" si="113"/>
        <v>8.4535465222721946</v>
      </c>
      <c r="N222" s="87">
        <f>SUM($M$7:M222)</f>
        <v>1753.023448612543</v>
      </c>
      <c r="P222" s="42"/>
      <c r="Q222" s="32"/>
      <c r="R222" s="32"/>
      <c r="U222" s="87"/>
      <c r="V222" s="80"/>
      <c r="X222" s="87"/>
      <c r="Y222" s="79"/>
      <c r="AB222" s="87"/>
      <c r="AD222" s="42"/>
      <c r="AE222" s="32"/>
      <c r="AF222" s="32"/>
      <c r="AI222" s="87"/>
      <c r="AJ222" s="80"/>
      <c r="AL222" s="87"/>
      <c r="AM222" s="79"/>
      <c r="AP222" s="87"/>
      <c r="AR222" s="42">
        <f>'Accumulated Feed'!G219</f>
        <v>42837</v>
      </c>
      <c r="AS222" s="32">
        <f>'Accumulated Feed'!H219</f>
        <v>7.9170678429044568</v>
      </c>
      <c r="AT222" s="32">
        <f>SUM($AS$7:AS222)</f>
        <v>1550.4359570545541</v>
      </c>
      <c r="AU222" s="96">
        <v>20</v>
      </c>
      <c r="AV222" s="100">
        <f t="shared" si="107"/>
        <v>7.5657539933283386</v>
      </c>
      <c r="AW222" s="87">
        <f>SUM($AV$7:AV222)</f>
        <v>1481.6365435087646</v>
      </c>
      <c r="AX222" s="175">
        <v>20</v>
      </c>
      <c r="AY222" s="100">
        <f t="shared" si="120"/>
        <v>7.5657539933283386</v>
      </c>
      <c r="AZ222" s="87">
        <f>SUM($AY$7:AY222)</f>
        <v>1269.6725770155238</v>
      </c>
      <c r="BA222" s="79">
        <f t="shared" si="114"/>
        <v>30.164826912830151</v>
      </c>
      <c r="BB222" s="101">
        <f t="shared" si="115"/>
        <v>4.6632541821373689E-3</v>
      </c>
      <c r="BC222" s="101">
        <f t="shared" si="116"/>
        <v>11.410982983690142</v>
      </c>
      <c r="BD222" s="87">
        <f>SUM($BC$7:BC222)</f>
        <v>2234.6654941332904</v>
      </c>
      <c r="BF222" s="42"/>
      <c r="BG222" s="32"/>
      <c r="BH222" s="32"/>
      <c r="BK222" s="87"/>
      <c r="BL222" s="80"/>
      <c r="BN222" s="87"/>
      <c r="BO222" s="79"/>
      <c r="BR222" s="87"/>
      <c r="BT222" s="42">
        <f>'Accumulated Feed'!K219</f>
        <v>43221</v>
      </c>
      <c r="BU222" s="32">
        <f>'Accumulated Feed'!L219</f>
        <v>7.6374401234512064</v>
      </c>
      <c r="BV222" s="32">
        <f>SUM($BU$7:BU222)</f>
        <v>1629.8017008714921</v>
      </c>
      <c r="BW222" s="96">
        <v>20</v>
      </c>
      <c r="BX222" s="100">
        <f t="shared" si="108"/>
        <v>7.2985345407383502</v>
      </c>
      <c r="BY222" s="87">
        <f>SUM($BX$7:BX222)</f>
        <v>1557.4804929520699</v>
      </c>
      <c r="BZ222" s="175">
        <v>20</v>
      </c>
      <c r="CA222" s="100">
        <f t="shared" si="121"/>
        <v>7.2985345407383502</v>
      </c>
      <c r="CB222" s="87">
        <f>SUM($CA$7:CA222)</f>
        <v>1327.7782200568158</v>
      </c>
      <c r="CC222" s="79">
        <f t="shared" si="117"/>
        <v>26.412018832085995</v>
      </c>
      <c r="CD222" s="101">
        <f t="shared" si="118"/>
        <v>4.6765898043816456E-3</v>
      </c>
      <c r="CE222" s="101">
        <f t="shared" si="119"/>
        <v>9.6384515868305716</v>
      </c>
      <c r="CF222" s="87">
        <f>SUM($CE$7:CE222)</f>
        <v>2056.8102055228319</v>
      </c>
    </row>
    <row r="223" spans="2:84" x14ac:dyDescent="0.25">
      <c r="B223" s="42">
        <v>42190</v>
      </c>
      <c r="C223" s="32">
        <f>'Accumulated Feed'!B220</f>
        <v>6.0493026087080182</v>
      </c>
      <c r="D223" s="32">
        <f>SUM($C$7:C223)</f>
        <v>1234.5110212715733</v>
      </c>
      <c r="E223" s="24">
        <v>20</v>
      </c>
      <c r="F223" s="4">
        <f t="shared" si="110"/>
        <v>5.7808694174198134</v>
      </c>
      <c r="G223" s="87">
        <f>SUM($F$7:F223)</f>
        <v>1179.7305358907686</v>
      </c>
      <c r="H223" s="80">
        <f t="shared" si="109"/>
        <v>20</v>
      </c>
      <c r="I223" s="4">
        <f t="shared" si="111"/>
        <v>5.7808694174198134</v>
      </c>
      <c r="J223" s="87">
        <f>SUM($I$7:I223)</f>
        <v>1061.8056058302918</v>
      </c>
      <c r="K223" s="79">
        <f t="shared" si="122"/>
        <v>29.865393699182761</v>
      </c>
      <c r="L223" s="4">
        <f t="shared" si="112"/>
        <v>3.1051787963094963E-3</v>
      </c>
      <c r="M223" s="100">
        <f t="shared" si="113"/>
        <v>8.6323970537403998</v>
      </c>
      <c r="N223" s="87">
        <f>SUM($M$7:M223)</f>
        <v>1761.6558456662833</v>
      </c>
      <c r="P223" s="42"/>
      <c r="Q223" s="32"/>
      <c r="R223" s="32"/>
      <c r="U223" s="87"/>
      <c r="V223" s="80"/>
      <c r="X223" s="87"/>
      <c r="Y223" s="79"/>
      <c r="AB223" s="87"/>
      <c r="AD223" s="42"/>
      <c r="AE223" s="32"/>
      <c r="AF223" s="32"/>
      <c r="AI223" s="87"/>
      <c r="AJ223" s="80"/>
      <c r="AL223" s="87"/>
      <c r="AM223" s="79"/>
      <c r="AP223" s="87"/>
      <c r="AR223" s="42">
        <f>'Accumulated Feed'!G220</f>
        <v>42838</v>
      </c>
      <c r="AS223" s="32">
        <f>'Accumulated Feed'!H220</f>
        <v>8.2908432179451186</v>
      </c>
      <c r="AT223" s="32">
        <f>SUM($AS$7:AS223)</f>
        <v>1558.7268002724993</v>
      </c>
      <c r="AU223" s="96">
        <v>20</v>
      </c>
      <c r="AV223" s="100">
        <f t="shared" si="107"/>
        <v>7.9229433710669825</v>
      </c>
      <c r="AW223" s="87">
        <f>SUM($AV$7:AV223)</f>
        <v>1489.5594868798316</v>
      </c>
      <c r="AX223" s="175">
        <v>2.0810753967919919</v>
      </c>
      <c r="AY223" s="100">
        <f t="shared" si="120"/>
        <v>0.82441212598518521</v>
      </c>
      <c r="AZ223" s="87">
        <f>SUM($AY$7:AY223)</f>
        <v>1270.4969891415089</v>
      </c>
      <c r="BA223" s="79">
        <f t="shared" si="114"/>
        <v>30.164826912830147</v>
      </c>
      <c r="BB223" s="101">
        <f t="shared" si="115"/>
        <v>4.8834126568939639E-3</v>
      </c>
      <c r="BC223" s="101">
        <f t="shared" si="116"/>
        <v>11.949710771419529</v>
      </c>
      <c r="BD223" s="87">
        <f>SUM($BC$7:BC223)</f>
        <v>2246.61520490471</v>
      </c>
      <c r="BF223" s="42"/>
      <c r="BG223" s="32"/>
      <c r="BH223" s="32"/>
      <c r="BK223" s="87"/>
      <c r="BL223" s="80"/>
      <c r="BN223" s="87"/>
      <c r="BO223" s="79"/>
      <c r="BR223" s="87"/>
      <c r="BT223" s="42">
        <f>'Accumulated Feed'!K220</f>
        <v>43222</v>
      </c>
      <c r="BU223" s="32">
        <f>'Accumulated Feed'!L220</f>
        <v>3.319963187101731</v>
      </c>
      <c r="BV223" s="32">
        <f>SUM($BU$7:BU223)</f>
        <v>1633.1216640585938</v>
      </c>
      <c r="BW223" s="96">
        <v>20</v>
      </c>
      <c r="BX223" s="100">
        <f t="shared" si="108"/>
        <v>3.1726423518057412</v>
      </c>
      <c r="BY223" s="87">
        <f>SUM($BX$7:BX223)</f>
        <v>1560.6531353038756</v>
      </c>
      <c r="BZ223" s="175">
        <v>20</v>
      </c>
      <c r="CA223" s="100">
        <f t="shared" si="121"/>
        <v>3.1726423518057412</v>
      </c>
      <c r="CB223" s="87">
        <f>SUM($CA$7:CA223)</f>
        <v>1330.9508624086216</v>
      </c>
      <c r="CC223" s="79">
        <f t="shared" si="117"/>
        <v>26.412018832085998</v>
      </c>
      <c r="CD223" s="101">
        <f t="shared" si="118"/>
        <v>2.032893972425202E-3</v>
      </c>
      <c r="CE223" s="101">
        <f t="shared" si="119"/>
        <v>4.1897944771683413</v>
      </c>
      <c r="CF223" s="87">
        <f>SUM($CE$7:CE223)</f>
        <v>2061.0000000000005</v>
      </c>
    </row>
    <row r="224" spans="2:84" x14ac:dyDescent="0.25">
      <c r="B224" s="42">
        <v>42191</v>
      </c>
      <c r="C224" s="32">
        <f>'Accumulated Feed'!B221</f>
        <v>7.7798820670299227</v>
      </c>
      <c r="D224" s="32">
        <f>SUM($C$7:C224)</f>
        <v>1242.2909033386034</v>
      </c>
      <c r="E224" s="24">
        <v>20</v>
      </c>
      <c r="F224" s="4">
        <f t="shared" si="110"/>
        <v>7.4346557316681441</v>
      </c>
      <c r="G224" s="87">
        <f>SUM($F$7:F224)</f>
        <v>1187.1651916224366</v>
      </c>
      <c r="H224" s="80">
        <f t="shared" si="109"/>
        <v>20</v>
      </c>
      <c r="I224" s="4">
        <f t="shared" si="111"/>
        <v>7.4346557316681441</v>
      </c>
      <c r="J224" s="87">
        <f>SUM($I$7:I224)</f>
        <v>1069.2402615619599</v>
      </c>
      <c r="K224" s="79">
        <f t="shared" si="122"/>
        <v>29.865393699182768</v>
      </c>
      <c r="L224" s="4">
        <f t="shared" si="112"/>
        <v>3.9935057633840787E-3</v>
      </c>
      <c r="M224" s="100">
        <f t="shared" si="113"/>
        <v>11.10194602220774</v>
      </c>
      <c r="N224" s="87">
        <f>SUM($M$7:M224)</f>
        <v>1772.7577916884911</v>
      </c>
      <c r="P224" s="42"/>
      <c r="Q224" s="32"/>
      <c r="R224" s="32"/>
      <c r="U224" s="87"/>
      <c r="V224" s="80"/>
      <c r="X224" s="87"/>
      <c r="Y224" s="79"/>
      <c r="AB224" s="87"/>
      <c r="AD224" s="42"/>
      <c r="AE224" s="32"/>
      <c r="AF224" s="32"/>
      <c r="AI224" s="87"/>
      <c r="AJ224" s="80"/>
      <c r="AL224" s="87"/>
      <c r="AM224" s="79"/>
      <c r="AP224" s="87"/>
      <c r="AR224" s="42">
        <f>'Accumulated Feed'!G221</f>
        <v>42839</v>
      </c>
      <c r="AS224" s="32">
        <f>'Accumulated Feed'!H221</f>
        <v>8.4012651798656144</v>
      </c>
      <c r="AT224" s="32">
        <f>SUM($AS$7:AS224)</f>
        <v>1567.1280654523648</v>
      </c>
      <c r="AU224" s="96">
        <v>20</v>
      </c>
      <c r="AV224" s="100">
        <f t="shared" si="107"/>
        <v>8.0284654426126867</v>
      </c>
      <c r="AW224" s="87">
        <f>SUM($AV$7:AV224)</f>
        <v>1497.5879523224444</v>
      </c>
      <c r="AX224" s="175">
        <v>20</v>
      </c>
      <c r="AY224" s="100">
        <f t="shared" si="120"/>
        <v>8.0284654426126867</v>
      </c>
      <c r="AZ224" s="87">
        <f>SUM($AY$7:AY224)</f>
        <v>1278.5254545841217</v>
      </c>
      <c r="BA224" s="79">
        <f t="shared" si="114"/>
        <v>30.164826912830154</v>
      </c>
      <c r="BB224" s="101">
        <f t="shared" si="115"/>
        <v>4.9484526042511238E-3</v>
      </c>
      <c r="BC224" s="101">
        <f t="shared" si="116"/>
        <v>12.108863522602499</v>
      </c>
      <c r="BD224" s="87">
        <f>SUM($BC$7:BC224)</f>
        <v>2258.7240684273124</v>
      </c>
      <c r="BF224" s="42"/>
      <c r="BG224" s="32"/>
      <c r="BH224" s="32"/>
      <c r="BK224" s="87"/>
      <c r="BL224" s="80"/>
      <c r="BN224" s="87"/>
      <c r="BO224" s="79"/>
      <c r="BR224" s="87"/>
      <c r="BT224" s="42">
        <f>'Accumulated Feed'!K221</f>
        <v>43223</v>
      </c>
      <c r="BU224" s="32">
        <f>'Accumulated Feed'!L221</f>
        <v>5.09321911222586E-29</v>
      </c>
      <c r="BV224" s="32">
        <f>SUM($BU$7:BU224)</f>
        <v>1633.1216640585938</v>
      </c>
      <c r="BW224" s="96">
        <v>20</v>
      </c>
      <c r="BX224" s="100">
        <f t="shared" si="108"/>
        <v>4.8672113971783791E-29</v>
      </c>
      <c r="BY224" s="87">
        <f>SUM($BX$7:BX224)</f>
        <v>1560.6531353038756</v>
      </c>
      <c r="BZ224" s="175">
        <v>20</v>
      </c>
      <c r="CA224" s="100">
        <f t="shared" si="121"/>
        <v>4.8672113971783791E-29</v>
      </c>
      <c r="CB224" s="87">
        <f>SUM($CA$7:CA224)</f>
        <v>1330.9508624086216</v>
      </c>
      <c r="CC224" s="79">
        <f t="shared" si="117"/>
        <v>26.412018832085998</v>
      </c>
      <c r="CD224" s="101">
        <f t="shared" si="118"/>
        <v>3.1187015788942001E-32</v>
      </c>
      <c r="CE224" s="101">
        <f t="shared" si="119"/>
        <v>6.4276439541009466E-29</v>
      </c>
      <c r="CF224" s="87">
        <f>SUM($CE$7:CE224)</f>
        <v>2061.0000000000005</v>
      </c>
    </row>
    <row r="225" spans="2:84" x14ac:dyDescent="0.25">
      <c r="B225" s="42">
        <v>42192</v>
      </c>
      <c r="C225" s="32">
        <f>'Accumulated Feed'!B222</f>
        <v>8.7346789741616693</v>
      </c>
      <c r="D225" s="32">
        <f>SUM($C$7:C225)</f>
        <v>1251.025582312765</v>
      </c>
      <c r="E225" s="24">
        <v>20</v>
      </c>
      <c r="F225" s="4">
        <f t="shared" si="110"/>
        <v>8.3470842539806984</v>
      </c>
      <c r="G225" s="87">
        <f>SUM($F$7:F225)</f>
        <v>1195.5122758764173</v>
      </c>
      <c r="H225" s="80">
        <f t="shared" si="109"/>
        <v>20</v>
      </c>
      <c r="I225" s="4">
        <f t="shared" si="111"/>
        <v>8.3470842539806984</v>
      </c>
      <c r="J225" s="87">
        <f>SUM($I$7:I225)</f>
        <v>1077.5873458159406</v>
      </c>
      <c r="K225" s="79">
        <f t="shared" si="122"/>
        <v>29.865393699182761</v>
      </c>
      <c r="L225" s="4">
        <f t="shared" si="112"/>
        <v>4.4836143432622801E-3</v>
      </c>
      <c r="M225" s="100">
        <f t="shared" si="113"/>
        <v>12.464447874269139</v>
      </c>
      <c r="N225" s="87">
        <f>SUM($M$7:M225)</f>
        <v>1785.2222395627603</v>
      </c>
      <c r="P225" s="42"/>
      <c r="Q225" s="32"/>
      <c r="R225" s="32"/>
      <c r="U225" s="87"/>
      <c r="V225" s="80"/>
      <c r="X225" s="87"/>
      <c r="Y225" s="79"/>
      <c r="AB225" s="87"/>
      <c r="AD225" s="42"/>
      <c r="AE225" s="32"/>
      <c r="AF225" s="32"/>
      <c r="AI225" s="87"/>
      <c r="AJ225" s="80"/>
      <c r="AL225" s="87"/>
      <c r="AM225" s="79"/>
      <c r="AP225" s="87"/>
      <c r="AR225" s="42">
        <f>'Accumulated Feed'!G222</f>
        <v>42840</v>
      </c>
      <c r="AS225" s="32">
        <f>'Accumulated Feed'!H222</f>
        <v>8.2365326778322547</v>
      </c>
      <c r="AT225" s="32">
        <f>SUM($AS$7:AS225)</f>
        <v>1575.364598130197</v>
      </c>
      <c r="AU225" s="96">
        <v>20</v>
      </c>
      <c r="AV225" s="100">
        <f t="shared" si="107"/>
        <v>7.8710428197654085</v>
      </c>
      <c r="AW225" s="87">
        <f>SUM($AV$7:AV225)</f>
        <v>1505.4589951422097</v>
      </c>
      <c r="AX225" s="175">
        <v>20</v>
      </c>
      <c r="AY225" s="100">
        <f t="shared" si="120"/>
        <v>7.8710428197654085</v>
      </c>
      <c r="AZ225" s="87">
        <f>SUM($AY$7:AY225)</f>
        <v>1286.396497403887</v>
      </c>
      <c r="BA225" s="79">
        <f t="shared" si="114"/>
        <v>30.164826912830151</v>
      </c>
      <c r="BB225" s="101">
        <f t="shared" si="115"/>
        <v>4.851423054386966E-3</v>
      </c>
      <c r="BC225" s="101">
        <f t="shared" si="116"/>
        <v>11.871432214084905</v>
      </c>
      <c r="BD225" s="87">
        <f>SUM($BC$7:BC225)</f>
        <v>2270.5955006413974</v>
      </c>
      <c r="BF225" s="42"/>
      <c r="BG225" s="32"/>
      <c r="BH225" s="32"/>
      <c r="BK225" s="87"/>
      <c r="BL225" s="80"/>
      <c r="BN225" s="87"/>
      <c r="BO225" s="79"/>
      <c r="BR225" s="87"/>
      <c r="BT225" s="42">
        <f>'Accumulated Feed'!K222</f>
        <v>43224</v>
      </c>
      <c r="BU225" s="32">
        <f>'Accumulated Feed'!L222</f>
        <v>0</v>
      </c>
      <c r="BV225" s="32">
        <f>SUM($BU$7:BU225)</f>
        <v>1633.1216640585938</v>
      </c>
      <c r="BW225" s="96">
        <v>20</v>
      </c>
      <c r="BX225" s="100">
        <f t="shared" si="108"/>
        <v>0</v>
      </c>
      <c r="BY225" s="87">
        <f>SUM($BX$7:BX225)</f>
        <v>1560.6531353038756</v>
      </c>
      <c r="BZ225" s="175">
        <v>20</v>
      </c>
      <c r="CA225" s="100">
        <f t="shared" si="121"/>
        <v>0</v>
      </c>
      <c r="CB225" s="87">
        <f>SUM($CA$7:CA225)</f>
        <v>1330.9508624086216</v>
      </c>
      <c r="CC225" s="79">
        <v>0</v>
      </c>
      <c r="CD225" s="101">
        <f t="shared" si="118"/>
        <v>0</v>
      </c>
      <c r="CE225" s="101">
        <f t="shared" si="119"/>
        <v>0</v>
      </c>
      <c r="CF225" s="87">
        <f>SUM($CE$7:CE225)</f>
        <v>2061.0000000000005</v>
      </c>
    </row>
    <row r="226" spans="2:84" x14ac:dyDescent="0.25">
      <c r="B226" s="42">
        <v>42193</v>
      </c>
      <c r="C226" s="32">
        <f>'Accumulated Feed'!B223</f>
        <v>8.6697745354878837</v>
      </c>
      <c r="D226" s="32">
        <f>SUM($C$7:C226)</f>
        <v>1259.6953568482529</v>
      </c>
      <c r="E226" s="24">
        <v>20</v>
      </c>
      <c r="F226" s="4">
        <f t="shared" si="110"/>
        <v>8.2850599002900793</v>
      </c>
      <c r="G226" s="87">
        <f>SUM($F$7:F226)</f>
        <v>1203.7973357767073</v>
      </c>
      <c r="H226" s="80">
        <f t="shared" si="109"/>
        <v>20</v>
      </c>
      <c r="I226" s="4">
        <f t="shared" si="111"/>
        <v>8.2850599002900793</v>
      </c>
      <c r="J226" s="87">
        <f>SUM($I$7:I226)</f>
        <v>1085.8724057162306</v>
      </c>
      <c r="K226" s="79">
        <f t="shared" si="122"/>
        <v>29.865393699182757</v>
      </c>
      <c r="L226" s="4">
        <f t="shared" si="112"/>
        <v>4.4502981248826451E-3</v>
      </c>
      <c r="M226" s="100">
        <f t="shared" si="113"/>
        <v>12.371828787173753</v>
      </c>
      <c r="N226" s="87">
        <f>SUM($M$7:M226)</f>
        <v>1797.5940683499341</v>
      </c>
      <c r="P226" s="42"/>
      <c r="Q226" s="32"/>
      <c r="R226" s="32"/>
      <c r="U226" s="87"/>
      <c r="V226" s="80"/>
      <c r="X226" s="87"/>
      <c r="Y226" s="79"/>
      <c r="AB226" s="87"/>
      <c r="AD226" s="42"/>
      <c r="AE226" s="32"/>
      <c r="AF226" s="32"/>
      <c r="AI226" s="87"/>
      <c r="AJ226" s="80"/>
      <c r="AL226" s="87"/>
      <c r="AM226" s="79"/>
      <c r="AP226" s="87"/>
      <c r="AR226" s="42">
        <f>'Accumulated Feed'!G223</f>
        <v>42841</v>
      </c>
      <c r="AS226" s="32">
        <f>'Accumulated Feed'!H223</f>
        <v>8.01095357840431</v>
      </c>
      <c r="AT226" s="32">
        <f>SUM($AS$7:AS226)</f>
        <v>1583.3755517086013</v>
      </c>
      <c r="AU226" s="96">
        <v>20</v>
      </c>
      <c r="AV226" s="100">
        <f t="shared" si="107"/>
        <v>7.6554736208936376</v>
      </c>
      <c r="AW226" s="87">
        <f>SUM($AV$7:AV226)</f>
        <v>1513.1144687631033</v>
      </c>
      <c r="AX226" s="175">
        <v>20</v>
      </c>
      <c r="AY226" s="100">
        <f t="shared" si="120"/>
        <v>7.6554736208936376</v>
      </c>
      <c r="AZ226" s="87">
        <f>SUM($AY$7:AY226)</f>
        <v>1294.0519710247806</v>
      </c>
      <c r="BA226" s="79">
        <f t="shared" si="114"/>
        <v>30.164826912830151</v>
      </c>
      <c r="BB226" s="101">
        <f t="shared" si="115"/>
        <v>4.7185540807109447E-3</v>
      </c>
      <c r="BC226" s="101">
        <f t="shared" si="116"/>
        <v>11.546301835499682</v>
      </c>
      <c r="BD226" s="87">
        <f>SUM($BC$7:BC226)</f>
        <v>2282.1418024768973</v>
      </c>
      <c r="BF226" s="42"/>
      <c r="BG226" s="32"/>
      <c r="BH226" s="32"/>
      <c r="BK226" s="87"/>
      <c r="BL226" s="80"/>
      <c r="BN226" s="87"/>
      <c r="BO226" s="79"/>
      <c r="BR226" s="87"/>
      <c r="BT226" s="42">
        <f>'Accumulated Feed'!K223</f>
        <v>43225</v>
      </c>
      <c r="BU226" s="32">
        <f>'Accumulated Feed'!L223</f>
        <v>0</v>
      </c>
      <c r="BV226" s="32">
        <f>SUM($BU$7:BU226)</f>
        <v>1633.1216640585938</v>
      </c>
      <c r="BW226" s="96">
        <v>20</v>
      </c>
      <c r="BX226" s="100">
        <f t="shared" si="108"/>
        <v>0</v>
      </c>
      <c r="BY226" s="87">
        <f>SUM($BX$7:BX226)</f>
        <v>1560.6531353038756</v>
      </c>
      <c r="BZ226" s="175">
        <v>20</v>
      </c>
      <c r="CA226" s="100">
        <f t="shared" si="121"/>
        <v>0</v>
      </c>
      <c r="CB226" s="87">
        <f>SUM($CA$7:CA226)</f>
        <v>1330.9508624086216</v>
      </c>
      <c r="CC226" s="79">
        <v>0</v>
      </c>
      <c r="CD226" s="101">
        <f t="shared" si="118"/>
        <v>0</v>
      </c>
      <c r="CE226" s="101">
        <f t="shared" si="119"/>
        <v>0</v>
      </c>
      <c r="CF226" s="87">
        <f>SUM($CE$7:CE226)</f>
        <v>2061.0000000000005</v>
      </c>
    </row>
    <row r="227" spans="2:84" x14ac:dyDescent="0.25">
      <c r="B227" s="42">
        <v>42194</v>
      </c>
      <c r="C227" s="32">
        <f>'Accumulated Feed'!B224</f>
        <v>8.3958914986493127</v>
      </c>
      <c r="D227" s="32">
        <f>SUM($C$7:C227)</f>
        <v>1268.0912483469021</v>
      </c>
      <c r="E227" s="24">
        <v>20</v>
      </c>
      <c r="F227" s="4">
        <f t="shared" si="110"/>
        <v>8.0233302144034759</v>
      </c>
      <c r="G227" s="87">
        <f>SUM($F$7:F227)</f>
        <v>1211.8206659911109</v>
      </c>
      <c r="H227" s="80">
        <f t="shared" si="109"/>
        <v>20</v>
      </c>
      <c r="I227" s="4">
        <f t="shared" si="111"/>
        <v>8.0233302144034759</v>
      </c>
      <c r="J227" s="87">
        <f>SUM($I$7:I227)</f>
        <v>1093.8957359306341</v>
      </c>
      <c r="K227" s="79">
        <f t="shared" si="122"/>
        <v>29.865393699182757</v>
      </c>
      <c r="L227" s="4">
        <f t="shared" si="112"/>
        <v>4.3097107128005074E-3</v>
      </c>
      <c r="M227" s="100">
        <f t="shared" si="113"/>
        <v>11.98099578158541</v>
      </c>
      <c r="N227" s="87">
        <f>SUM($M$7:M227)</f>
        <v>1809.5750641315194</v>
      </c>
      <c r="P227" s="42"/>
      <c r="Q227" s="32"/>
      <c r="R227" s="32"/>
      <c r="U227" s="87"/>
      <c r="V227" s="80"/>
      <c r="X227" s="87"/>
      <c r="Y227" s="79"/>
      <c r="AB227" s="87"/>
      <c r="AD227" s="42"/>
      <c r="AE227" s="32"/>
      <c r="AF227" s="32"/>
      <c r="AI227" s="87"/>
      <c r="AJ227" s="80"/>
      <c r="AL227" s="87"/>
      <c r="AM227" s="79"/>
      <c r="AP227" s="87"/>
      <c r="AR227" s="42">
        <f>'Accumulated Feed'!G224</f>
        <v>42842</v>
      </c>
      <c r="AS227" s="32">
        <f>'Accumulated Feed'!H224</f>
        <v>9.7119423110098548</v>
      </c>
      <c r="AT227" s="32">
        <f>SUM($AS$7:AS227)</f>
        <v>1593.0874940196111</v>
      </c>
      <c r="AU227" s="96">
        <v>20</v>
      </c>
      <c r="AV227" s="100">
        <f t="shared" si="107"/>
        <v>9.2809822753193743</v>
      </c>
      <c r="AW227" s="87">
        <f>SUM($AV$7:AV227)</f>
        <v>1522.3954510384226</v>
      </c>
      <c r="AX227" s="175">
        <v>20</v>
      </c>
      <c r="AY227" s="100">
        <f t="shared" si="120"/>
        <v>9.2809822753193743</v>
      </c>
      <c r="AZ227" s="87">
        <f>SUM($AY$7:AY227)</f>
        <v>1303.3329533000999</v>
      </c>
      <c r="BA227" s="79">
        <f t="shared" si="114"/>
        <v>30.164826912830154</v>
      </c>
      <c r="BB227" s="101">
        <f t="shared" si="115"/>
        <v>5.7204581919912852E-3</v>
      </c>
      <c r="BC227" s="101">
        <f t="shared" si="116"/>
        <v>13.997961195802676</v>
      </c>
      <c r="BD227" s="87">
        <f>SUM($BC$7:BC227)</f>
        <v>2296.1397636727002</v>
      </c>
      <c r="BF227" s="42"/>
      <c r="BG227" s="32"/>
      <c r="BH227" s="32"/>
      <c r="BK227" s="87"/>
      <c r="BL227" s="80"/>
      <c r="BN227" s="87"/>
      <c r="BO227" s="79"/>
      <c r="BR227" s="87"/>
      <c r="BT227" s="42">
        <f>'Accumulated Feed'!K224</f>
        <v>43226</v>
      </c>
      <c r="BU227" s="32">
        <f>'Accumulated Feed'!L224</f>
        <v>0</v>
      </c>
      <c r="BV227" s="32">
        <f>SUM($BU$7:BU227)</f>
        <v>1633.1216640585938</v>
      </c>
      <c r="BW227" s="96">
        <v>20</v>
      </c>
      <c r="BX227" s="100">
        <f t="shared" si="108"/>
        <v>0</v>
      </c>
      <c r="BY227" s="87">
        <f>SUM($BX$7:BX227)</f>
        <v>1560.6531353038756</v>
      </c>
      <c r="BZ227" s="175">
        <v>20</v>
      </c>
      <c r="CA227" s="100">
        <f t="shared" si="121"/>
        <v>0</v>
      </c>
      <c r="CB227" s="87">
        <f>SUM($CA$7:CA227)</f>
        <v>1330.9508624086216</v>
      </c>
      <c r="CC227" s="79">
        <v>0</v>
      </c>
      <c r="CD227" s="101">
        <f t="shared" si="118"/>
        <v>0</v>
      </c>
      <c r="CE227" s="101">
        <f t="shared" si="119"/>
        <v>0</v>
      </c>
      <c r="CF227" s="87">
        <f>SUM($CE$7:CE227)</f>
        <v>2061.0000000000005</v>
      </c>
    </row>
    <row r="228" spans="2:84" x14ac:dyDescent="0.25">
      <c r="B228" s="42">
        <v>42195</v>
      </c>
      <c r="C228" s="32">
        <f>'Accumulated Feed'!B225</f>
        <v>8.4039206784534262</v>
      </c>
      <c r="D228" s="32">
        <f>SUM($C$7:C228)</f>
        <v>1276.4951690253556</v>
      </c>
      <c r="E228" s="24">
        <v>20</v>
      </c>
      <c r="F228" s="4">
        <f t="shared" si="110"/>
        <v>8.0310031054752091</v>
      </c>
      <c r="G228" s="87">
        <f>SUM($F$7:F228)</f>
        <v>1219.8516690965862</v>
      </c>
      <c r="H228" s="80">
        <f t="shared" si="109"/>
        <v>20</v>
      </c>
      <c r="I228" s="4">
        <f t="shared" si="111"/>
        <v>8.0310031054752091</v>
      </c>
      <c r="J228" s="87">
        <f>SUM($I$7:I228)</f>
        <v>1101.9267390361094</v>
      </c>
      <c r="K228" s="79">
        <f t="shared" si="122"/>
        <v>29.865393699182761</v>
      </c>
      <c r="L228" s="4">
        <f t="shared" si="112"/>
        <v>4.3138321860499368E-3</v>
      </c>
      <c r="M228" s="100">
        <f t="shared" si="113"/>
        <v>11.992453477218824</v>
      </c>
      <c r="N228" s="87">
        <f>SUM($M$7:M228)</f>
        <v>1821.5675176087382</v>
      </c>
      <c r="P228" s="42"/>
      <c r="Q228" s="32"/>
      <c r="R228" s="32"/>
      <c r="U228" s="87"/>
      <c r="V228" s="80"/>
      <c r="X228" s="87"/>
      <c r="Y228" s="79"/>
      <c r="AB228" s="87"/>
      <c r="AD228" s="42"/>
      <c r="AE228" s="32"/>
      <c r="AF228" s="32"/>
      <c r="AI228" s="87"/>
      <c r="AJ228" s="80"/>
      <c r="AL228" s="87"/>
      <c r="AM228" s="79"/>
      <c r="AP228" s="87"/>
      <c r="AR228" s="42">
        <f>'Accumulated Feed'!G225</f>
        <v>42843</v>
      </c>
      <c r="AS228" s="32">
        <f>'Accumulated Feed'!H225</f>
        <v>9.6415789933699969</v>
      </c>
      <c r="AT228" s="32">
        <f>SUM($AS$7:AS228)</f>
        <v>1602.7290730129812</v>
      </c>
      <c r="AU228" s="96">
        <v>20</v>
      </c>
      <c r="AV228" s="100">
        <f t="shared" si="107"/>
        <v>9.2137412762549697</v>
      </c>
      <c r="AW228" s="87">
        <f>SUM($AV$7:AV228)</f>
        <v>1531.6091923146776</v>
      </c>
      <c r="AX228" s="175">
        <v>6.4052048708020015</v>
      </c>
      <c r="AY228" s="100">
        <f t="shared" si="120"/>
        <v>2.9507950250488886</v>
      </c>
      <c r="AZ228" s="87">
        <f>SUM($AY$7:AY228)</f>
        <v>1306.2837483251487</v>
      </c>
      <c r="BA228" s="79">
        <f t="shared" si="114"/>
        <v>30.164826912830154</v>
      </c>
      <c r="BB228" s="101">
        <f t="shared" si="115"/>
        <v>5.6790132982801368E-3</v>
      </c>
      <c r="BC228" s="101">
        <f t="shared" si="116"/>
        <v>13.896545540891495</v>
      </c>
      <c r="BD228" s="87">
        <f>SUM($BC$7:BC228)</f>
        <v>2310.0363092135917</v>
      </c>
      <c r="BF228" s="42"/>
      <c r="BG228" s="32"/>
      <c r="BH228" s="32"/>
      <c r="BK228" s="87"/>
      <c r="BL228" s="80"/>
      <c r="BN228" s="87"/>
      <c r="BO228" s="79"/>
      <c r="BR228" s="87"/>
      <c r="BT228" s="42">
        <f>'Accumulated Feed'!K225</f>
        <v>43227</v>
      </c>
      <c r="BU228" s="32">
        <f>'Accumulated Feed'!L225</f>
        <v>0</v>
      </c>
      <c r="BV228" s="32">
        <f>SUM($BU$7:BU228)</f>
        <v>1633.1216640585938</v>
      </c>
      <c r="BW228" s="96">
        <v>20</v>
      </c>
      <c r="BX228" s="100">
        <f t="shared" si="108"/>
        <v>0</v>
      </c>
      <c r="BY228" s="87">
        <f>SUM($BX$7:BX228)</f>
        <v>1560.6531353038756</v>
      </c>
      <c r="BZ228" s="175">
        <v>20</v>
      </c>
      <c r="CA228" s="100">
        <f t="shared" si="121"/>
        <v>0</v>
      </c>
      <c r="CB228" s="87">
        <f>SUM($CA$7:CA228)</f>
        <v>1330.9508624086216</v>
      </c>
      <c r="CC228" s="79">
        <v>0</v>
      </c>
      <c r="CD228" s="101">
        <f t="shared" si="118"/>
        <v>0</v>
      </c>
      <c r="CE228" s="101">
        <f t="shared" si="119"/>
        <v>0</v>
      </c>
      <c r="CF228" s="87">
        <f>SUM($CE$7:CE228)</f>
        <v>2061.0000000000005</v>
      </c>
    </row>
    <row r="229" spans="2:84" x14ac:dyDescent="0.25">
      <c r="B229" s="42">
        <v>42196</v>
      </c>
      <c r="C229" s="32">
        <f>'Accumulated Feed'!B226</f>
        <v>8.3390334013679777</v>
      </c>
      <c r="D229" s="32">
        <f>SUM($C$7:C229)</f>
        <v>1284.8342024267236</v>
      </c>
      <c r="E229" s="24">
        <v>20</v>
      </c>
      <c r="F229" s="4">
        <f t="shared" si="110"/>
        <v>7.9689951518405291</v>
      </c>
      <c r="G229" s="87">
        <f>SUM($F$7:F229)</f>
        <v>1227.8206642484267</v>
      </c>
      <c r="H229" s="80">
        <f t="shared" si="109"/>
        <v>20</v>
      </c>
      <c r="I229" s="4">
        <f t="shared" si="111"/>
        <v>7.9689951518405291</v>
      </c>
      <c r="J229" s="87">
        <f>SUM($I$7:I229)</f>
        <v>1109.89573418795</v>
      </c>
      <c r="K229" s="79">
        <f t="shared" si="122"/>
        <v>29.865393699182757</v>
      </c>
      <c r="L229" s="4">
        <f t="shared" si="112"/>
        <v>4.2805247769171955E-3</v>
      </c>
      <c r="M229" s="100">
        <f t="shared" si="113"/>
        <v>11.899858879829804</v>
      </c>
      <c r="N229" s="87">
        <f>SUM($M$7:M229)</f>
        <v>1833.4673764885679</v>
      </c>
      <c r="P229" s="42"/>
      <c r="Q229" s="32"/>
      <c r="R229" s="32"/>
      <c r="U229" s="87"/>
      <c r="V229" s="80"/>
      <c r="X229" s="87"/>
      <c r="Y229" s="79"/>
      <c r="AB229" s="87"/>
      <c r="AD229" s="42"/>
      <c r="AE229" s="32"/>
      <c r="AF229" s="32"/>
      <c r="AI229" s="87"/>
      <c r="AJ229" s="80"/>
      <c r="AL229" s="87"/>
      <c r="AM229" s="79"/>
      <c r="AP229" s="87"/>
      <c r="AR229" s="42">
        <f>'Accumulated Feed'!G226</f>
        <v>42844</v>
      </c>
      <c r="AS229" s="32">
        <f>'Accumulated Feed'!H226</f>
        <v>10.38774208454444</v>
      </c>
      <c r="AT229" s="32">
        <f>SUM($AS$7:AS229)</f>
        <v>1613.1168150975257</v>
      </c>
      <c r="AU229" s="96">
        <v>20</v>
      </c>
      <c r="AV229" s="100">
        <f t="shared" si="107"/>
        <v>9.9267939491314241</v>
      </c>
      <c r="AW229" s="87">
        <f>SUM($AV$7:AV229)</f>
        <v>1541.535986263809</v>
      </c>
      <c r="AX229" s="175">
        <v>20</v>
      </c>
      <c r="AY229" s="100">
        <f t="shared" si="120"/>
        <v>9.9267939491314241</v>
      </c>
      <c r="AZ229" s="87">
        <f>SUM($AY$7:AY229)</f>
        <v>1316.2105422742802</v>
      </c>
      <c r="BA229" s="79">
        <f t="shared" si="114"/>
        <v>30.164826912830151</v>
      </c>
      <c r="BB229" s="101">
        <f t="shared" si="115"/>
        <v>6.1185128989554366E-3</v>
      </c>
      <c r="BC229" s="101">
        <f t="shared" si="116"/>
        <v>14.972001063743953</v>
      </c>
      <c r="BD229" s="87">
        <f>SUM($BC$7:BC229)</f>
        <v>2325.0083102773356</v>
      </c>
      <c r="BF229" s="42"/>
      <c r="BG229" s="32"/>
      <c r="BH229" s="32"/>
      <c r="BK229" s="87"/>
      <c r="BL229" s="80"/>
      <c r="BN229" s="87"/>
      <c r="BO229" s="79"/>
      <c r="BR229" s="87"/>
      <c r="BT229" s="42"/>
      <c r="BU229" s="32"/>
      <c r="BV229" s="32"/>
      <c r="BY229" s="87"/>
      <c r="BZ229" s="175"/>
      <c r="CB229" s="87"/>
      <c r="CC229" s="79"/>
      <c r="CE229" s="101"/>
      <c r="CF229" s="87"/>
    </row>
    <row r="230" spans="2:84" x14ac:dyDescent="0.25">
      <c r="B230" s="42">
        <v>42197</v>
      </c>
      <c r="C230" s="32">
        <f>'Accumulated Feed'!B227</f>
        <v>8.2402886089002667</v>
      </c>
      <c r="D230" s="32">
        <f>SUM($C$7:C230)</f>
        <v>1293.0744910356239</v>
      </c>
      <c r="E230" s="24">
        <v>20</v>
      </c>
      <c r="F230" s="4">
        <f t="shared" si="110"/>
        <v>7.8746320842557891</v>
      </c>
      <c r="G230" s="87">
        <f>SUM($F$7:F230)</f>
        <v>1235.6952963326826</v>
      </c>
      <c r="H230" s="80">
        <f t="shared" si="109"/>
        <v>20</v>
      </c>
      <c r="I230" s="4">
        <f t="shared" si="111"/>
        <v>7.8746320842557891</v>
      </c>
      <c r="J230" s="87">
        <f>SUM($I$7:I230)</f>
        <v>1117.7703662722058</v>
      </c>
      <c r="K230" s="79">
        <f t="shared" si="122"/>
        <v>29.865393699182761</v>
      </c>
      <c r="L230" s="4">
        <f t="shared" si="112"/>
        <v>4.2298379034625046E-3</v>
      </c>
      <c r="M230" s="100">
        <f t="shared" si="113"/>
        <v>11.758949371625762</v>
      </c>
      <c r="N230" s="87">
        <f>SUM($M$7:M230)</f>
        <v>1845.2263258601936</v>
      </c>
      <c r="P230" s="42"/>
      <c r="Q230" s="32"/>
      <c r="R230" s="32"/>
      <c r="U230" s="87"/>
      <c r="V230" s="80"/>
      <c r="X230" s="87"/>
      <c r="Y230" s="79"/>
      <c r="AB230" s="87"/>
      <c r="AD230" s="42"/>
      <c r="AE230" s="32"/>
      <c r="AF230" s="32"/>
      <c r="AI230" s="87"/>
      <c r="AJ230" s="80"/>
      <c r="AL230" s="87"/>
      <c r="AM230" s="79"/>
      <c r="AP230" s="87"/>
      <c r="AR230" s="42">
        <f>'Accumulated Feed'!G227</f>
        <v>42845</v>
      </c>
      <c r="AS230" s="32">
        <f>'Accumulated Feed'!H227</f>
        <v>10.50252682904906</v>
      </c>
      <c r="AT230" s="32">
        <f>SUM($AS$7:AS230)</f>
        <v>1623.6193419265746</v>
      </c>
      <c r="AU230" s="96">
        <v>20</v>
      </c>
      <c r="AV230" s="100">
        <f t="shared" si="107"/>
        <v>10.036485208110253</v>
      </c>
      <c r="AW230" s="87">
        <f>SUM($AV$7:AV230)</f>
        <v>1551.5724714719192</v>
      </c>
      <c r="AX230" s="175">
        <v>20</v>
      </c>
      <c r="AY230" s="100">
        <f t="shared" si="120"/>
        <v>10.036485208110253</v>
      </c>
      <c r="AZ230" s="87">
        <f>SUM($AY$7:AY230)</f>
        <v>1326.2470274823904</v>
      </c>
      <c r="BA230" s="79">
        <f t="shared" si="114"/>
        <v>30.164826912830154</v>
      </c>
      <c r="BB230" s="101">
        <f t="shared" si="115"/>
        <v>6.1861225810344485E-3</v>
      </c>
      <c r="BC230" s="101">
        <f t="shared" si="116"/>
        <v>15.137441955791296</v>
      </c>
      <c r="BD230" s="87">
        <f>SUM($BC$7:BC230)</f>
        <v>2340.145752233127</v>
      </c>
      <c r="BF230" s="42"/>
      <c r="BG230" s="32"/>
      <c r="BH230" s="32"/>
      <c r="BK230" s="87"/>
      <c r="BL230" s="80"/>
      <c r="BN230" s="87"/>
      <c r="BO230" s="79"/>
      <c r="BR230" s="87"/>
      <c r="BT230" s="42"/>
      <c r="BU230" s="32"/>
      <c r="BV230" s="32"/>
      <c r="BY230" s="87"/>
      <c r="BZ230" s="80"/>
      <c r="CB230" s="87"/>
      <c r="CC230" s="79"/>
      <c r="CE230" s="101"/>
      <c r="CF230" s="87"/>
    </row>
    <row r="231" spans="2:84" x14ac:dyDescent="0.25">
      <c r="B231" s="42">
        <v>42198</v>
      </c>
      <c r="C231" s="32">
        <f>'Accumulated Feed'!B228</f>
        <v>7.0995808478791398</v>
      </c>
      <c r="D231" s="32">
        <f>SUM($C$7:C231)</f>
        <v>1300.1740718835031</v>
      </c>
      <c r="E231" s="24">
        <v>20</v>
      </c>
      <c r="F231" s="4">
        <f t="shared" si="110"/>
        <v>6.7845423604572259</v>
      </c>
      <c r="G231" s="87">
        <f>SUM($F$7:F231)</f>
        <v>1242.4798386931398</v>
      </c>
      <c r="H231" s="80">
        <f t="shared" si="109"/>
        <v>20</v>
      </c>
      <c r="I231" s="4">
        <f t="shared" si="111"/>
        <v>6.7845423604572259</v>
      </c>
      <c r="J231" s="87">
        <f>SUM($I$7:I231)</f>
        <v>1124.554908632663</v>
      </c>
      <c r="K231" s="79">
        <f t="shared" si="122"/>
        <v>29.865393699182764</v>
      </c>
      <c r="L231" s="4">
        <f t="shared" si="112"/>
        <v>3.6442990766877288E-3</v>
      </c>
      <c r="M231" s="100">
        <f t="shared" si="113"/>
        <v>10.131151433191887</v>
      </c>
      <c r="N231" s="87">
        <f>SUM($M$7:M231)</f>
        <v>1855.3574772933855</v>
      </c>
      <c r="P231" s="42"/>
      <c r="Q231" s="32"/>
      <c r="R231" s="32"/>
      <c r="U231" s="87"/>
      <c r="V231" s="80"/>
      <c r="X231" s="87"/>
      <c r="Y231" s="79"/>
      <c r="AB231" s="87"/>
      <c r="AD231" s="42"/>
      <c r="AE231" s="32"/>
      <c r="AF231" s="32"/>
      <c r="AI231" s="87"/>
      <c r="AJ231" s="80"/>
      <c r="AL231" s="87"/>
      <c r="AM231" s="79"/>
      <c r="AP231" s="87"/>
      <c r="AR231" s="42">
        <f>'Accumulated Feed'!G228</f>
        <v>42846</v>
      </c>
      <c r="AS231" s="32">
        <f>'Accumulated Feed'!H228</f>
        <v>10.550880230115794</v>
      </c>
      <c r="AT231" s="32">
        <f>SUM($AS$7:AS231)</f>
        <v>1634.1702221566904</v>
      </c>
      <c r="AU231" s="96">
        <v>20</v>
      </c>
      <c r="AV231" s="100">
        <f t="shared" si="107"/>
        <v>10.082692963869166</v>
      </c>
      <c r="AW231" s="87">
        <f>SUM($AV$7:AV231)</f>
        <v>1561.6551644357885</v>
      </c>
      <c r="AX231" s="175">
        <v>20</v>
      </c>
      <c r="AY231" s="100">
        <f t="shared" si="120"/>
        <v>10.082692963869166</v>
      </c>
      <c r="AZ231" s="87">
        <f>SUM($AY$7:AY231)</f>
        <v>1336.3297204462597</v>
      </c>
      <c r="BA231" s="79">
        <f t="shared" si="114"/>
        <v>30.164826912830154</v>
      </c>
      <c r="BB231" s="101">
        <f t="shared" si="115"/>
        <v>6.2146033524790312E-3</v>
      </c>
      <c r="BC231" s="101">
        <f t="shared" si="116"/>
        <v>15.207134403516189</v>
      </c>
      <c r="BD231" s="87">
        <f>SUM($BC$7:BC231)</f>
        <v>2355.3528866366432</v>
      </c>
      <c r="BF231" s="42"/>
      <c r="BG231" s="32"/>
      <c r="BH231" s="32"/>
      <c r="BK231" s="87"/>
      <c r="BL231" s="80"/>
      <c r="BN231" s="87"/>
      <c r="BO231" s="79"/>
      <c r="BR231" s="87"/>
      <c r="BT231" s="42"/>
      <c r="BU231" s="32"/>
      <c r="BV231" s="32"/>
      <c r="BY231" s="87"/>
      <c r="BZ231" s="80"/>
      <c r="CB231" s="87"/>
      <c r="CC231" s="79"/>
      <c r="CE231" s="101"/>
      <c r="CF231" s="87"/>
    </row>
    <row r="232" spans="2:84" x14ac:dyDescent="0.25">
      <c r="B232" s="42">
        <v>42199</v>
      </c>
      <c r="C232" s="32">
        <f>'Accumulated Feed'!B229</f>
        <v>6.2730981010938072</v>
      </c>
      <c r="D232" s="32">
        <f>SUM($C$7:C232)</f>
        <v>1306.4471699845969</v>
      </c>
      <c r="E232" s="24">
        <v>20</v>
      </c>
      <c r="F232" s="4">
        <f t="shared" si="110"/>
        <v>5.9947341554521074</v>
      </c>
      <c r="G232" s="87">
        <f>SUM($F$7:F232)</f>
        <v>1248.4745728485918</v>
      </c>
      <c r="H232" s="80">
        <f t="shared" si="109"/>
        <v>20</v>
      </c>
      <c r="I232" s="4">
        <f t="shared" si="111"/>
        <v>5.9947341554521074</v>
      </c>
      <c r="J232" s="87">
        <f>SUM($I$7:I232)</f>
        <v>1130.5496427881151</v>
      </c>
      <c r="K232" s="79">
        <f t="shared" si="122"/>
        <v>29.865393699182761</v>
      </c>
      <c r="L232" s="4">
        <f t="shared" ref="L232:L263" si="123">C232/$D$312</f>
        <v>3.2200556775991915E-3</v>
      </c>
      <c r="M232" s="100">
        <f t="shared" si="113"/>
        <v>8.9517547837257521</v>
      </c>
      <c r="N232" s="87">
        <f>SUM($M$7:M232)</f>
        <v>1864.3092320771113</v>
      </c>
      <c r="P232" s="42"/>
      <c r="Q232" s="32"/>
      <c r="R232" s="32"/>
      <c r="U232" s="87"/>
      <c r="V232" s="80"/>
      <c r="X232" s="87"/>
      <c r="Y232" s="79"/>
      <c r="AB232" s="87"/>
      <c r="AD232" s="42"/>
      <c r="AE232" s="32"/>
      <c r="AF232" s="32"/>
      <c r="AI232" s="87"/>
      <c r="AJ232" s="80"/>
      <c r="AL232" s="87"/>
      <c r="AM232" s="79"/>
      <c r="AP232" s="87"/>
      <c r="AR232" s="42">
        <f>'Accumulated Feed'!G229</f>
        <v>42847</v>
      </c>
      <c r="AS232" s="32">
        <f>'Accumulated Feed'!H229</f>
        <v>8.432053216038268</v>
      </c>
      <c r="AT232" s="32">
        <f>SUM($AS$7:AS232)</f>
        <v>1642.6022753727286</v>
      </c>
      <c r="AU232" s="96">
        <v>20</v>
      </c>
      <c r="AV232" s="100">
        <f t="shared" si="107"/>
        <v>8.0578872831528994</v>
      </c>
      <c r="AW232" s="87">
        <f>SUM($AV$7:AV232)</f>
        <v>1569.7130517189414</v>
      </c>
      <c r="AX232" s="175">
        <v>20</v>
      </c>
      <c r="AY232" s="100">
        <f t="shared" si="120"/>
        <v>8.0578872831528994</v>
      </c>
      <c r="AZ232" s="87">
        <f>SUM($AY$7:AY232)</f>
        <v>1344.3876077294126</v>
      </c>
      <c r="BA232" s="79">
        <f t="shared" si="114"/>
        <v>30.164826912830151</v>
      </c>
      <c r="BB232" s="101">
        <f t="shared" si="115"/>
        <v>4.9665871511933475E-3</v>
      </c>
      <c r="BC232" s="101">
        <f t="shared" si="116"/>
        <v>12.153238758970121</v>
      </c>
      <c r="BD232" s="87">
        <f>SUM($BC$7:BC232)</f>
        <v>2367.5061253956133</v>
      </c>
      <c r="BF232" s="42"/>
      <c r="BG232" s="32"/>
      <c r="BH232" s="32"/>
      <c r="BK232" s="87"/>
      <c r="BL232" s="80"/>
      <c r="BN232" s="87"/>
      <c r="BO232" s="79"/>
      <c r="BR232" s="87"/>
      <c r="BT232" s="42"/>
      <c r="BU232" s="32"/>
      <c r="BV232" s="32"/>
      <c r="BY232" s="87"/>
      <c r="BZ232" s="80"/>
      <c r="CB232" s="87"/>
      <c r="CC232" s="79"/>
      <c r="CE232" s="101"/>
      <c r="CF232" s="87"/>
    </row>
    <row r="233" spans="2:84" x14ac:dyDescent="0.25">
      <c r="B233" s="42">
        <v>42200</v>
      </c>
      <c r="C233" s="32">
        <f>'Accumulated Feed'!B230</f>
        <v>7.3050191770008555</v>
      </c>
      <c r="D233" s="32">
        <f>SUM($C$7:C233)</f>
        <v>1313.7521891615977</v>
      </c>
      <c r="E233" s="24">
        <v>20</v>
      </c>
      <c r="F233" s="4">
        <f t="shared" si="110"/>
        <v>6.9808645203498338</v>
      </c>
      <c r="G233" s="87">
        <f>SUM($F$7:F233)</f>
        <v>1255.4554373689416</v>
      </c>
      <c r="H233" s="80">
        <f t="shared" si="109"/>
        <v>20</v>
      </c>
      <c r="I233" s="4">
        <f t="shared" si="111"/>
        <v>6.9808645203498338</v>
      </c>
      <c r="J233" s="87">
        <f>SUM($I$7:I233)</f>
        <v>1137.5305073084648</v>
      </c>
      <c r="K233" s="79">
        <f t="shared" si="122"/>
        <v>29.865393699182764</v>
      </c>
      <c r="L233" s="4">
        <f t="shared" si="123"/>
        <v>3.7497530082896474E-3</v>
      </c>
      <c r="M233" s="100">
        <f t="shared" si="113"/>
        <v>10.42431336304522</v>
      </c>
      <c r="N233" s="87">
        <f>SUM($M$7:M233)</f>
        <v>1874.7335454401566</v>
      </c>
      <c r="P233" s="42"/>
      <c r="Q233" s="32"/>
      <c r="R233" s="32"/>
      <c r="U233" s="87"/>
      <c r="V233" s="80"/>
      <c r="X233" s="87"/>
      <c r="Y233" s="79"/>
      <c r="AB233" s="87"/>
      <c r="AD233" s="42"/>
      <c r="AE233" s="32"/>
      <c r="AF233" s="32"/>
      <c r="AI233" s="87"/>
      <c r="AJ233" s="80"/>
      <c r="AL233" s="87"/>
      <c r="AM233" s="79"/>
      <c r="AP233" s="87"/>
      <c r="AR233" s="42">
        <f>'Accumulated Feed'!G230</f>
        <v>42848</v>
      </c>
      <c r="AS233" s="32">
        <f>'Accumulated Feed'!H230</f>
        <v>6.8838398295288474</v>
      </c>
      <c r="AT233" s="32">
        <f>SUM($AS$7:AS233)</f>
        <v>1649.4861152022575</v>
      </c>
      <c r="AU233" s="96">
        <v>20</v>
      </c>
      <c r="AV233" s="100">
        <f t="shared" si="107"/>
        <v>6.5783746853158123</v>
      </c>
      <c r="AW233" s="87">
        <f>SUM($AV$7:AV233)</f>
        <v>1576.2914264042572</v>
      </c>
      <c r="AX233" s="175">
        <v>20</v>
      </c>
      <c r="AY233" s="100">
        <f t="shared" si="120"/>
        <v>6.5783746853158123</v>
      </c>
      <c r="AZ233" s="87">
        <f>SUM($AY$7:AY233)</f>
        <v>1350.9659824147284</v>
      </c>
      <c r="BA233" s="79">
        <f t="shared" si="114"/>
        <v>30.164826912830154</v>
      </c>
      <c r="BB233" s="101">
        <f t="shared" si="115"/>
        <v>4.0546696720534332E-3</v>
      </c>
      <c r="BC233" s="101">
        <f t="shared" si="116"/>
        <v>9.9217766875147504</v>
      </c>
      <c r="BD233" s="87">
        <f>SUM($BC$7:BC233)</f>
        <v>2377.4279020831282</v>
      </c>
      <c r="BF233" s="42"/>
      <c r="BG233" s="32"/>
      <c r="BH233" s="32"/>
      <c r="BK233" s="87"/>
      <c r="BL233" s="80"/>
      <c r="BN233" s="87"/>
      <c r="BO233" s="79"/>
      <c r="BR233" s="87"/>
      <c r="BT233" s="42"/>
      <c r="BU233" s="32"/>
      <c r="BV233" s="32"/>
      <c r="BY233" s="87"/>
      <c r="BZ233" s="80"/>
      <c r="CB233" s="87"/>
      <c r="CC233" s="79"/>
      <c r="CE233" s="101"/>
      <c r="CF233" s="87"/>
    </row>
    <row r="234" spans="2:84" x14ac:dyDescent="0.25">
      <c r="B234" s="42">
        <v>42201</v>
      </c>
      <c r="C234" s="32">
        <f>'Accumulated Feed'!B231</f>
        <v>7.6214139661133604</v>
      </c>
      <c r="D234" s="32">
        <f>SUM($C$7:C234)</f>
        <v>1321.373603127711</v>
      </c>
      <c r="E234" s="24">
        <v>20</v>
      </c>
      <c r="F234" s="4">
        <f t="shared" si="110"/>
        <v>7.28321953191407</v>
      </c>
      <c r="G234" s="87">
        <f>SUM($F$7:F234)</f>
        <v>1262.7386569008556</v>
      </c>
      <c r="H234" s="80">
        <f t="shared" si="109"/>
        <v>20</v>
      </c>
      <c r="I234" s="4">
        <f t="shared" si="111"/>
        <v>7.28321953191407</v>
      </c>
      <c r="J234" s="87">
        <f>SUM($I$7:I234)</f>
        <v>1144.8137268403789</v>
      </c>
      <c r="K234" s="79">
        <f t="shared" si="122"/>
        <v>29.865393699182757</v>
      </c>
      <c r="L234" s="4">
        <f t="shared" si="123"/>
        <v>3.9121622071617125E-3</v>
      </c>
      <c r="M234" s="100">
        <f t="shared" si="113"/>
        <v>10.875810935909561</v>
      </c>
      <c r="N234" s="87">
        <f>SUM($M$7:M234)</f>
        <v>1885.6093563760662</v>
      </c>
      <c r="P234" s="42"/>
      <c r="Q234" s="32"/>
      <c r="R234" s="32"/>
      <c r="U234" s="87"/>
      <c r="V234" s="80"/>
      <c r="X234" s="87"/>
      <c r="Y234" s="79"/>
      <c r="AB234" s="87"/>
      <c r="AD234" s="42"/>
      <c r="AE234" s="32"/>
      <c r="AF234" s="32"/>
      <c r="AI234" s="87"/>
      <c r="AJ234" s="80"/>
      <c r="AL234" s="87"/>
      <c r="AM234" s="79"/>
      <c r="AP234" s="87"/>
      <c r="AR234" s="42">
        <f>'Accumulated Feed'!G231</f>
        <v>42849</v>
      </c>
      <c r="AS234" s="32">
        <f>'Accumulated Feed'!H231</f>
        <v>9.9662797115086672</v>
      </c>
      <c r="AT234" s="32">
        <f>SUM($AS$7:AS234)</f>
        <v>1659.4523949137661</v>
      </c>
      <c r="AU234" s="96">
        <v>20</v>
      </c>
      <c r="AV234" s="100">
        <f t="shared" si="107"/>
        <v>9.5240336475772533</v>
      </c>
      <c r="AW234" s="87">
        <f>SUM($AV$7:AV234)</f>
        <v>1585.8154600518344</v>
      </c>
      <c r="AX234" s="175">
        <v>20</v>
      </c>
      <c r="AY234" s="100">
        <f t="shared" si="120"/>
        <v>9.5240336475772533</v>
      </c>
      <c r="AZ234" s="87">
        <f>SUM($AY$7:AY234)</f>
        <v>1360.4900160623056</v>
      </c>
      <c r="BA234" s="79">
        <f t="shared" si="114"/>
        <v>30.164826912830151</v>
      </c>
      <c r="BB234" s="101">
        <f t="shared" si="115"/>
        <v>5.8702661726836572E-3</v>
      </c>
      <c r="BC234" s="101">
        <f t="shared" si="116"/>
        <v>14.364541324556908</v>
      </c>
      <c r="BD234" s="87">
        <f>SUM($BC$7:BC234)</f>
        <v>2391.7924434076849</v>
      </c>
      <c r="BF234" s="42"/>
      <c r="BG234" s="32"/>
      <c r="BH234" s="32"/>
      <c r="BK234" s="87"/>
      <c r="BL234" s="80"/>
      <c r="BN234" s="87"/>
      <c r="BO234" s="79"/>
      <c r="BR234" s="87"/>
      <c r="BT234" s="42"/>
      <c r="BU234" s="32"/>
      <c r="BV234" s="32"/>
      <c r="BY234" s="87"/>
      <c r="BZ234" s="80"/>
      <c r="CB234" s="87"/>
      <c r="CC234" s="79"/>
      <c r="CE234" s="101"/>
      <c r="CF234" s="87"/>
    </row>
    <row r="235" spans="2:84" x14ac:dyDescent="0.25">
      <c r="B235" s="42">
        <v>42202</v>
      </c>
      <c r="C235" s="32">
        <f>'Accumulated Feed'!B232</f>
        <v>7.7491994957645103</v>
      </c>
      <c r="D235" s="32">
        <f>SUM($C$7:C235)</f>
        <v>1329.1228026234755</v>
      </c>
      <c r="E235" s="24">
        <v>20</v>
      </c>
      <c r="F235" s="4">
        <f t="shared" si="110"/>
        <v>7.4053346761103196</v>
      </c>
      <c r="G235" s="87">
        <f>SUM($F$7:F235)</f>
        <v>1270.1439915769658</v>
      </c>
      <c r="H235" s="80">
        <f t="shared" si="109"/>
        <v>20</v>
      </c>
      <c r="I235" s="4">
        <f t="shared" si="111"/>
        <v>7.4053346761103196</v>
      </c>
      <c r="J235" s="87">
        <f>SUM($I$7:I235)</f>
        <v>1152.2190615164891</v>
      </c>
      <c r="K235" s="79">
        <f t="shared" si="122"/>
        <v>29.865393699182761</v>
      </c>
      <c r="L235" s="4">
        <f t="shared" si="123"/>
        <v>3.9777560355439695E-3</v>
      </c>
      <c r="M235" s="100">
        <f t="shared" si="113"/>
        <v>11.058161778812234</v>
      </c>
      <c r="N235" s="87">
        <f>SUM($M$7:M235)</f>
        <v>1896.6675181548785</v>
      </c>
      <c r="P235" s="42"/>
      <c r="Q235" s="32"/>
      <c r="R235" s="32"/>
      <c r="U235" s="87"/>
      <c r="V235" s="80"/>
      <c r="X235" s="87"/>
      <c r="Y235" s="79"/>
      <c r="AB235" s="87"/>
      <c r="AD235" s="42"/>
      <c r="AE235" s="32"/>
      <c r="AF235" s="32"/>
      <c r="AI235" s="87"/>
      <c r="AJ235" s="80"/>
      <c r="AL235" s="87"/>
      <c r="AM235" s="79"/>
      <c r="AP235" s="87"/>
      <c r="AR235" s="42">
        <f>'Accumulated Feed'!G232</f>
        <v>42850</v>
      </c>
      <c r="AS235" s="32">
        <f>'Accumulated Feed'!H232</f>
        <v>10.51427729916481</v>
      </c>
      <c r="AT235" s="32">
        <f>SUM($AS$7:AS235)</f>
        <v>1669.9666722129309</v>
      </c>
      <c r="AU235" s="96">
        <v>20</v>
      </c>
      <c r="AV235" s="100">
        <f t="shared" si="107"/>
        <v>10.047714260073148</v>
      </c>
      <c r="AW235" s="87">
        <f>SUM($AV$7:AV235)</f>
        <v>1595.8631743119076</v>
      </c>
      <c r="AX235" s="175">
        <v>20</v>
      </c>
      <c r="AY235" s="100">
        <f t="shared" si="120"/>
        <v>10.047714260073148</v>
      </c>
      <c r="AZ235" s="87">
        <f>SUM($AY$7:AY235)</f>
        <v>1370.5377303223788</v>
      </c>
      <c r="BA235" s="79">
        <f t="shared" si="114"/>
        <v>30.164826912830151</v>
      </c>
      <c r="BB235" s="101">
        <f t="shared" si="115"/>
        <v>6.1930437581667703E-3</v>
      </c>
      <c r="BC235" s="101">
        <f t="shared" si="116"/>
        <v>15.154378076234087</v>
      </c>
      <c r="BD235" s="87">
        <f>SUM($BC$7:BC235)</f>
        <v>2406.9468214839189</v>
      </c>
      <c r="BF235" s="42"/>
      <c r="BG235" s="32"/>
      <c r="BH235" s="32"/>
      <c r="BK235" s="87"/>
      <c r="BL235" s="80"/>
      <c r="BN235" s="87"/>
      <c r="BO235" s="79"/>
      <c r="BR235" s="87"/>
      <c r="BT235" s="42"/>
      <c r="BU235" s="32"/>
      <c r="BV235" s="32"/>
      <c r="BY235" s="87"/>
      <c r="BZ235" s="80"/>
      <c r="CB235" s="87"/>
      <c r="CC235" s="79"/>
      <c r="CE235" s="101"/>
      <c r="CF235" s="87"/>
    </row>
    <row r="236" spans="2:84" x14ac:dyDescent="0.25">
      <c r="B236" s="42">
        <v>42203</v>
      </c>
      <c r="C236" s="32">
        <f>'Accumulated Feed'!B233</f>
        <v>8.7290579220349009</v>
      </c>
      <c r="D236" s="32">
        <f>SUM($C$7:C236)</f>
        <v>1337.8518605455104</v>
      </c>
      <c r="E236" s="24">
        <v>20</v>
      </c>
      <c r="F236" s="4">
        <f t="shared" si="110"/>
        <v>8.3417126317565771</v>
      </c>
      <c r="G236" s="87">
        <f>SUM($F$7:F236)</f>
        <v>1278.4857042087224</v>
      </c>
      <c r="H236" s="80">
        <f t="shared" si="109"/>
        <v>20</v>
      </c>
      <c r="I236" s="4">
        <f t="shared" si="111"/>
        <v>8.3417126317565771</v>
      </c>
      <c r="J236" s="87">
        <f>SUM($I$7:I236)</f>
        <v>1160.5607741482456</v>
      </c>
      <c r="K236" s="79">
        <f t="shared" si="122"/>
        <v>29.865393699182757</v>
      </c>
      <c r="L236" s="4">
        <f t="shared" si="123"/>
        <v>4.4807289905189956E-3</v>
      </c>
      <c r="M236" s="100">
        <f t="shared" si="113"/>
        <v>12.456426593642808</v>
      </c>
      <c r="N236" s="87">
        <f>SUM($M$7:M236)</f>
        <v>1909.1239447485214</v>
      </c>
      <c r="P236" s="42"/>
      <c r="Q236" s="32"/>
      <c r="R236" s="32"/>
      <c r="U236" s="87"/>
      <c r="V236" s="80"/>
      <c r="X236" s="87"/>
      <c r="Y236" s="79"/>
      <c r="AB236" s="87"/>
      <c r="AD236" s="42"/>
      <c r="AE236" s="32"/>
      <c r="AF236" s="32"/>
      <c r="AI236" s="87"/>
      <c r="AJ236" s="80"/>
      <c r="AL236" s="87"/>
      <c r="AM236" s="79"/>
      <c r="AP236" s="87"/>
      <c r="AR236" s="42">
        <f>'Accumulated Feed'!G233</f>
        <v>42851</v>
      </c>
      <c r="AS236" s="32">
        <f>'Accumulated Feed'!H233</f>
        <v>10.440592552939027</v>
      </c>
      <c r="AT236" s="32">
        <f>SUM($AS$7:AS236)</f>
        <v>1680.40726476587</v>
      </c>
      <c r="AU236" s="96">
        <v>20</v>
      </c>
      <c r="AV236" s="100">
        <f t="shared" si="107"/>
        <v>9.977299218284065</v>
      </c>
      <c r="AW236" s="87">
        <f>SUM($AV$7:AV236)</f>
        <v>1605.8404735301917</v>
      </c>
      <c r="AX236" s="175">
        <v>20</v>
      </c>
      <c r="AY236" s="100">
        <f t="shared" si="120"/>
        <v>9.977299218284065</v>
      </c>
      <c r="AZ236" s="87">
        <f>SUM($AY$7:AY236)</f>
        <v>1380.5150295406629</v>
      </c>
      <c r="BA236" s="79">
        <f t="shared" si="114"/>
        <v>30.164826912830151</v>
      </c>
      <c r="BB236" s="101">
        <f t="shared" si="115"/>
        <v>6.1496425005528078E-3</v>
      </c>
      <c r="BC236" s="101">
        <f t="shared" si="116"/>
        <v>15.048175198852721</v>
      </c>
      <c r="BD236" s="87">
        <f>SUM($BC$7:BC236)</f>
        <v>2421.9949966827717</v>
      </c>
      <c r="BF236" s="42"/>
      <c r="BG236" s="32"/>
      <c r="BH236" s="32"/>
      <c r="BK236" s="87"/>
      <c r="BL236" s="80"/>
      <c r="BN236" s="87"/>
      <c r="BO236" s="79"/>
      <c r="BR236" s="87"/>
      <c r="BT236" s="42"/>
      <c r="BU236" s="32"/>
      <c r="BV236" s="32"/>
      <c r="BY236" s="87"/>
      <c r="BZ236" s="80"/>
      <c r="CB236" s="87"/>
      <c r="CC236" s="79"/>
      <c r="CE236" s="101"/>
      <c r="CF236" s="87"/>
    </row>
    <row r="237" spans="2:84" x14ac:dyDescent="0.25">
      <c r="B237" s="42">
        <v>42204</v>
      </c>
      <c r="C237" s="32">
        <f>'Accumulated Feed'!B234</f>
        <v>9.7237533492348458</v>
      </c>
      <c r="D237" s="32">
        <f>SUM($C$7:C237)</f>
        <v>1347.5756138947452</v>
      </c>
      <c r="E237" s="24">
        <v>20</v>
      </c>
      <c r="F237" s="4">
        <f t="shared" si="110"/>
        <v>9.2922692077278395</v>
      </c>
      <c r="G237" s="87">
        <f>SUM($F$7:F237)</f>
        <v>1287.7779734164503</v>
      </c>
      <c r="H237" s="80">
        <f t="shared" si="109"/>
        <v>20</v>
      </c>
      <c r="I237" s="4">
        <f t="shared" si="111"/>
        <v>9.2922692077278395</v>
      </c>
      <c r="J237" s="87">
        <f>SUM($I$7:I237)</f>
        <v>1169.8530433559736</v>
      </c>
      <c r="K237" s="79">
        <f t="shared" si="122"/>
        <v>29.865393699182757</v>
      </c>
      <c r="L237" s="4">
        <f t="shared" si="123"/>
        <v>4.9913179540932544E-3</v>
      </c>
      <c r="M237" s="100">
        <f t="shared" si="113"/>
        <v>13.875863912379247</v>
      </c>
      <c r="N237" s="87">
        <f>SUM($M$7:M237)</f>
        <v>1922.9998086609005</v>
      </c>
      <c r="P237" s="42"/>
      <c r="Q237" s="32"/>
      <c r="R237" s="32"/>
      <c r="U237" s="87"/>
      <c r="V237" s="80"/>
      <c r="X237" s="87"/>
      <c r="Y237" s="79"/>
      <c r="AB237" s="87"/>
      <c r="AD237" s="42"/>
      <c r="AE237" s="32"/>
      <c r="AF237" s="32"/>
      <c r="AI237" s="87"/>
      <c r="AJ237" s="80"/>
      <c r="AL237" s="87"/>
      <c r="AM237" s="79"/>
      <c r="AP237" s="87"/>
      <c r="AR237" s="42">
        <f>'Accumulated Feed'!G234</f>
        <v>42852</v>
      </c>
      <c r="AS237" s="32">
        <f>'Accumulated Feed'!H234</f>
        <v>10.415210368642072</v>
      </c>
      <c r="AT237" s="32">
        <f>SUM($AS$7:AS237)</f>
        <v>1690.8224751345119</v>
      </c>
      <c r="AU237" s="96">
        <v>20</v>
      </c>
      <c r="AV237" s="100">
        <f t="shared" si="107"/>
        <v>9.9530433490639751</v>
      </c>
      <c r="AW237" s="87">
        <f>SUM($AV$7:AV237)</f>
        <v>1615.7935168792558</v>
      </c>
      <c r="AX237" s="175">
        <v>20</v>
      </c>
      <c r="AY237" s="100">
        <f t="shared" si="120"/>
        <v>9.9530433490639751</v>
      </c>
      <c r="AZ237" s="87">
        <f>SUM($AY$7:AY237)</f>
        <v>1390.468072889727</v>
      </c>
      <c r="BA237" s="79">
        <f t="shared" si="114"/>
        <v>30.164826912830154</v>
      </c>
      <c r="BB237" s="101">
        <f t="shared" si="115"/>
        <v>6.1346920694812035E-3</v>
      </c>
      <c r="BC237" s="101">
        <f t="shared" si="116"/>
        <v>15.011591494020506</v>
      </c>
      <c r="BD237" s="87">
        <f>SUM($BC$7:BC237)</f>
        <v>2437.0065881767923</v>
      </c>
      <c r="BF237" s="42"/>
      <c r="BG237" s="32"/>
      <c r="BH237" s="32"/>
      <c r="BK237" s="87"/>
      <c r="BL237" s="80"/>
      <c r="BN237" s="87"/>
      <c r="BO237" s="79"/>
      <c r="BR237" s="87"/>
      <c r="BT237" s="42"/>
      <c r="BU237" s="32"/>
      <c r="BV237" s="32"/>
      <c r="BY237" s="87"/>
      <c r="BZ237" s="80"/>
      <c r="CB237" s="87"/>
      <c r="CC237" s="79"/>
      <c r="CE237" s="101"/>
      <c r="CF237" s="87"/>
    </row>
    <row r="238" spans="2:84" x14ac:dyDescent="0.25">
      <c r="B238" s="42">
        <v>42205</v>
      </c>
      <c r="C238" s="32">
        <f>'Accumulated Feed'!B235</f>
        <v>9.3769401684357288</v>
      </c>
      <c r="D238" s="32">
        <f>SUM($C$7:C238)</f>
        <v>1356.952554063181</v>
      </c>
      <c r="E238" s="24">
        <v>20</v>
      </c>
      <c r="F238" s="4">
        <f t="shared" si="110"/>
        <v>8.9608455974171779</v>
      </c>
      <c r="G238" s="87">
        <f>SUM($F$7:F238)</f>
        <v>1296.7388190138674</v>
      </c>
      <c r="H238" s="80">
        <f t="shared" si="109"/>
        <v>20</v>
      </c>
      <c r="I238" s="4">
        <f t="shared" si="111"/>
        <v>8.9608455974171779</v>
      </c>
      <c r="J238" s="87">
        <f>SUM($I$7:I238)</f>
        <v>1178.8138889533907</v>
      </c>
      <c r="K238" s="79">
        <f t="shared" si="122"/>
        <v>29.865393699182757</v>
      </c>
      <c r="L238" s="4">
        <f t="shared" si="123"/>
        <v>4.813294633893031E-3</v>
      </c>
      <c r="M238" s="100">
        <f t="shared" si="113"/>
        <v>13.380959082222626</v>
      </c>
      <c r="N238" s="87">
        <f>SUM($M$7:M238)</f>
        <v>1936.3807677431232</v>
      </c>
      <c r="P238" s="42"/>
      <c r="Q238" s="32"/>
      <c r="R238" s="32"/>
      <c r="U238" s="87"/>
      <c r="V238" s="80"/>
      <c r="X238" s="87"/>
      <c r="Y238" s="79"/>
      <c r="AB238" s="87"/>
      <c r="AD238" s="42"/>
      <c r="AE238" s="32"/>
      <c r="AF238" s="32"/>
      <c r="AI238" s="87"/>
      <c r="AJ238" s="80"/>
      <c r="AL238" s="87"/>
      <c r="AM238" s="79"/>
      <c r="AP238" s="87"/>
      <c r="AR238" s="42">
        <f>'Accumulated Feed'!G235</f>
        <v>42853</v>
      </c>
      <c r="AS238" s="32">
        <f>'Accumulated Feed'!H235</f>
        <v>6.2617443916880653</v>
      </c>
      <c r="AT238" s="32">
        <f>SUM($AS$7:AS238)</f>
        <v>1697.0842195262001</v>
      </c>
      <c r="AU238" s="96">
        <v>20</v>
      </c>
      <c r="AV238" s="100">
        <f t="shared" si="107"/>
        <v>5.9838842582452054</v>
      </c>
      <c r="AW238" s="87">
        <f>SUM($AV$7:AV238)</f>
        <v>1621.7774011375009</v>
      </c>
      <c r="AX238" s="175">
        <v>20</v>
      </c>
      <c r="AY238" s="100">
        <f t="shared" si="120"/>
        <v>5.9838842582452054</v>
      </c>
      <c r="AZ238" s="87">
        <f>SUM($AY$7:AY238)</f>
        <v>1396.4519571479721</v>
      </c>
      <c r="BA238" s="79">
        <f t="shared" si="114"/>
        <v>30.164826912830151</v>
      </c>
      <c r="BB238" s="101">
        <f t="shared" si="115"/>
        <v>3.6882475054429028E-3</v>
      </c>
      <c r="BC238" s="101">
        <f t="shared" si="116"/>
        <v>9.025141645818783</v>
      </c>
      <c r="BD238" s="87">
        <f>SUM($BC$7:BC238)</f>
        <v>2446.0317298226109</v>
      </c>
      <c r="BF238" s="42"/>
      <c r="BG238" s="32"/>
      <c r="BH238" s="32"/>
      <c r="BK238" s="87"/>
      <c r="BL238" s="80"/>
      <c r="BN238" s="87"/>
      <c r="BO238" s="79"/>
      <c r="BR238" s="87"/>
      <c r="BT238" s="42"/>
      <c r="BU238" s="32"/>
      <c r="BV238" s="32"/>
      <c r="BY238" s="87"/>
      <c r="BZ238" s="80"/>
      <c r="CB238" s="87"/>
      <c r="CC238" s="79"/>
      <c r="CE238" s="101"/>
      <c r="CF238" s="87"/>
    </row>
    <row r="239" spans="2:84" x14ac:dyDescent="0.25">
      <c r="B239" s="42">
        <v>42206</v>
      </c>
      <c r="C239" s="32">
        <f>'Accumulated Feed'!B236</f>
        <v>9.621426540308601</v>
      </c>
      <c r="D239" s="32">
        <f>SUM($C$7:C239)</f>
        <v>1366.5739806034896</v>
      </c>
      <c r="E239" s="24">
        <v>20</v>
      </c>
      <c r="F239" s="4">
        <f t="shared" si="110"/>
        <v>9.194483072933993</v>
      </c>
      <c r="G239" s="87">
        <f>SUM($F$7:F239)</f>
        <v>1305.9333020868014</v>
      </c>
      <c r="H239" s="80">
        <f t="shared" si="109"/>
        <v>20</v>
      </c>
      <c r="I239" s="4">
        <f t="shared" si="111"/>
        <v>9.194483072933993</v>
      </c>
      <c r="J239" s="87">
        <f>SUM($I$7:I239)</f>
        <v>1188.0083720263247</v>
      </c>
      <c r="K239" s="79">
        <f t="shared" si="122"/>
        <v>29.865393699182761</v>
      </c>
      <c r="L239" s="4">
        <f t="shared" si="123"/>
        <v>4.938792389094341E-3</v>
      </c>
      <c r="M239" s="100">
        <f t="shared" si="113"/>
        <v>13.729842841682268</v>
      </c>
      <c r="N239" s="87">
        <f>SUM($M$7:M239)</f>
        <v>1950.1106105848055</v>
      </c>
      <c r="P239" s="42"/>
      <c r="Q239" s="32"/>
      <c r="R239" s="32"/>
      <c r="U239" s="87"/>
      <c r="V239" s="80"/>
      <c r="X239" s="87"/>
      <c r="Y239" s="79"/>
      <c r="AB239" s="87"/>
      <c r="AD239" s="42"/>
      <c r="AE239" s="32"/>
      <c r="AF239" s="32"/>
      <c r="AI239" s="87"/>
      <c r="AJ239" s="80"/>
      <c r="AL239" s="87"/>
      <c r="AM239" s="79"/>
      <c r="AP239" s="87"/>
      <c r="AR239" s="42">
        <f>'Accumulated Feed'!G236</f>
        <v>42854</v>
      </c>
      <c r="AS239" s="32">
        <f>'Accumulated Feed'!H236</f>
        <v>0.67179669758752703</v>
      </c>
      <c r="AT239" s="32">
        <f>SUM($AS$7:AS239)</f>
        <v>1697.7560162237876</v>
      </c>
      <c r="AU239" s="96">
        <v>20</v>
      </c>
      <c r="AV239" s="100">
        <f t="shared" ref="AV239:AV302" si="124">(AS239*AU239)*(1/2.20462)*(1/1343)*(1/(PI()*1.5^2))*1000</f>
        <v>0.64198623130820631</v>
      </c>
      <c r="AW239" s="87">
        <f>SUM($AV$7:AV239)</f>
        <v>1622.4193873688091</v>
      </c>
      <c r="AX239" s="175">
        <v>20</v>
      </c>
      <c r="AY239" s="100">
        <f t="shared" si="120"/>
        <v>0.64198623130820631</v>
      </c>
      <c r="AZ239" s="87">
        <f>SUM($AY$7:AY239)</f>
        <v>1397.0939433792803</v>
      </c>
      <c r="BA239" s="79">
        <f t="shared" si="114"/>
        <v>30.164826912830154</v>
      </c>
      <c r="BB239" s="101">
        <f t="shared" si="115"/>
        <v>3.9569684405051461E-4</v>
      </c>
      <c r="BC239" s="101">
        <f t="shared" si="116"/>
        <v>0.96827017739160925</v>
      </c>
      <c r="BD239" s="87">
        <f>SUM($BC$7:BC239)</f>
        <v>2447.0000000000027</v>
      </c>
      <c r="BF239" s="42"/>
      <c r="BG239" s="32"/>
      <c r="BH239" s="32"/>
      <c r="BK239" s="87"/>
      <c r="BL239" s="80"/>
      <c r="BN239" s="87"/>
      <c r="BO239" s="79"/>
      <c r="BR239" s="87"/>
      <c r="BT239" s="42"/>
      <c r="BU239" s="32"/>
      <c r="BV239" s="32"/>
      <c r="BY239" s="87"/>
      <c r="BZ239" s="80"/>
      <c r="CB239" s="87"/>
      <c r="CC239" s="79"/>
      <c r="CE239" s="101"/>
      <c r="CF239" s="87"/>
    </row>
    <row r="240" spans="2:84" x14ac:dyDescent="0.25">
      <c r="B240" s="42">
        <v>42207</v>
      </c>
      <c r="C240" s="32">
        <f>'Accumulated Feed'!B237</f>
        <v>10.187657854385689</v>
      </c>
      <c r="D240" s="32">
        <f>SUM($C$7:C240)</f>
        <v>1376.7616384578753</v>
      </c>
      <c r="E240" s="24">
        <v>20</v>
      </c>
      <c r="F240" s="4">
        <f t="shared" si="110"/>
        <v>9.7355883041422491</v>
      </c>
      <c r="G240" s="87">
        <f>SUM($F$7:F240)</f>
        <v>1315.6688903909437</v>
      </c>
      <c r="H240" s="80">
        <f t="shared" si="109"/>
        <v>20</v>
      </c>
      <c r="I240" s="4">
        <f t="shared" si="111"/>
        <v>9.7355883041422491</v>
      </c>
      <c r="J240" s="87">
        <f>SUM($I$7:I240)</f>
        <v>1197.743960330467</v>
      </c>
      <c r="K240" s="79">
        <f t="shared" si="122"/>
        <v>29.865393699182761</v>
      </c>
      <c r="L240" s="4">
        <f t="shared" si="123"/>
        <v>5.2294456402224333E-3</v>
      </c>
      <c r="M240" s="100">
        <f t="shared" si="113"/>
        <v>14.537858879818364</v>
      </c>
      <c r="N240" s="87">
        <f>SUM($M$7:M240)</f>
        <v>1964.6484694646238</v>
      </c>
      <c r="P240" s="42"/>
      <c r="Q240" s="32"/>
      <c r="R240" s="32"/>
      <c r="U240" s="87"/>
      <c r="V240" s="80"/>
      <c r="X240" s="87"/>
      <c r="Y240" s="79"/>
      <c r="AB240" s="87"/>
      <c r="AD240" s="42"/>
      <c r="AE240" s="32"/>
      <c r="AF240" s="32"/>
      <c r="AI240" s="87"/>
      <c r="AJ240" s="80"/>
      <c r="AL240" s="87"/>
      <c r="AM240" s="79"/>
      <c r="AP240" s="87"/>
      <c r="AR240" s="42"/>
      <c r="AS240" s="32"/>
      <c r="AT240" s="32"/>
      <c r="AW240" s="87"/>
      <c r="AX240" s="80"/>
      <c r="AZ240" s="87"/>
      <c r="BA240" s="79"/>
      <c r="BD240" s="87"/>
      <c r="BF240" s="42"/>
      <c r="BG240" s="32"/>
      <c r="BH240" s="32"/>
      <c r="BK240" s="87"/>
      <c r="BL240" s="80"/>
      <c r="BN240" s="87"/>
      <c r="BO240" s="79"/>
      <c r="BR240" s="87"/>
      <c r="BT240" s="42"/>
      <c r="BU240" s="32"/>
      <c r="BV240" s="32"/>
      <c r="BY240" s="87"/>
      <c r="BZ240" s="80"/>
      <c r="CB240" s="87"/>
      <c r="CC240" s="79"/>
      <c r="CE240" s="101"/>
      <c r="CF240" s="87"/>
    </row>
    <row r="241" spans="2:84" x14ac:dyDescent="0.25">
      <c r="B241" s="42">
        <v>42208</v>
      </c>
      <c r="C241" s="32">
        <f>'Accumulated Feed'!B238</f>
        <v>9.7740201671107325</v>
      </c>
      <c r="D241" s="32">
        <f>SUM($C$7:C241)</f>
        <v>1386.5356586249859</v>
      </c>
      <c r="E241" s="24">
        <v>20</v>
      </c>
      <c r="F241" s="4">
        <f t="shared" si="110"/>
        <v>9.3403054738837792</v>
      </c>
      <c r="G241" s="87">
        <f>SUM($F$7:F241)</f>
        <v>1325.0091958648275</v>
      </c>
      <c r="H241" s="80">
        <f t="shared" si="109"/>
        <v>20</v>
      </c>
      <c r="I241" s="4">
        <f t="shared" si="111"/>
        <v>9.3403054738837792</v>
      </c>
      <c r="J241" s="87">
        <f>SUM($I$7:I241)</f>
        <v>1207.0842658043507</v>
      </c>
      <c r="K241" s="79">
        <f t="shared" si="122"/>
        <v>29.865393699182757</v>
      </c>
      <c r="L241" s="4">
        <f t="shared" si="123"/>
        <v>5.0171205080606265E-3</v>
      </c>
      <c r="M241" s="100">
        <f t="shared" si="113"/>
        <v>13.947595012408541</v>
      </c>
      <c r="N241" s="87">
        <f>SUM($M$7:M241)</f>
        <v>1978.5960644770323</v>
      </c>
      <c r="P241" s="42"/>
      <c r="Q241" s="32"/>
      <c r="R241" s="32"/>
      <c r="U241" s="87"/>
      <c r="V241" s="80"/>
      <c r="X241" s="87"/>
      <c r="Y241" s="79"/>
      <c r="AB241" s="87"/>
      <c r="AD241" s="42"/>
      <c r="AE241" s="32"/>
      <c r="AF241" s="32"/>
      <c r="AI241" s="87"/>
      <c r="AJ241" s="80"/>
      <c r="AL241" s="87"/>
      <c r="AM241" s="79"/>
      <c r="AP241" s="87"/>
      <c r="AR241" s="42"/>
      <c r="AS241" s="32"/>
      <c r="AT241" s="32"/>
      <c r="AW241" s="87"/>
      <c r="AX241" s="80"/>
      <c r="AZ241" s="87"/>
      <c r="BA241" s="79"/>
      <c r="BD241" s="87"/>
      <c r="BF241" s="42"/>
      <c r="BG241" s="32"/>
      <c r="BH241" s="32"/>
      <c r="BK241" s="87"/>
      <c r="BL241" s="80"/>
      <c r="BN241" s="87"/>
      <c r="BO241" s="79"/>
      <c r="BR241" s="87"/>
      <c r="BT241" s="42"/>
      <c r="BU241" s="32"/>
      <c r="BV241" s="32"/>
      <c r="BY241" s="87"/>
      <c r="BZ241" s="80"/>
      <c r="CB241" s="87"/>
      <c r="CC241" s="79"/>
      <c r="CE241" s="101"/>
      <c r="CF241" s="87"/>
    </row>
    <row r="242" spans="2:84" x14ac:dyDescent="0.25">
      <c r="B242" s="42">
        <v>42209</v>
      </c>
      <c r="C242" s="32">
        <f>'Accumulated Feed'!B239</f>
        <v>9.6832142039698379</v>
      </c>
      <c r="D242" s="32">
        <f>SUM($C$7:C242)</f>
        <v>1396.2188728289557</v>
      </c>
      <c r="E242" s="24">
        <v>20</v>
      </c>
      <c r="F242" s="4">
        <f t="shared" si="110"/>
        <v>9.2535289561270222</v>
      </c>
      <c r="G242" s="87">
        <f>SUM($F$7:F242)</f>
        <v>1334.2627248209544</v>
      </c>
      <c r="H242" s="82">
        <v>0.17170595999999999</v>
      </c>
      <c r="I242" s="4">
        <f t="shared" si="111"/>
        <v>7.9444303639979411E-2</v>
      </c>
      <c r="J242" s="87">
        <f>SUM($I$7:I242)</f>
        <v>1207.1637101079907</v>
      </c>
      <c r="K242" s="79">
        <f t="shared" si="122"/>
        <v>29.865393699182764</v>
      </c>
      <c r="L242" s="4">
        <f t="shared" si="123"/>
        <v>4.9705087298834742E-3</v>
      </c>
      <c r="M242" s="100">
        <f t="shared" si="113"/>
        <v>13.818014269076059</v>
      </c>
      <c r="N242" s="87">
        <f>SUM($M$7:M242)</f>
        <v>1992.4140787461083</v>
      </c>
      <c r="P242" s="42"/>
      <c r="Q242" s="32"/>
      <c r="R242" s="32"/>
      <c r="U242" s="87"/>
      <c r="V242" s="82"/>
      <c r="X242" s="87"/>
      <c r="Y242" s="79"/>
      <c r="AB242" s="87"/>
      <c r="AD242" s="42"/>
      <c r="AE242" s="32"/>
      <c r="AF242" s="32"/>
      <c r="AI242" s="87"/>
      <c r="AJ242" s="82"/>
      <c r="AL242" s="87"/>
      <c r="AM242" s="79"/>
      <c r="AP242" s="87"/>
      <c r="AR242" s="42"/>
      <c r="AS242" s="32"/>
      <c r="AT242" s="32"/>
      <c r="AW242" s="87"/>
      <c r="AX242" s="82"/>
      <c r="AZ242" s="87"/>
      <c r="BA242" s="79"/>
      <c r="BD242" s="87"/>
      <c r="BF242" s="42"/>
      <c r="BG242" s="32"/>
      <c r="BH242" s="32"/>
      <c r="BK242" s="87"/>
      <c r="BL242" s="82"/>
      <c r="BN242" s="87"/>
      <c r="BO242" s="79"/>
      <c r="BR242" s="87"/>
      <c r="BT242" s="42"/>
      <c r="BU242" s="32"/>
      <c r="BV242" s="32"/>
      <c r="BY242" s="87"/>
      <c r="BZ242" s="82"/>
      <c r="CB242" s="87"/>
      <c r="CC242" s="79"/>
      <c r="CE242" s="101"/>
      <c r="CF242" s="87"/>
    </row>
    <row r="243" spans="2:84" x14ac:dyDescent="0.25">
      <c r="B243" s="42">
        <v>42210</v>
      </c>
      <c r="C243" s="32">
        <f>'Accumulated Feed'!B240</f>
        <v>9.2944026879914201</v>
      </c>
      <c r="D243" s="32">
        <f>SUM($C$7:C243)</f>
        <v>1405.513275516947</v>
      </c>
      <c r="E243" s="24">
        <v>20</v>
      </c>
      <c r="F243" s="4">
        <f t="shared" si="110"/>
        <v>8.8819706547412167</v>
      </c>
      <c r="G243" s="87">
        <f>SUM($F$7:F243)</f>
        <v>1343.1446954756957</v>
      </c>
      <c r="H243" s="80">
        <f t="shared" ref="H243:H306" si="125">E243</f>
        <v>20</v>
      </c>
      <c r="I243" s="4">
        <f t="shared" si="111"/>
        <v>8.8819706547412167</v>
      </c>
      <c r="J243" s="87">
        <f>SUM($I$7:I243)</f>
        <v>1216.045680762732</v>
      </c>
      <c r="K243" s="79">
        <f t="shared" si="122"/>
        <v>29.865393699182761</v>
      </c>
      <c r="L243" s="4">
        <f t="shared" si="123"/>
        <v>4.7709271659790373E-3</v>
      </c>
      <c r="M243" s="100">
        <f t="shared" si="113"/>
        <v>13.263177521421724</v>
      </c>
      <c r="N243" s="87">
        <f>SUM($M$7:M243)</f>
        <v>2005.6772562675301</v>
      </c>
      <c r="P243" s="42"/>
      <c r="Q243" s="32"/>
      <c r="R243" s="32"/>
      <c r="U243" s="87"/>
      <c r="V243" s="80"/>
      <c r="X243" s="87"/>
      <c r="Y243" s="79"/>
      <c r="AB243" s="87"/>
      <c r="AD243" s="42"/>
      <c r="AE243" s="32"/>
      <c r="AF243" s="32"/>
      <c r="AI243" s="87"/>
      <c r="AJ243" s="80"/>
      <c r="AL243" s="87"/>
      <c r="AM243" s="79"/>
      <c r="AP243" s="87"/>
      <c r="AR243" s="42"/>
      <c r="AS243" s="32"/>
      <c r="AT243" s="32"/>
      <c r="AW243" s="87"/>
      <c r="AX243" s="80"/>
      <c r="AZ243" s="87"/>
      <c r="BA243" s="79"/>
      <c r="BD243" s="87"/>
      <c r="BF243" s="42"/>
      <c r="BG243" s="32"/>
      <c r="BH243" s="32"/>
      <c r="BK243" s="87"/>
      <c r="BL243" s="80"/>
      <c r="BN243" s="87"/>
      <c r="BO243" s="79"/>
      <c r="BR243" s="87"/>
      <c r="BT243" s="42"/>
      <c r="BU243" s="32"/>
      <c r="BV243" s="32"/>
      <c r="BY243" s="87"/>
      <c r="BZ243" s="80"/>
      <c r="CB243" s="87"/>
      <c r="CC243" s="79"/>
      <c r="CE243" s="101"/>
      <c r="CF243" s="87"/>
    </row>
    <row r="244" spans="2:84" x14ac:dyDescent="0.25">
      <c r="B244" s="42">
        <v>42211</v>
      </c>
      <c r="C244" s="32">
        <f>'Accumulated Feed'!B241</f>
        <v>8.7346305692978916</v>
      </c>
      <c r="D244" s="32">
        <f>SUM($C$7:C244)</f>
        <v>1414.2479060862449</v>
      </c>
      <c r="E244" s="24">
        <v>20</v>
      </c>
      <c r="F244" s="4">
        <f t="shared" si="110"/>
        <v>8.347037997045847</v>
      </c>
      <c r="G244" s="87">
        <f>SUM($F$7:F244)</f>
        <v>1351.4917334727415</v>
      </c>
      <c r="H244" s="80">
        <f t="shared" si="125"/>
        <v>20</v>
      </c>
      <c r="I244" s="4">
        <f t="shared" si="111"/>
        <v>8.347037997045847</v>
      </c>
      <c r="J244" s="87">
        <f>SUM($I$7:I244)</f>
        <v>1224.3927187597778</v>
      </c>
      <c r="K244" s="79">
        <f t="shared" si="122"/>
        <v>29.865393699182761</v>
      </c>
      <c r="L244" s="4">
        <f t="shared" si="123"/>
        <v>4.4835894964714408E-3</v>
      </c>
      <c r="M244" s="100">
        <f t="shared" si="113"/>
        <v>12.464378800190605</v>
      </c>
      <c r="N244" s="87">
        <f>SUM($M$7:M244)</f>
        <v>2018.1416350677207</v>
      </c>
      <c r="P244" s="42"/>
      <c r="Q244" s="32"/>
      <c r="R244" s="32"/>
      <c r="U244" s="87"/>
      <c r="V244" s="80"/>
      <c r="X244" s="87"/>
      <c r="Y244" s="79"/>
      <c r="AB244" s="87"/>
      <c r="AD244" s="42"/>
      <c r="AE244" s="32"/>
      <c r="AF244" s="32"/>
      <c r="AI244" s="87"/>
      <c r="AJ244" s="80"/>
      <c r="AL244" s="87"/>
      <c r="AM244" s="79"/>
      <c r="AP244" s="87"/>
      <c r="AR244" s="42"/>
      <c r="AS244" s="32"/>
      <c r="AT244" s="32"/>
      <c r="AW244" s="87"/>
      <c r="AX244" s="80"/>
      <c r="AZ244" s="87"/>
      <c r="BA244" s="79"/>
      <c r="BD244" s="87"/>
      <c r="BF244" s="42"/>
      <c r="BG244" s="32"/>
      <c r="BH244" s="32"/>
      <c r="BK244" s="87"/>
      <c r="BL244" s="80"/>
      <c r="BN244" s="87"/>
      <c r="BO244" s="79"/>
      <c r="BR244" s="87"/>
      <c r="BT244" s="42"/>
      <c r="BU244" s="32"/>
      <c r="BV244" s="32"/>
      <c r="BY244" s="87"/>
      <c r="BZ244" s="80"/>
      <c r="CB244" s="87"/>
      <c r="CC244" s="79"/>
      <c r="CE244" s="101"/>
      <c r="CF244" s="87"/>
    </row>
    <row r="245" spans="2:84" x14ac:dyDescent="0.25">
      <c r="B245" s="42">
        <v>42212</v>
      </c>
      <c r="C245" s="32">
        <f>'Accumulated Feed'!B242</f>
        <v>8.6652560870731552</v>
      </c>
      <c r="D245" s="32">
        <f>SUM($C$7:C245)</f>
        <v>1422.9131621733181</v>
      </c>
      <c r="E245" s="24">
        <v>20</v>
      </c>
      <c r="F245" s="4">
        <f t="shared" si="110"/>
        <v>8.2807419545789021</v>
      </c>
      <c r="G245" s="87">
        <f>SUM($F$7:F245)</f>
        <v>1359.7724754273204</v>
      </c>
      <c r="H245" s="80">
        <f t="shared" si="125"/>
        <v>20</v>
      </c>
      <c r="I245" s="4">
        <f t="shared" si="111"/>
        <v>8.2807419545789021</v>
      </c>
      <c r="J245" s="87">
        <f>SUM($I$7:I245)</f>
        <v>1232.6734607143567</v>
      </c>
      <c r="K245" s="79">
        <f t="shared" si="122"/>
        <v>29.865393699182757</v>
      </c>
      <c r="L245" s="4">
        <f t="shared" si="123"/>
        <v>4.4479787517057376E-3</v>
      </c>
      <c r="M245" s="100">
        <f t="shared" si="113"/>
        <v>12.365380929741951</v>
      </c>
      <c r="N245" s="87">
        <f>SUM($M$7:M245)</f>
        <v>2030.5070159974628</v>
      </c>
      <c r="P245" s="42"/>
      <c r="Q245" s="32"/>
      <c r="R245" s="32"/>
      <c r="U245" s="87"/>
      <c r="V245" s="80"/>
      <c r="X245" s="87"/>
      <c r="Y245" s="79"/>
      <c r="AB245" s="87"/>
      <c r="AD245" s="42"/>
      <c r="AE245" s="32"/>
      <c r="AF245" s="32"/>
      <c r="AI245" s="87"/>
      <c r="AJ245" s="80"/>
      <c r="AL245" s="87"/>
      <c r="AM245" s="79"/>
      <c r="AP245" s="87"/>
      <c r="AR245" s="42"/>
      <c r="AS245" s="32"/>
      <c r="AT245" s="32"/>
      <c r="AW245" s="87"/>
      <c r="AX245" s="80"/>
      <c r="AZ245" s="87"/>
      <c r="BA245" s="79"/>
      <c r="BD245" s="87"/>
      <c r="BF245" s="42"/>
      <c r="BG245" s="32"/>
      <c r="BH245" s="32"/>
      <c r="BK245" s="87"/>
      <c r="BL245" s="80"/>
      <c r="BN245" s="87"/>
      <c r="BO245" s="79"/>
      <c r="BR245" s="87"/>
      <c r="BT245" s="42"/>
      <c r="BU245" s="32"/>
      <c r="BV245" s="32"/>
      <c r="BY245" s="87"/>
      <c r="BZ245" s="80"/>
      <c r="CB245" s="87"/>
      <c r="CC245" s="79"/>
      <c r="CE245" s="101"/>
      <c r="CF245" s="87"/>
    </row>
    <row r="246" spans="2:84" x14ac:dyDescent="0.25">
      <c r="B246" s="42">
        <v>42213</v>
      </c>
      <c r="C246" s="32">
        <f>'Accumulated Feed'!B243</f>
        <v>8.6879482505968326</v>
      </c>
      <c r="D246" s="32">
        <f>SUM($C$7:C246)</f>
        <v>1431.6011104239151</v>
      </c>
      <c r="E246" s="24">
        <v>20</v>
      </c>
      <c r="F246" s="4">
        <f t="shared" si="110"/>
        <v>8.3024271706466646</v>
      </c>
      <c r="G246" s="87">
        <f>SUM($F$7:F246)</f>
        <v>1368.0749025979671</v>
      </c>
      <c r="H246" s="80">
        <f t="shared" si="125"/>
        <v>20</v>
      </c>
      <c r="I246" s="4">
        <f t="shared" si="111"/>
        <v>8.3024271706466646</v>
      </c>
      <c r="J246" s="87">
        <f>SUM($I$7:I246)</f>
        <v>1240.9758878850034</v>
      </c>
      <c r="K246" s="79">
        <f t="shared" si="122"/>
        <v>29.865393699182757</v>
      </c>
      <c r="L246" s="4">
        <f t="shared" si="123"/>
        <v>4.4596269084560183E-3</v>
      </c>
      <c r="M246" s="100">
        <f t="shared" si="113"/>
        <v>12.39776280550773</v>
      </c>
      <c r="N246" s="87">
        <f>SUM($M$7:M246)</f>
        <v>2042.9047788029704</v>
      </c>
      <c r="P246" s="42"/>
      <c r="Q246" s="32"/>
      <c r="R246" s="32"/>
      <c r="U246" s="87"/>
      <c r="V246" s="80"/>
      <c r="X246" s="87"/>
      <c r="Y246" s="79"/>
      <c r="AB246" s="87"/>
      <c r="AD246" s="42"/>
      <c r="AE246" s="32"/>
      <c r="AF246" s="32"/>
      <c r="AI246" s="87"/>
      <c r="AJ246" s="80"/>
      <c r="AL246" s="87"/>
      <c r="AM246" s="79"/>
      <c r="AP246" s="87"/>
      <c r="AR246" s="42"/>
      <c r="AS246" s="32"/>
      <c r="AT246" s="32"/>
      <c r="AW246" s="87"/>
      <c r="AX246" s="80"/>
      <c r="AZ246" s="87"/>
      <c r="BA246" s="79"/>
      <c r="BD246" s="87"/>
      <c r="BF246" s="42"/>
      <c r="BG246" s="32"/>
      <c r="BH246" s="32"/>
      <c r="BK246" s="87"/>
      <c r="BL246" s="80"/>
      <c r="BN246" s="87"/>
      <c r="BO246" s="79"/>
      <c r="BR246" s="87"/>
      <c r="BT246" s="42"/>
      <c r="BU246" s="32"/>
      <c r="BV246" s="32"/>
      <c r="BY246" s="87"/>
      <c r="BZ246" s="80"/>
      <c r="CB246" s="87"/>
      <c r="CC246" s="79"/>
      <c r="CE246" s="101"/>
      <c r="CF246" s="87"/>
    </row>
    <row r="247" spans="2:84" x14ac:dyDescent="0.25">
      <c r="B247" s="42">
        <v>42214</v>
      </c>
      <c r="C247" s="32">
        <f>'Accumulated Feed'!B244</f>
        <v>8.7213788224681004</v>
      </c>
      <c r="D247" s="32">
        <f>SUM($C$7:C247)</f>
        <v>1440.3224892463832</v>
      </c>
      <c r="E247" s="24">
        <v>20</v>
      </c>
      <c r="F247" s="4">
        <f t="shared" si="110"/>
        <v>8.3343742863785284</v>
      </c>
      <c r="G247" s="87">
        <f>SUM($F$7:F247)</f>
        <v>1376.4092768843457</v>
      </c>
      <c r="H247" s="80">
        <f t="shared" si="125"/>
        <v>20</v>
      </c>
      <c r="I247" s="4">
        <f t="shared" si="111"/>
        <v>8.3343742863785284</v>
      </c>
      <c r="J247" s="87">
        <f>SUM($I$7:I247)</f>
        <v>1249.310262171382</v>
      </c>
      <c r="K247" s="79">
        <f t="shared" si="122"/>
        <v>29.865393699182761</v>
      </c>
      <c r="L247" s="4">
        <f t="shared" si="123"/>
        <v>4.4767872176086354E-3</v>
      </c>
      <c r="M247" s="100">
        <f t="shared" si="113"/>
        <v>12.445468464952006</v>
      </c>
      <c r="N247" s="87">
        <f>SUM($M$7:M247)</f>
        <v>2055.3502472679224</v>
      </c>
      <c r="P247" s="42"/>
      <c r="Q247" s="32"/>
      <c r="R247" s="32"/>
      <c r="U247" s="87"/>
      <c r="V247" s="80"/>
      <c r="X247" s="87"/>
      <c r="Y247" s="79"/>
      <c r="AB247" s="87"/>
      <c r="AD247" s="42"/>
      <c r="AE247" s="32"/>
      <c r="AF247" s="32"/>
      <c r="AI247" s="87"/>
      <c r="AJ247" s="80"/>
      <c r="AL247" s="87"/>
      <c r="AM247" s="79"/>
      <c r="AP247" s="87"/>
      <c r="AR247" s="42"/>
      <c r="AS247" s="32"/>
      <c r="AT247" s="32"/>
      <c r="AW247" s="87"/>
      <c r="AX247" s="80"/>
      <c r="AZ247" s="87"/>
      <c r="BA247" s="79"/>
      <c r="BD247" s="87"/>
      <c r="BF247" s="42"/>
      <c r="BG247" s="32"/>
      <c r="BH247" s="32"/>
      <c r="BK247" s="87"/>
      <c r="BL247" s="80"/>
      <c r="BN247" s="87"/>
      <c r="BO247" s="79"/>
      <c r="BR247" s="87"/>
      <c r="BT247" s="42"/>
      <c r="BU247" s="32"/>
      <c r="BV247" s="32"/>
      <c r="BY247" s="87"/>
      <c r="BZ247" s="80"/>
      <c r="CB247" s="87"/>
      <c r="CC247" s="79"/>
      <c r="CE247" s="101"/>
      <c r="CF247" s="87"/>
    </row>
    <row r="248" spans="2:84" x14ac:dyDescent="0.25">
      <c r="B248" s="42">
        <v>42215</v>
      </c>
      <c r="C248" s="32">
        <f>'Accumulated Feed'!B245</f>
        <v>8.9379687228665947</v>
      </c>
      <c r="D248" s="32">
        <f>SUM($C$7:C248)</f>
        <v>1449.2604579692497</v>
      </c>
      <c r="E248" s="24">
        <v>20</v>
      </c>
      <c r="F248" s="4">
        <f t="shared" si="110"/>
        <v>8.5413531750744411</v>
      </c>
      <c r="G248" s="87">
        <f>SUM($F$7:F248)</f>
        <v>1384.9506300594201</v>
      </c>
      <c r="H248" s="80">
        <f t="shared" si="125"/>
        <v>20</v>
      </c>
      <c r="I248" s="4">
        <f t="shared" si="111"/>
        <v>8.5413531750744411</v>
      </c>
      <c r="J248" s="87">
        <f>SUM($I$7:I248)</f>
        <v>1257.8516153464564</v>
      </c>
      <c r="K248" s="79">
        <f t="shared" si="122"/>
        <v>29.865393699182761</v>
      </c>
      <c r="L248" s="4">
        <f t="shared" si="123"/>
        <v>4.5879653830460942E-3</v>
      </c>
      <c r="M248" s="100">
        <f t="shared" si="113"/>
        <v>12.754543764868142</v>
      </c>
      <c r="N248" s="87">
        <f>SUM($M$7:M248)</f>
        <v>2068.1047910327907</v>
      </c>
      <c r="P248" s="42"/>
      <c r="Q248" s="32"/>
      <c r="R248" s="32"/>
      <c r="U248" s="87"/>
      <c r="V248" s="80"/>
      <c r="X248" s="87"/>
      <c r="Y248" s="79"/>
      <c r="AB248" s="87"/>
      <c r="AD248" s="42"/>
      <c r="AE248" s="32"/>
      <c r="AF248" s="32"/>
      <c r="AI248" s="87"/>
      <c r="AJ248" s="80"/>
      <c r="AL248" s="87"/>
      <c r="AM248" s="79"/>
      <c r="AP248" s="87"/>
      <c r="AR248" s="42"/>
      <c r="AS248" s="32"/>
      <c r="AT248" s="32"/>
      <c r="AW248" s="87"/>
      <c r="AX248" s="80"/>
      <c r="AZ248" s="87"/>
      <c r="BA248" s="79"/>
      <c r="BD248" s="87"/>
      <c r="BF248" s="42"/>
      <c r="BG248" s="32"/>
      <c r="BH248" s="32"/>
      <c r="BK248" s="87"/>
      <c r="BL248" s="80"/>
      <c r="BN248" s="87"/>
      <c r="BO248" s="79"/>
      <c r="BR248" s="87"/>
      <c r="BT248" s="42"/>
      <c r="BU248" s="32"/>
      <c r="BV248" s="32"/>
      <c r="BY248" s="87"/>
      <c r="BZ248" s="80"/>
      <c r="CB248" s="87"/>
      <c r="CC248" s="79"/>
      <c r="CE248" s="101"/>
      <c r="CF248" s="87"/>
    </row>
    <row r="249" spans="2:84" x14ac:dyDescent="0.25">
      <c r="B249" s="42">
        <v>42216</v>
      </c>
      <c r="C249" s="32">
        <f>'Accumulated Feed'!B246</f>
        <v>8.4256999876378291</v>
      </c>
      <c r="D249" s="32">
        <f>SUM($C$7:C249)</f>
        <v>1457.6861579568877</v>
      </c>
      <c r="E249" s="24">
        <v>20</v>
      </c>
      <c r="F249" s="4">
        <f t="shared" si="110"/>
        <v>8.0518159744190463</v>
      </c>
      <c r="G249" s="87">
        <f>SUM($F$7:F249)</f>
        <v>1393.0024460338391</v>
      </c>
      <c r="H249" s="80">
        <f t="shared" si="125"/>
        <v>20</v>
      </c>
      <c r="I249" s="4">
        <f t="shared" si="111"/>
        <v>8.0518159744190463</v>
      </c>
      <c r="J249" s="87">
        <f>SUM($I$7:I249)</f>
        <v>1265.9034313208754</v>
      </c>
      <c r="K249" s="79">
        <f t="shared" si="122"/>
        <v>29.865393699182754</v>
      </c>
      <c r="L249" s="4">
        <f t="shared" si="123"/>
        <v>4.3250117638380147E-3</v>
      </c>
      <c r="M249" s="100">
        <f t="shared" si="113"/>
        <v>12.02353270346968</v>
      </c>
      <c r="N249" s="87">
        <f>SUM($M$7:M249)</f>
        <v>2080.1283237362604</v>
      </c>
      <c r="P249" s="42"/>
      <c r="Q249" s="32"/>
      <c r="R249" s="32"/>
      <c r="U249" s="87"/>
      <c r="V249" s="80"/>
      <c r="X249" s="87"/>
      <c r="Y249" s="79"/>
      <c r="AB249" s="87"/>
      <c r="AD249" s="42"/>
      <c r="AE249" s="32"/>
      <c r="AF249" s="32"/>
      <c r="AI249" s="87"/>
      <c r="AJ249" s="80"/>
      <c r="AL249" s="87"/>
      <c r="AM249" s="79"/>
      <c r="AP249" s="87"/>
      <c r="AR249" s="42"/>
      <c r="AS249" s="32"/>
      <c r="AT249" s="32"/>
      <c r="AW249" s="87"/>
      <c r="AX249" s="80"/>
      <c r="AZ249" s="87"/>
      <c r="BA249" s="79"/>
      <c r="BD249" s="87"/>
      <c r="BF249" s="42"/>
      <c r="BG249" s="32"/>
      <c r="BH249" s="32"/>
      <c r="BK249" s="87"/>
      <c r="BL249" s="80"/>
      <c r="BN249" s="87"/>
      <c r="BO249" s="79"/>
      <c r="BR249" s="87"/>
      <c r="BT249" s="42"/>
      <c r="BU249" s="32"/>
      <c r="BV249" s="32"/>
      <c r="BY249" s="87"/>
      <c r="BZ249" s="80"/>
      <c r="CB249" s="87"/>
      <c r="CC249" s="79"/>
      <c r="CE249" s="101"/>
      <c r="CF249" s="87"/>
    </row>
    <row r="250" spans="2:84" x14ac:dyDescent="0.25">
      <c r="B250" s="42">
        <v>42217</v>
      </c>
      <c r="C250" s="32">
        <f>'Accumulated Feed'!B247</f>
        <v>8.2241912700718167</v>
      </c>
      <c r="D250" s="32">
        <f>SUM($C$7:C250)</f>
        <v>1465.9103492269594</v>
      </c>
      <c r="E250" s="24">
        <v>20</v>
      </c>
      <c r="F250" s="4">
        <f t="shared" si="110"/>
        <v>7.8592490525652803</v>
      </c>
      <c r="G250" s="87">
        <f>SUM($F$7:F250)</f>
        <v>1400.8616950864043</v>
      </c>
      <c r="H250" s="80">
        <f t="shared" si="125"/>
        <v>20</v>
      </c>
      <c r="I250" s="4">
        <f t="shared" si="111"/>
        <v>7.8592490525652803</v>
      </c>
      <c r="J250" s="87">
        <f>SUM($I$7:I250)</f>
        <v>1273.7626803734406</v>
      </c>
      <c r="K250" s="79">
        <f t="shared" si="122"/>
        <v>29.865393699182757</v>
      </c>
      <c r="L250" s="4">
        <f t="shared" si="123"/>
        <v>4.2215749484674674E-3</v>
      </c>
      <c r="M250" s="100">
        <f t="shared" si="113"/>
        <v>11.73597835673956</v>
      </c>
      <c r="N250" s="87">
        <f>SUM($M$7:M250)</f>
        <v>2091.8643020929999</v>
      </c>
      <c r="P250" s="42"/>
      <c r="Q250" s="32"/>
      <c r="R250" s="32"/>
      <c r="U250" s="87"/>
      <c r="V250" s="80"/>
      <c r="X250" s="87"/>
      <c r="Y250" s="79"/>
      <c r="AB250" s="87"/>
      <c r="AD250" s="42"/>
      <c r="AE250" s="32"/>
      <c r="AF250" s="32"/>
      <c r="AI250" s="87"/>
      <c r="AJ250" s="80"/>
      <c r="AL250" s="87"/>
      <c r="AM250" s="79"/>
      <c r="AP250" s="87"/>
      <c r="AR250" s="42"/>
      <c r="AS250" s="32"/>
      <c r="AT250" s="32"/>
      <c r="AW250" s="87"/>
      <c r="AX250" s="80"/>
      <c r="AZ250" s="87"/>
      <c r="BA250" s="79"/>
      <c r="BD250" s="87"/>
      <c r="BF250" s="42"/>
      <c r="BG250" s="32"/>
      <c r="BH250" s="32"/>
      <c r="BK250" s="87"/>
      <c r="BL250" s="80"/>
      <c r="BN250" s="87"/>
      <c r="BO250" s="79"/>
      <c r="BR250" s="87"/>
      <c r="BT250" s="42"/>
      <c r="BU250" s="32"/>
      <c r="BV250" s="32"/>
      <c r="BY250" s="87"/>
      <c r="BZ250" s="80"/>
      <c r="CB250" s="87"/>
      <c r="CC250" s="79"/>
      <c r="CE250" s="101"/>
      <c r="CF250" s="87"/>
    </row>
    <row r="251" spans="2:84" x14ac:dyDescent="0.25">
      <c r="B251" s="42">
        <v>42218</v>
      </c>
      <c r="C251" s="32">
        <f>'Accumulated Feed'!B248</f>
        <v>8.1833332424130631</v>
      </c>
      <c r="D251" s="32">
        <f>SUM($C$7:C251)</f>
        <v>1474.0936824693724</v>
      </c>
      <c r="E251" s="24">
        <v>20</v>
      </c>
      <c r="F251" s="4">
        <f t="shared" si="110"/>
        <v>7.820204068733827</v>
      </c>
      <c r="G251" s="87">
        <f>SUM($F$7:F251)</f>
        <v>1408.6818991551381</v>
      </c>
      <c r="H251" s="80">
        <f t="shared" si="125"/>
        <v>20</v>
      </c>
      <c r="I251" s="4">
        <f t="shared" si="111"/>
        <v>7.820204068733827</v>
      </c>
      <c r="J251" s="87">
        <f>SUM($I$7:I251)</f>
        <v>1281.5828844421744</v>
      </c>
      <c r="K251" s="79">
        <f t="shared" si="122"/>
        <v>29.865393699182757</v>
      </c>
      <c r="L251" s="4">
        <f t="shared" si="123"/>
        <v>4.200602038141845E-3</v>
      </c>
      <c r="M251" s="100">
        <f t="shared" si="113"/>
        <v>11.677673666034329</v>
      </c>
      <c r="N251" s="87">
        <f>SUM($M$7:M251)</f>
        <v>2103.5419757590344</v>
      </c>
      <c r="P251" s="42"/>
      <c r="Q251" s="32"/>
      <c r="R251" s="32"/>
      <c r="U251" s="87"/>
      <c r="V251" s="80"/>
      <c r="X251" s="87"/>
      <c r="Y251" s="79"/>
      <c r="AB251" s="87"/>
      <c r="AD251" s="42"/>
      <c r="AE251" s="32"/>
      <c r="AF251" s="32"/>
      <c r="AI251" s="87"/>
      <c r="AJ251" s="80"/>
      <c r="AL251" s="87"/>
      <c r="AM251" s="79"/>
      <c r="AP251" s="87"/>
      <c r="AR251" s="42"/>
      <c r="AS251" s="32"/>
      <c r="AT251" s="32"/>
      <c r="AW251" s="87"/>
      <c r="AX251" s="80"/>
      <c r="AZ251" s="87"/>
      <c r="BA251" s="79"/>
      <c r="BD251" s="87"/>
      <c r="BF251" s="42"/>
      <c r="BG251" s="32"/>
      <c r="BH251" s="32"/>
      <c r="BK251" s="87"/>
      <c r="BL251" s="80"/>
      <c r="BN251" s="87"/>
      <c r="BO251" s="79"/>
      <c r="BR251" s="87"/>
      <c r="BT251" s="42"/>
      <c r="BU251" s="32"/>
      <c r="BV251" s="32"/>
      <c r="BY251" s="87"/>
      <c r="BZ251" s="80"/>
      <c r="CB251" s="87"/>
      <c r="CC251" s="79"/>
      <c r="CE251" s="101"/>
      <c r="CF251" s="87"/>
    </row>
    <row r="252" spans="2:84" x14ac:dyDescent="0.25">
      <c r="B252" s="42">
        <v>42219</v>
      </c>
      <c r="C252" s="32">
        <f>'Accumulated Feed'!B249</f>
        <v>8.0126483439442584</v>
      </c>
      <c r="D252" s="32">
        <f>SUM($C$7:C252)</f>
        <v>1482.1063308133166</v>
      </c>
      <c r="E252" s="24">
        <v>20</v>
      </c>
      <c r="F252" s="4">
        <f t="shared" si="110"/>
        <v>7.6570931825048349</v>
      </c>
      <c r="G252" s="87">
        <f>SUM($F$7:F252)</f>
        <v>1416.338992337643</v>
      </c>
      <c r="H252" s="80">
        <f t="shared" si="125"/>
        <v>20</v>
      </c>
      <c r="I252" s="4">
        <f t="shared" si="111"/>
        <v>7.6570931825048349</v>
      </c>
      <c r="J252" s="87">
        <f>SUM($I$7:I252)</f>
        <v>1289.2399776246793</v>
      </c>
      <c r="K252" s="79">
        <f t="shared" si="122"/>
        <v>29.865393699182761</v>
      </c>
      <c r="L252" s="4">
        <f t="shared" si="123"/>
        <v>4.1129874547991933E-3</v>
      </c>
      <c r="M252" s="100">
        <f t="shared" si="113"/>
        <v>11.434105124341757</v>
      </c>
      <c r="N252" s="87">
        <f>SUM($M$7:M252)</f>
        <v>2114.9760808833762</v>
      </c>
      <c r="P252" s="42"/>
      <c r="Q252" s="32"/>
      <c r="R252" s="32"/>
      <c r="U252" s="87"/>
      <c r="V252" s="80"/>
      <c r="X252" s="87"/>
      <c r="Y252" s="79"/>
      <c r="AB252" s="87"/>
      <c r="AD252" s="42"/>
      <c r="AE252" s="32"/>
      <c r="AF252" s="32"/>
      <c r="AI252" s="87"/>
      <c r="AJ252" s="80"/>
      <c r="AL252" s="87"/>
      <c r="AM252" s="79"/>
      <c r="AP252" s="87"/>
      <c r="AR252" s="42"/>
      <c r="AS252" s="32"/>
      <c r="AT252" s="32"/>
      <c r="AW252" s="87"/>
      <c r="AX252" s="80"/>
      <c r="AZ252" s="87"/>
      <c r="BA252" s="79"/>
      <c r="BD252" s="87"/>
      <c r="BF252" s="42"/>
      <c r="BG252" s="32"/>
      <c r="BH252" s="32"/>
      <c r="BK252" s="87"/>
      <c r="BL252" s="80"/>
      <c r="BN252" s="87"/>
      <c r="BO252" s="79"/>
      <c r="BR252" s="87"/>
      <c r="BT252" s="42"/>
      <c r="BU252" s="32"/>
      <c r="BV252" s="32"/>
      <c r="BY252" s="87"/>
      <c r="BZ252" s="80"/>
      <c r="CB252" s="87"/>
      <c r="CC252" s="79"/>
      <c r="CE252" s="101"/>
      <c r="CF252" s="87"/>
    </row>
    <row r="253" spans="2:84" x14ac:dyDescent="0.25">
      <c r="B253" s="42">
        <v>42220</v>
      </c>
      <c r="C253" s="32">
        <f>'Accumulated Feed'!B250</f>
        <v>8.0852409286077869</v>
      </c>
      <c r="D253" s="32">
        <f>SUM($C$7:C253)</f>
        <v>1490.1915717419245</v>
      </c>
      <c r="E253" s="24">
        <v>20</v>
      </c>
      <c r="F253" s="4">
        <f t="shared" si="110"/>
        <v>7.7264645265683241</v>
      </c>
      <c r="G253" s="87">
        <f>SUM($F$7:F253)</f>
        <v>1424.0654568642115</v>
      </c>
      <c r="H253" s="80">
        <f t="shared" si="125"/>
        <v>20</v>
      </c>
      <c r="I253" s="4">
        <f t="shared" si="111"/>
        <v>7.7264645265683241</v>
      </c>
      <c r="J253" s="87">
        <f>SUM($I$7:I253)</f>
        <v>1296.9664421512477</v>
      </c>
      <c r="K253" s="79">
        <f t="shared" si="122"/>
        <v>29.865393699182757</v>
      </c>
      <c r="L253" s="4">
        <f t="shared" si="123"/>
        <v>4.1502500897254088E-3</v>
      </c>
      <c r="M253" s="100">
        <f t="shared" si="113"/>
        <v>11.537695249436636</v>
      </c>
      <c r="N253" s="87">
        <f>SUM($M$7:M253)</f>
        <v>2126.5137761328128</v>
      </c>
      <c r="P253" s="42"/>
      <c r="Q253" s="32"/>
      <c r="R253" s="32"/>
      <c r="U253" s="87"/>
      <c r="V253" s="80"/>
      <c r="X253" s="87"/>
      <c r="Y253" s="79"/>
      <c r="AB253" s="87"/>
      <c r="AD253" s="42"/>
      <c r="AE253" s="32"/>
      <c r="AF253" s="32"/>
      <c r="AI253" s="87"/>
      <c r="AJ253" s="80"/>
      <c r="AL253" s="87"/>
      <c r="AM253" s="79"/>
      <c r="AP253" s="87"/>
      <c r="AR253" s="42"/>
      <c r="AS253" s="32"/>
      <c r="AT253" s="32"/>
      <c r="AW253" s="87"/>
      <c r="AX253" s="80"/>
      <c r="AZ253" s="87"/>
      <c r="BA253" s="79"/>
      <c r="BD253" s="87"/>
      <c r="BF253" s="42"/>
      <c r="BG253" s="32"/>
      <c r="BH253" s="32"/>
      <c r="BK253" s="87"/>
      <c r="BL253" s="80"/>
      <c r="BN253" s="87"/>
      <c r="BO253" s="79"/>
      <c r="BR253" s="87"/>
      <c r="BT253" s="42"/>
      <c r="BU253" s="32"/>
      <c r="BV253" s="32"/>
      <c r="BY253" s="87"/>
      <c r="BZ253" s="80"/>
      <c r="CB253" s="87"/>
      <c r="CC253" s="79"/>
      <c r="CE253" s="101"/>
      <c r="CF253" s="87"/>
    </row>
    <row r="254" spans="2:84" x14ac:dyDescent="0.25">
      <c r="B254" s="42">
        <v>42221</v>
      </c>
      <c r="C254" s="32">
        <f>'Accumulated Feed'!B251</f>
        <v>7.7139459613225716</v>
      </c>
      <c r="D254" s="32">
        <f>SUM($C$7:C254)</f>
        <v>1497.9055177032471</v>
      </c>
      <c r="E254" s="24">
        <v>20</v>
      </c>
      <c r="F254" s="4">
        <f t="shared" si="110"/>
        <v>7.3716454903820328</v>
      </c>
      <c r="G254" s="87">
        <f>SUM($F$7:F254)</f>
        <v>1431.4371023545934</v>
      </c>
      <c r="H254" s="80">
        <f t="shared" si="125"/>
        <v>20</v>
      </c>
      <c r="I254" s="4">
        <f t="shared" si="111"/>
        <v>7.3716454903820328</v>
      </c>
      <c r="J254" s="87">
        <f>SUM($I$7:I254)</f>
        <v>1304.3380876416297</v>
      </c>
      <c r="K254" s="79">
        <f t="shared" si="122"/>
        <v>29.865393699182757</v>
      </c>
      <c r="L254" s="4">
        <f t="shared" si="123"/>
        <v>3.9596599780767011E-3</v>
      </c>
      <c r="M254" s="100">
        <f t="shared" si="113"/>
        <v>11.007854739053229</v>
      </c>
      <c r="N254" s="87">
        <f>SUM($M$7:M254)</f>
        <v>2137.5216308718659</v>
      </c>
      <c r="P254" s="42"/>
      <c r="Q254" s="32"/>
      <c r="R254" s="32"/>
      <c r="U254" s="87"/>
      <c r="V254" s="80"/>
      <c r="X254" s="87"/>
      <c r="Y254" s="79"/>
      <c r="AB254" s="87"/>
      <c r="AD254" s="42"/>
      <c r="AE254" s="32"/>
      <c r="AF254" s="32"/>
      <c r="AI254" s="87"/>
      <c r="AJ254" s="80"/>
      <c r="AL254" s="87"/>
      <c r="AM254" s="79"/>
      <c r="AP254" s="87"/>
      <c r="AR254" s="42"/>
      <c r="AS254" s="32"/>
      <c r="AT254" s="32"/>
      <c r="AW254" s="87"/>
      <c r="AX254" s="80"/>
      <c r="AZ254" s="87"/>
      <c r="BA254" s="79"/>
      <c r="BD254" s="87"/>
      <c r="BF254" s="42"/>
      <c r="BG254" s="32"/>
      <c r="BH254" s="32"/>
      <c r="BK254" s="87"/>
      <c r="BL254" s="80"/>
      <c r="BN254" s="87"/>
      <c r="BO254" s="79"/>
      <c r="BR254" s="87"/>
      <c r="BT254" s="42"/>
      <c r="BU254" s="32"/>
      <c r="BV254" s="32"/>
      <c r="BY254" s="87"/>
      <c r="BZ254" s="80"/>
      <c r="CB254" s="87"/>
      <c r="CC254" s="79"/>
      <c r="CE254" s="101"/>
      <c r="CF254" s="87"/>
    </row>
    <row r="255" spans="2:84" x14ac:dyDescent="0.25">
      <c r="B255" s="42">
        <v>42222</v>
      </c>
      <c r="C255" s="32">
        <f>'Accumulated Feed'!B252</f>
        <v>7.7354617623615933</v>
      </c>
      <c r="D255" s="32">
        <f>SUM($C$7:C255)</f>
        <v>1505.6409794656088</v>
      </c>
      <c r="E255" s="24">
        <v>20</v>
      </c>
      <c r="F255" s="4">
        <f t="shared" si="110"/>
        <v>7.3922065441535407</v>
      </c>
      <c r="G255" s="87">
        <f>SUM($F$7:F255)</f>
        <v>1438.8293088987471</v>
      </c>
      <c r="H255" s="80">
        <f t="shared" si="125"/>
        <v>20</v>
      </c>
      <c r="I255" s="4">
        <f t="shared" si="111"/>
        <v>7.3922065441535407</v>
      </c>
      <c r="J255" s="87">
        <f>SUM($I$7:I255)</f>
        <v>1311.7302941857834</v>
      </c>
      <c r="K255" s="79">
        <f t="shared" si="122"/>
        <v>29.865393699182764</v>
      </c>
      <c r="L255" s="4">
        <f t="shared" si="123"/>
        <v>3.9707042940075677E-3</v>
      </c>
      <c r="M255" s="100">
        <f t="shared" si="113"/>
        <v>11.038557937341038</v>
      </c>
      <c r="N255" s="87">
        <f>SUM($M$7:M255)</f>
        <v>2148.5601888092069</v>
      </c>
      <c r="P255" s="42"/>
      <c r="Q255" s="32"/>
      <c r="R255" s="32"/>
      <c r="U255" s="87"/>
      <c r="V255" s="80"/>
      <c r="X255" s="87"/>
      <c r="Y255" s="79"/>
      <c r="AB255" s="87"/>
      <c r="AD255" s="42"/>
      <c r="AE255" s="32"/>
      <c r="AF255" s="32"/>
      <c r="AI255" s="87"/>
      <c r="AJ255" s="80"/>
      <c r="AL255" s="87"/>
      <c r="AM255" s="79"/>
      <c r="AP255" s="87"/>
      <c r="AR255" s="42"/>
      <c r="AS255" s="32"/>
      <c r="AT255" s="32"/>
      <c r="AW255" s="87"/>
      <c r="AX255" s="80"/>
      <c r="AZ255" s="87"/>
      <c r="BA255" s="79"/>
      <c r="BD255" s="87"/>
      <c r="BF255" s="42"/>
      <c r="BG255" s="32"/>
      <c r="BH255" s="32"/>
      <c r="BK255" s="87"/>
      <c r="BL255" s="80"/>
      <c r="BN255" s="87"/>
      <c r="BO255" s="79"/>
      <c r="BR255" s="87"/>
      <c r="BT255" s="42"/>
      <c r="BU255" s="32"/>
      <c r="BV255" s="32"/>
      <c r="BY255" s="87"/>
      <c r="BZ255" s="80"/>
      <c r="CB255" s="87"/>
      <c r="CC255" s="79"/>
      <c r="CE255" s="101"/>
      <c r="CF255" s="87"/>
    </row>
    <row r="256" spans="2:84" x14ac:dyDescent="0.25">
      <c r="B256" s="42">
        <v>42223</v>
      </c>
      <c r="C256" s="32">
        <f>'Accumulated Feed'!B253</f>
        <v>7.3509915966540937</v>
      </c>
      <c r="D256" s="32">
        <f>SUM($C$7:C256)</f>
        <v>1512.9919710622628</v>
      </c>
      <c r="E256" s="24">
        <v>20</v>
      </c>
      <c r="F256" s="4">
        <f t="shared" si="110"/>
        <v>7.0247969489302182</v>
      </c>
      <c r="G256" s="87">
        <f>SUM($F$7:F256)</f>
        <v>1445.8541058476774</v>
      </c>
      <c r="H256" s="80">
        <f t="shared" si="125"/>
        <v>20</v>
      </c>
      <c r="I256" s="4">
        <f t="shared" si="111"/>
        <v>7.0247969489302182</v>
      </c>
      <c r="J256" s="87">
        <f>SUM($I$7:I256)</f>
        <v>1318.7550911347137</v>
      </c>
      <c r="K256" s="79">
        <f t="shared" si="122"/>
        <v>29.865393699182761</v>
      </c>
      <c r="L256" s="4">
        <f t="shared" si="123"/>
        <v>3.7733511967017767E-3</v>
      </c>
      <c r="M256" s="100">
        <f t="shared" si="113"/>
        <v>10.48991632683094</v>
      </c>
      <c r="N256" s="87">
        <f>SUM($M$7:M256)</f>
        <v>2159.0501051360379</v>
      </c>
      <c r="P256" s="42"/>
      <c r="Q256" s="32"/>
      <c r="R256" s="32"/>
      <c r="U256" s="87"/>
      <c r="V256" s="80"/>
      <c r="X256" s="87"/>
      <c r="Y256" s="79"/>
      <c r="AB256" s="87"/>
      <c r="AD256" s="42"/>
      <c r="AE256" s="32"/>
      <c r="AF256" s="32"/>
      <c r="AI256" s="87"/>
      <c r="AJ256" s="80"/>
      <c r="AL256" s="87"/>
      <c r="AM256" s="79"/>
      <c r="AP256" s="87"/>
      <c r="AR256" s="42"/>
      <c r="AS256" s="32"/>
      <c r="AT256" s="32"/>
      <c r="AW256" s="87"/>
      <c r="AX256" s="80"/>
      <c r="AZ256" s="87"/>
      <c r="BA256" s="79"/>
      <c r="BD256" s="87"/>
      <c r="BF256" s="42"/>
      <c r="BG256" s="32"/>
      <c r="BH256" s="32"/>
      <c r="BK256" s="87"/>
      <c r="BL256" s="80"/>
      <c r="BN256" s="87"/>
      <c r="BO256" s="79"/>
      <c r="BR256" s="87"/>
      <c r="BT256" s="42"/>
      <c r="BU256" s="32"/>
      <c r="BV256" s="32"/>
      <c r="BY256" s="87"/>
      <c r="BZ256" s="80"/>
      <c r="CB256" s="87"/>
      <c r="CC256" s="79"/>
      <c r="CE256" s="101"/>
      <c r="CF256" s="87"/>
    </row>
    <row r="257" spans="2:84" x14ac:dyDescent="0.25">
      <c r="B257" s="42">
        <v>42224</v>
      </c>
      <c r="C257" s="32">
        <f>'Accumulated Feed'!B254</f>
        <v>7.7680747655179259</v>
      </c>
      <c r="D257" s="32">
        <f>SUM($C$7:C257)</f>
        <v>1520.7600458277807</v>
      </c>
      <c r="E257" s="24">
        <v>20</v>
      </c>
      <c r="F257" s="4">
        <f t="shared" si="110"/>
        <v>7.4233723701588836</v>
      </c>
      <c r="G257" s="87">
        <f>SUM($F$7:F257)</f>
        <v>1453.2774782178362</v>
      </c>
      <c r="H257" s="80">
        <f t="shared" si="125"/>
        <v>20</v>
      </c>
      <c r="I257" s="4">
        <f t="shared" si="111"/>
        <v>7.4233723701588836</v>
      </c>
      <c r="J257" s="87">
        <f>SUM($I$7:I257)</f>
        <v>1326.1784635048725</v>
      </c>
      <c r="K257" s="79">
        <f t="shared" si="122"/>
        <v>29.865393699182761</v>
      </c>
      <c r="L257" s="4">
        <f t="shared" si="123"/>
        <v>3.9874449354393975E-3</v>
      </c>
      <c r="M257" s="100">
        <f t="shared" si="113"/>
        <v>11.085096920521526</v>
      </c>
      <c r="N257" s="87">
        <f>SUM($M$7:M257)</f>
        <v>2170.1352020565596</v>
      </c>
      <c r="P257" s="42"/>
      <c r="Q257" s="32"/>
      <c r="R257" s="32"/>
      <c r="U257" s="87"/>
      <c r="V257" s="80"/>
      <c r="X257" s="87"/>
      <c r="Y257" s="79"/>
      <c r="AB257" s="87"/>
      <c r="AD257" s="42"/>
      <c r="AE257" s="32"/>
      <c r="AF257" s="32"/>
      <c r="AI257" s="87"/>
      <c r="AJ257" s="80"/>
      <c r="AL257" s="87"/>
      <c r="AM257" s="79"/>
      <c r="AP257" s="87"/>
      <c r="AR257" s="42"/>
      <c r="AS257" s="32"/>
      <c r="AT257" s="32"/>
      <c r="AW257" s="87"/>
      <c r="AX257" s="80"/>
      <c r="AZ257" s="87"/>
      <c r="BA257" s="79"/>
      <c r="BD257" s="87"/>
      <c r="BF257" s="42"/>
      <c r="BG257" s="32"/>
      <c r="BH257" s="32"/>
      <c r="BK257" s="87"/>
      <c r="BL257" s="80"/>
      <c r="BN257" s="87"/>
      <c r="BO257" s="79"/>
      <c r="BR257" s="87"/>
      <c r="BT257" s="42"/>
      <c r="BU257" s="32"/>
      <c r="BV257" s="32"/>
      <c r="BY257" s="87"/>
      <c r="BZ257" s="80"/>
      <c r="CB257" s="87"/>
      <c r="CC257" s="79"/>
      <c r="CE257" s="101"/>
      <c r="CF257" s="87"/>
    </row>
    <row r="258" spans="2:84" x14ac:dyDescent="0.25">
      <c r="B258" s="42">
        <v>42225</v>
      </c>
      <c r="C258" s="32">
        <f>'Accumulated Feed'!B255</f>
        <v>8.3345019904028472</v>
      </c>
      <c r="D258" s="32">
        <f>SUM($C$7:C258)</f>
        <v>1529.0945478181836</v>
      </c>
      <c r="E258" s="24">
        <v>20</v>
      </c>
      <c r="F258" s="4">
        <f t="shared" si="110"/>
        <v>7.9646648187822411</v>
      </c>
      <c r="G258" s="87">
        <f>SUM($F$7:F258)</f>
        <v>1461.2421430366185</v>
      </c>
      <c r="H258" s="80">
        <f t="shared" si="125"/>
        <v>20</v>
      </c>
      <c r="I258" s="4">
        <f t="shared" si="111"/>
        <v>7.9646648187822411</v>
      </c>
      <c r="J258" s="87">
        <f>SUM($I$7:I258)</f>
        <v>1334.1431283236548</v>
      </c>
      <c r="K258" s="79">
        <f t="shared" si="122"/>
        <v>29.865393699182761</v>
      </c>
      <c r="L258" s="4">
        <f t="shared" si="123"/>
        <v>4.2781987499093833E-3</v>
      </c>
      <c r="M258" s="100">
        <f t="shared" si="113"/>
        <v>11.893392524748085</v>
      </c>
      <c r="N258" s="87">
        <f>SUM($M$7:M258)</f>
        <v>2182.0285945813075</v>
      </c>
      <c r="P258" s="42"/>
      <c r="Q258" s="32"/>
      <c r="R258" s="32"/>
      <c r="U258" s="87"/>
      <c r="V258" s="80"/>
      <c r="X258" s="87"/>
      <c r="Y258" s="79"/>
      <c r="AB258" s="87"/>
      <c r="AD258" s="42"/>
      <c r="AE258" s="32"/>
      <c r="AF258" s="32"/>
      <c r="AI258" s="87"/>
      <c r="AJ258" s="80"/>
      <c r="AL258" s="87"/>
      <c r="AM258" s="79"/>
      <c r="AP258" s="87"/>
      <c r="AR258" s="42"/>
      <c r="AS258" s="32"/>
      <c r="AT258" s="32"/>
      <c r="AW258" s="87"/>
      <c r="AX258" s="80"/>
      <c r="AZ258" s="87"/>
      <c r="BA258" s="79"/>
      <c r="BD258" s="87"/>
      <c r="BF258" s="42"/>
      <c r="BG258" s="32"/>
      <c r="BH258" s="32"/>
      <c r="BK258" s="87"/>
      <c r="BL258" s="80"/>
      <c r="BN258" s="87"/>
      <c r="BO258" s="79"/>
      <c r="BR258" s="87"/>
      <c r="BT258" s="42"/>
      <c r="BU258" s="32"/>
      <c r="BV258" s="32"/>
      <c r="BY258" s="87"/>
      <c r="BZ258" s="80"/>
      <c r="CB258" s="87"/>
      <c r="CC258" s="79"/>
      <c r="CE258" s="101"/>
      <c r="CF258" s="87"/>
    </row>
    <row r="259" spans="2:84" x14ac:dyDescent="0.25">
      <c r="B259" s="42">
        <v>42226</v>
      </c>
      <c r="C259" s="32">
        <f>'Accumulated Feed'!B256</f>
        <v>8.4396089494945361</v>
      </c>
      <c r="D259" s="32">
        <f>SUM($C$7:C259)</f>
        <v>1537.5341567676783</v>
      </c>
      <c r="E259" s="24">
        <v>20</v>
      </c>
      <c r="F259" s="4">
        <f t="shared" si="110"/>
        <v>8.0651077366975183</v>
      </c>
      <c r="G259" s="87">
        <f>SUM($F$7:F259)</f>
        <v>1469.3072507733159</v>
      </c>
      <c r="H259" s="80">
        <f t="shared" si="125"/>
        <v>20</v>
      </c>
      <c r="I259" s="4">
        <f t="shared" si="111"/>
        <v>8.0651077366975183</v>
      </c>
      <c r="J259" s="87">
        <f>SUM($I$7:I259)</f>
        <v>1342.2082360603522</v>
      </c>
      <c r="K259" s="79">
        <f t="shared" si="122"/>
        <v>29.865393699182754</v>
      </c>
      <c r="L259" s="4">
        <f t="shared" si="123"/>
        <v>4.3321513989711541E-3</v>
      </c>
      <c r="M259" s="100">
        <f t="shared" si="113"/>
        <v>12.043380889139808</v>
      </c>
      <c r="N259" s="87">
        <f>SUM($M$7:M259)</f>
        <v>2194.0719754704473</v>
      </c>
      <c r="P259" s="42"/>
      <c r="Q259" s="32"/>
      <c r="R259" s="32"/>
      <c r="U259" s="87"/>
      <c r="V259" s="80"/>
      <c r="X259" s="87"/>
      <c r="Y259" s="79"/>
      <c r="AB259" s="87"/>
      <c r="AD259" s="42"/>
      <c r="AE259" s="32"/>
      <c r="AF259" s="32"/>
      <c r="AI259" s="87"/>
      <c r="AJ259" s="80"/>
      <c r="AL259" s="87"/>
      <c r="AM259" s="79"/>
      <c r="AP259" s="87"/>
      <c r="AR259" s="42"/>
      <c r="AS259" s="32"/>
      <c r="AT259" s="32"/>
      <c r="AW259" s="87"/>
      <c r="AX259" s="80"/>
      <c r="AZ259" s="87"/>
      <c r="BA259" s="79"/>
      <c r="BD259" s="87"/>
      <c r="BF259" s="42"/>
      <c r="BG259" s="32"/>
      <c r="BH259" s="32"/>
      <c r="BK259" s="87"/>
      <c r="BL259" s="80"/>
      <c r="BN259" s="87"/>
      <c r="BO259" s="79"/>
      <c r="BR259" s="87"/>
      <c r="BT259" s="42"/>
      <c r="BU259" s="32"/>
      <c r="BV259" s="32"/>
      <c r="BY259" s="87"/>
      <c r="BZ259" s="80"/>
      <c r="CB259" s="87"/>
      <c r="CC259" s="79"/>
      <c r="CE259" s="101"/>
      <c r="CF259" s="87"/>
    </row>
    <row r="260" spans="2:84" x14ac:dyDescent="0.25">
      <c r="B260" s="42">
        <v>42227</v>
      </c>
      <c r="C260" s="32">
        <f>'Accumulated Feed'!B257</f>
        <v>7.7001998623973922</v>
      </c>
      <c r="D260" s="32">
        <f>SUM($C$7:C260)</f>
        <v>1545.2343566300756</v>
      </c>
      <c r="E260" s="24">
        <v>20</v>
      </c>
      <c r="F260" s="4">
        <f t="shared" si="110"/>
        <v>7.3585093641166663</v>
      </c>
      <c r="G260" s="87">
        <f>SUM($F$7:F260)</f>
        <v>1476.6657601374325</v>
      </c>
      <c r="H260" s="80">
        <f t="shared" si="125"/>
        <v>20</v>
      </c>
      <c r="I260" s="4">
        <f t="shared" si="111"/>
        <v>7.3585093641166663</v>
      </c>
      <c r="J260" s="87">
        <f>SUM($I$7:I260)</f>
        <v>1349.5667454244688</v>
      </c>
      <c r="K260" s="79">
        <f t="shared" si="122"/>
        <v>29.865393699182754</v>
      </c>
      <c r="L260" s="4">
        <f t="shared" si="123"/>
        <v>3.9526039424184756E-3</v>
      </c>
      <c r="M260" s="100">
        <f t="shared" si="113"/>
        <v>10.988238959923361</v>
      </c>
      <c r="N260" s="87">
        <f>SUM($M$7:M260)</f>
        <v>2205.0602144303707</v>
      </c>
      <c r="P260" s="42"/>
      <c r="Q260" s="32"/>
      <c r="R260" s="32"/>
      <c r="U260" s="87"/>
      <c r="V260" s="80"/>
      <c r="X260" s="87"/>
      <c r="Y260" s="79"/>
      <c r="AB260" s="87"/>
      <c r="AD260" s="42"/>
      <c r="AE260" s="32"/>
      <c r="AF260" s="32"/>
      <c r="AI260" s="87"/>
      <c r="AJ260" s="80"/>
      <c r="AL260" s="87"/>
      <c r="AM260" s="79"/>
      <c r="AP260" s="87"/>
      <c r="AR260" s="42"/>
      <c r="AS260" s="32"/>
      <c r="AT260" s="32"/>
      <c r="AW260" s="87"/>
      <c r="AX260" s="80"/>
      <c r="AZ260" s="87"/>
      <c r="BA260" s="79"/>
      <c r="BD260" s="87"/>
      <c r="BF260" s="42"/>
      <c r="BG260" s="32"/>
      <c r="BH260" s="32"/>
      <c r="BK260" s="87"/>
      <c r="BL260" s="80"/>
      <c r="BN260" s="87"/>
      <c r="BO260" s="79"/>
      <c r="BR260" s="87"/>
      <c r="BT260" s="42"/>
      <c r="BU260" s="32"/>
      <c r="BV260" s="32"/>
      <c r="BY260" s="87"/>
      <c r="BZ260" s="80"/>
      <c r="CB260" s="87"/>
      <c r="CC260" s="79"/>
      <c r="CE260" s="101"/>
      <c r="CF260" s="87"/>
    </row>
    <row r="261" spans="2:84" x14ac:dyDescent="0.25">
      <c r="B261" s="42">
        <v>42228</v>
      </c>
      <c r="C261" s="32">
        <f>'Accumulated Feed'!B258</f>
        <v>6.8797597788461156</v>
      </c>
      <c r="D261" s="32">
        <f>SUM($C$7:C261)</f>
        <v>1552.1141164089217</v>
      </c>
      <c r="E261" s="24">
        <v>20</v>
      </c>
      <c r="F261" s="4">
        <f t="shared" si="110"/>
        <v>6.5744756837715075</v>
      </c>
      <c r="G261" s="87">
        <f>SUM($F$7:F261)</f>
        <v>1483.2402358212039</v>
      </c>
      <c r="H261" s="80">
        <f t="shared" si="125"/>
        <v>20</v>
      </c>
      <c r="I261" s="4">
        <f t="shared" si="111"/>
        <v>6.5744756837715075</v>
      </c>
      <c r="J261" s="87">
        <f>SUM($I$7:I261)</f>
        <v>1356.1412211082402</v>
      </c>
      <c r="K261" s="79">
        <f t="shared" si="122"/>
        <v>29.865393699182757</v>
      </c>
      <c r="L261" s="4">
        <f t="shared" si="123"/>
        <v>3.5314623140564713E-3</v>
      </c>
      <c r="M261" s="100">
        <f t="shared" si="113"/>
        <v>9.8174652330769909</v>
      </c>
      <c r="N261" s="87">
        <f>SUM($M$7:M261)</f>
        <v>2214.8776796634479</v>
      </c>
      <c r="P261" s="42"/>
      <c r="Q261" s="32"/>
      <c r="R261" s="32"/>
      <c r="U261" s="87"/>
      <c r="V261" s="80"/>
      <c r="X261" s="87"/>
      <c r="Y261" s="79"/>
      <c r="AB261" s="87"/>
      <c r="AD261" s="42"/>
      <c r="AE261" s="32"/>
      <c r="AF261" s="32"/>
      <c r="AI261" s="87"/>
      <c r="AJ261" s="80"/>
      <c r="AL261" s="87"/>
      <c r="AM261" s="79"/>
      <c r="AP261" s="87"/>
      <c r="AR261" s="42"/>
      <c r="AS261" s="32"/>
      <c r="AT261" s="32"/>
      <c r="AW261" s="87"/>
      <c r="AX261" s="80"/>
      <c r="AZ261" s="87"/>
      <c r="BA261" s="79"/>
      <c r="BD261" s="87"/>
      <c r="BF261" s="42"/>
      <c r="BG261" s="32"/>
      <c r="BH261" s="32"/>
      <c r="BK261" s="87"/>
      <c r="BL261" s="80"/>
      <c r="BN261" s="87"/>
      <c r="BO261" s="79"/>
      <c r="BR261" s="87"/>
      <c r="BT261" s="42"/>
      <c r="BU261" s="32"/>
      <c r="BV261" s="32"/>
      <c r="BY261" s="87"/>
      <c r="BZ261" s="80"/>
      <c r="CB261" s="87"/>
      <c r="CC261" s="79"/>
      <c r="CE261" s="101"/>
      <c r="CF261" s="87"/>
    </row>
    <row r="262" spans="2:84" x14ac:dyDescent="0.25">
      <c r="B262" s="42">
        <v>42229</v>
      </c>
      <c r="C262" s="32">
        <f>'Accumulated Feed'!B259</f>
        <v>7.497433387495418</v>
      </c>
      <c r="D262" s="32">
        <f>SUM($C$7:C262)</f>
        <v>1559.6115497964172</v>
      </c>
      <c r="E262" s="24">
        <v>20</v>
      </c>
      <c r="F262" s="4">
        <f t="shared" si="110"/>
        <v>7.1647404969498139</v>
      </c>
      <c r="G262" s="87">
        <f>SUM($F$7:F262)</f>
        <v>1490.4049763181538</v>
      </c>
      <c r="H262" s="80">
        <f t="shared" si="125"/>
        <v>20</v>
      </c>
      <c r="I262" s="4">
        <f t="shared" si="111"/>
        <v>7.1647404969498139</v>
      </c>
      <c r="J262" s="87">
        <f>SUM($I$7:I262)</f>
        <v>1363.3059616051901</v>
      </c>
      <c r="K262" s="79">
        <f t="shared" si="122"/>
        <v>29.865393699182757</v>
      </c>
      <c r="L262" s="4">
        <f t="shared" si="123"/>
        <v>3.8485215052856928E-3</v>
      </c>
      <c r="M262" s="100">
        <f t="shared" si="113"/>
        <v>10.698889784694225</v>
      </c>
      <c r="N262" s="87">
        <f>SUM($M$7:M262)</f>
        <v>2225.576569448142</v>
      </c>
      <c r="P262" s="42"/>
      <c r="Q262" s="32"/>
      <c r="R262" s="32"/>
      <c r="U262" s="87"/>
      <c r="V262" s="80"/>
      <c r="X262" s="87"/>
      <c r="Y262" s="79"/>
      <c r="AB262" s="87"/>
      <c r="AD262" s="42"/>
      <c r="AE262" s="32"/>
      <c r="AF262" s="32"/>
      <c r="AI262" s="87"/>
      <c r="AJ262" s="80"/>
      <c r="AL262" s="87"/>
      <c r="AM262" s="79"/>
      <c r="AP262" s="87"/>
      <c r="AR262" s="42"/>
      <c r="AS262" s="32"/>
      <c r="AT262" s="32"/>
      <c r="AW262" s="87"/>
      <c r="AX262" s="80"/>
      <c r="AZ262" s="87"/>
      <c r="BA262" s="79"/>
      <c r="BD262" s="87"/>
      <c r="BF262" s="42"/>
      <c r="BG262" s="32"/>
      <c r="BH262" s="32"/>
      <c r="BK262" s="87"/>
      <c r="BL262" s="80"/>
      <c r="BN262" s="87"/>
      <c r="BO262" s="79"/>
      <c r="BR262" s="87"/>
      <c r="BT262" s="42"/>
      <c r="BU262" s="32"/>
      <c r="BV262" s="32"/>
      <c r="BY262" s="87"/>
      <c r="BZ262" s="80"/>
      <c r="CB262" s="87"/>
      <c r="CC262" s="79"/>
      <c r="CE262" s="101"/>
      <c r="CF262" s="87"/>
    </row>
    <row r="263" spans="2:84" x14ac:dyDescent="0.25">
      <c r="B263" s="42">
        <v>42230</v>
      </c>
      <c r="C263" s="32">
        <f>'Accumulated Feed'!B260</f>
        <v>8.9798836209349968</v>
      </c>
      <c r="D263" s="32">
        <f>SUM($C$7:C263)</f>
        <v>1568.5914334173522</v>
      </c>
      <c r="E263" s="24">
        <v>20</v>
      </c>
      <c r="F263" s="4">
        <f t="shared" si="110"/>
        <v>8.5814081314968718</v>
      </c>
      <c r="G263" s="87">
        <f>SUM($F$7:F263)</f>
        <v>1498.9863844496506</v>
      </c>
      <c r="H263" s="80">
        <f t="shared" si="125"/>
        <v>20</v>
      </c>
      <c r="I263" s="4">
        <f t="shared" si="111"/>
        <v>8.5814081314968718</v>
      </c>
      <c r="J263" s="87">
        <f>SUM($I$7:I263)</f>
        <v>1371.8873697366869</v>
      </c>
      <c r="K263" s="79">
        <f t="shared" si="122"/>
        <v>29.865393699182764</v>
      </c>
      <c r="L263" s="4">
        <f t="shared" si="123"/>
        <v>4.6094807974914088E-3</v>
      </c>
      <c r="M263" s="100">
        <f t="shared" si="113"/>
        <v>12.814356617026117</v>
      </c>
      <c r="N263" s="87">
        <f>SUM($M$7:M263)</f>
        <v>2238.3909260651681</v>
      </c>
      <c r="P263" s="42"/>
      <c r="Q263" s="32"/>
      <c r="R263" s="32"/>
      <c r="U263" s="87"/>
      <c r="V263" s="80"/>
      <c r="X263" s="87"/>
      <c r="Y263" s="79"/>
      <c r="AB263" s="87"/>
      <c r="AD263" s="42"/>
      <c r="AE263" s="32"/>
      <c r="AF263" s="32"/>
      <c r="AI263" s="87"/>
      <c r="AJ263" s="80"/>
      <c r="AL263" s="87"/>
      <c r="AM263" s="79"/>
      <c r="AP263" s="87"/>
      <c r="AR263" s="42"/>
      <c r="AS263" s="32"/>
      <c r="AT263" s="32"/>
      <c r="AW263" s="87"/>
      <c r="AX263" s="80"/>
      <c r="AZ263" s="87"/>
      <c r="BA263" s="79"/>
      <c r="BD263" s="87"/>
      <c r="BF263" s="42"/>
      <c r="BG263" s="32"/>
      <c r="BH263" s="32"/>
      <c r="BK263" s="87"/>
      <c r="BL263" s="80"/>
      <c r="BN263" s="87"/>
      <c r="BO263" s="79"/>
      <c r="BR263" s="87"/>
      <c r="BT263" s="42"/>
      <c r="BU263" s="32"/>
      <c r="BV263" s="32"/>
      <c r="BY263" s="87"/>
      <c r="BZ263" s="80"/>
      <c r="CB263" s="87"/>
      <c r="CC263" s="79"/>
      <c r="CE263" s="101"/>
      <c r="CF263" s="87"/>
    </row>
    <row r="264" spans="2:84" x14ac:dyDescent="0.25">
      <c r="B264" s="42">
        <v>42231</v>
      </c>
      <c r="C264" s="32">
        <f>'Accumulated Feed'!B261</f>
        <v>9.0160997395160862</v>
      </c>
      <c r="D264" s="32">
        <f>SUM($C$7:C264)</f>
        <v>1577.6075331568682</v>
      </c>
      <c r="E264" s="24">
        <v>20</v>
      </c>
      <c r="F264" s="4">
        <f t="shared" ref="F264:F312" si="126">(C264*E264)*(1/2.20462)*(1/1343)*(1/(PI()*1.5^2))*1000</f>
        <v>8.6160171874270031</v>
      </c>
      <c r="G264" s="87">
        <f>SUM($F$7:F264)</f>
        <v>1507.6024016370775</v>
      </c>
      <c r="H264" s="80">
        <f t="shared" si="125"/>
        <v>20</v>
      </c>
      <c r="I264" s="4">
        <f t="shared" ref="I264:I312" si="127">(C264*H264)*(1/2.20462)*(1/1343)*(1/(PI()*1.5^2))*1000</f>
        <v>8.6160171874270031</v>
      </c>
      <c r="J264" s="87">
        <f>SUM($I$7:I264)</f>
        <v>1380.5033869241138</v>
      </c>
      <c r="K264" s="79">
        <f t="shared" si="122"/>
        <v>29.865393699182757</v>
      </c>
      <c r="L264" s="4">
        <f t="shared" ref="L264:L312" si="128">C264/$D$312</f>
        <v>4.6280709608171357E-3</v>
      </c>
      <c r="M264" s="100">
        <f t="shared" ref="M264:M312" si="129">($L$3-$L$2)*L264</f>
        <v>12.866037271071637</v>
      </c>
      <c r="N264" s="87">
        <f>SUM($M$7:M264)</f>
        <v>2251.2569633362396</v>
      </c>
      <c r="P264" s="42"/>
      <c r="Q264" s="32"/>
      <c r="R264" s="32"/>
      <c r="U264" s="87"/>
      <c r="V264" s="80"/>
      <c r="X264" s="87"/>
      <c r="Y264" s="79"/>
      <c r="AB264" s="87"/>
      <c r="AD264" s="42"/>
      <c r="AE264" s="32"/>
      <c r="AF264" s="32"/>
      <c r="AI264" s="87"/>
      <c r="AJ264" s="80"/>
      <c r="AL264" s="87"/>
      <c r="AM264" s="79"/>
      <c r="AP264" s="87"/>
      <c r="AR264" s="42"/>
      <c r="AS264" s="32"/>
      <c r="AT264" s="32"/>
      <c r="AW264" s="87"/>
      <c r="AX264" s="80"/>
      <c r="AZ264" s="87"/>
      <c r="BA264" s="79"/>
      <c r="BD264" s="87"/>
      <c r="BF264" s="42"/>
      <c r="BG264" s="32"/>
      <c r="BH264" s="32"/>
      <c r="BK264" s="87"/>
      <c r="BL264" s="80"/>
      <c r="BN264" s="87"/>
      <c r="BO264" s="79"/>
      <c r="BR264" s="87"/>
      <c r="BT264" s="42"/>
      <c r="BU264" s="32"/>
      <c r="BV264" s="32"/>
      <c r="BY264" s="87"/>
      <c r="BZ264" s="80"/>
      <c r="CB264" s="87"/>
      <c r="CC264" s="79"/>
      <c r="CE264" s="101"/>
      <c r="CF264" s="87"/>
    </row>
    <row r="265" spans="2:84" x14ac:dyDescent="0.25">
      <c r="B265" s="42">
        <v>42232</v>
      </c>
      <c r="C265" s="32">
        <f>'Accumulated Feed'!B262</f>
        <v>8.7373396951090143</v>
      </c>
      <c r="D265" s="32">
        <f>SUM($C$7:C265)</f>
        <v>1586.3448728519772</v>
      </c>
      <c r="E265" s="24">
        <v>20</v>
      </c>
      <c r="F265" s="4">
        <f t="shared" si="126"/>
        <v>8.3496269074645308</v>
      </c>
      <c r="G265" s="87">
        <f>SUM($F$7:F265)</f>
        <v>1515.9520285445419</v>
      </c>
      <c r="H265" s="80">
        <f t="shared" si="125"/>
        <v>20</v>
      </c>
      <c r="I265" s="4">
        <f t="shared" si="127"/>
        <v>8.3496269074645308</v>
      </c>
      <c r="J265" s="87">
        <f>SUM($I$7:I265)</f>
        <v>1388.8530138315782</v>
      </c>
      <c r="K265" s="79">
        <f t="shared" si="122"/>
        <v>29.865393699182757</v>
      </c>
      <c r="L265" s="4">
        <f t="shared" si="128"/>
        <v>4.4849801228906121E-3</v>
      </c>
      <c r="M265" s="100">
        <f t="shared" si="129"/>
        <v>12.468244741635901</v>
      </c>
      <c r="N265" s="87">
        <f>SUM($M$7:M265)</f>
        <v>2263.7252080778753</v>
      </c>
      <c r="P265" s="42"/>
      <c r="Q265" s="32"/>
      <c r="R265" s="32"/>
      <c r="U265" s="87"/>
      <c r="V265" s="80"/>
      <c r="X265" s="87"/>
      <c r="Y265" s="79"/>
      <c r="AB265" s="87"/>
      <c r="AD265" s="42"/>
      <c r="AE265" s="32"/>
      <c r="AF265" s="32"/>
      <c r="AI265" s="87"/>
      <c r="AJ265" s="80"/>
      <c r="AL265" s="87"/>
      <c r="AM265" s="79"/>
      <c r="AP265" s="87"/>
      <c r="AR265" s="42"/>
      <c r="AS265" s="32"/>
      <c r="AT265" s="32"/>
      <c r="AW265" s="87"/>
      <c r="AX265" s="80"/>
      <c r="AZ265" s="87"/>
      <c r="BA265" s="79"/>
      <c r="BD265" s="87"/>
      <c r="BF265" s="42"/>
      <c r="BG265" s="32"/>
      <c r="BH265" s="32"/>
      <c r="BK265" s="87"/>
      <c r="BL265" s="80"/>
      <c r="BN265" s="87"/>
      <c r="BO265" s="79"/>
      <c r="BR265" s="87"/>
      <c r="BT265" s="42"/>
      <c r="BU265" s="32"/>
      <c r="BV265" s="32"/>
      <c r="BY265" s="87"/>
      <c r="BZ265" s="80"/>
      <c r="CB265" s="87"/>
      <c r="CC265" s="79"/>
      <c r="CE265" s="101"/>
      <c r="CF265" s="87"/>
    </row>
    <row r="266" spans="2:84" x14ac:dyDescent="0.25">
      <c r="B266" s="42">
        <v>42233</v>
      </c>
      <c r="C266" s="32">
        <f>'Accumulated Feed'!B263</f>
        <v>8.5459115718560668</v>
      </c>
      <c r="D266" s="32">
        <f>SUM($C$7:C266)</f>
        <v>1594.8907844238333</v>
      </c>
      <c r="E266" s="24">
        <v>20</v>
      </c>
      <c r="F266" s="4">
        <f t="shared" si="126"/>
        <v>8.1666932612366114</v>
      </c>
      <c r="G266" s="87">
        <f>SUM($F$7:F266)</f>
        <v>1524.1187218057785</v>
      </c>
      <c r="H266" s="80">
        <f t="shared" si="125"/>
        <v>20</v>
      </c>
      <c r="I266" s="4">
        <f t="shared" si="127"/>
        <v>8.1666932612366114</v>
      </c>
      <c r="J266" s="87">
        <f>SUM($I$7:I266)</f>
        <v>1397.0197070928148</v>
      </c>
      <c r="K266" s="79">
        <f t="shared" ref="K266:K311" si="130">(M266)/((1000)*(1/(PI()*1.5^2))*(1/1343)*(1/2.20462)*(C266))</f>
        <v>29.865393699182761</v>
      </c>
      <c r="L266" s="4">
        <f t="shared" si="128"/>
        <v>4.3867177961743557E-3</v>
      </c>
      <c r="M266" s="100">
        <f t="shared" si="129"/>
        <v>12.195075473364708</v>
      </c>
      <c r="N266" s="87">
        <f>SUM($M$7:M266)</f>
        <v>2275.9202835512401</v>
      </c>
      <c r="P266" s="42"/>
      <c r="Q266" s="32"/>
      <c r="R266" s="32"/>
      <c r="U266" s="87"/>
      <c r="V266" s="80"/>
      <c r="X266" s="87"/>
      <c r="Y266" s="79"/>
      <c r="AB266" s="87"/>
      <c r="AD266" s="42"/>
      <c r="AE266" s="32"/>
      <c r="AF266" s="32"/>
      <c r="AI266" s="87"/>
      <c r="AJ266" s="80"/>
      <c r="AL266" s="87"/>
      <c r="AM266" s="79"/>
      <c r="AP266" s="87"/>
      <c r="AR266" s="42"/>
      <c r="AS266" s="32"/>
      <c r="AT266" s="32"/>
      <c r="AW266" s="87"/>
      <c r="AX266" s="80"/>
      <c r="AZ266" s="87"/>
      <c r="BA266" s="79"/>
      <c r="BD266" s="87"/>
      <c r="BF266" s="42"/>
      <c r="BG266" s="32"/>
      <c r="BH266" s="32"/>
      <c r="BK266" s="87"/>
      <c r="BL266" s="80"/>
      <c r="BN266" s="87"/>
      <c r="BO266" s="79"/>
      <c r="BR266" s="87"/>
      <c r="BT266" s="42"/>
      <c r="BU266" s="32"/>
      <c r="BV266" s="32"/>
      <c r="BY266" s="87"/>
      <c r="BZ266" s="80"/>
      <c r="CB266" s="87"/>
      <c r="CC266" s="79"/>
      <c r="CE266" s="101"/>
      <c r="CF266" s="87"/>
    </row>
    <row r="267" spans="2:84" x14ac:dyDescent="0.25">
      <c r="B267" s="42">
        <v>42234</v>
      </c>
      <c r="C267" s="32">
        <f>'Accumulated Feed'!B264</f>
        <v>8.8097329106338638</v>
      </c>
      <c r="D267" s="32">
        <f>SUM($C$7:C267)</f>
        <v>1603.7005173344671</v>
      </c>
      <c r="E267" s="24">
        <v>20</v>
      </c>
      <c r="F267" s="4">
        <f t="shared" si="126"/>
        <v>8.4188077292428734</v>
      </c>
      <c r="G267" s="87">
        <f>SUM($F$7:F267)</f>
        <v>1532.5375295350213</v>
      </c>
      <c r="H267" s="80">
        <f t="shared" si="125"/>
        <v>20</v>
      </c>
      <c r="I267" s="4">
        <f t="shared" si="127"/>
        <v>8.4188077292428734</v>
      </c>
      <c r="J267" s="87">
        <f>SUM($I$7:I267)</f>
        <v>1405.4385148220576</v>
      </c>
      <c r="K267" s="79">
        <f t="shared" si="130"/>
        <v>29.865393699182757</v>
      </c>
      <c r="L267" s="4">
        <f t="shared" si="128"/>
        <v>4.5221404192726834E-3</v>
      </c>
      <c r="M267" s="100">
        <f t="shared" si="129"/>
        <v>12.57155036557806</v>
      </c>
      <c r="N267" s="87">
        <f>SUM($M$7:M267)</f>
        <v>2288.491833916818</v>
      </c>
      <c r="P267" s="42"/>
      <c r="Q267" s="32"/>
      <c r="R267" s="32"/>
      <c r="U267" s="87"/>
      <c r="V267" s="80"/>
      <c r="X267" s="87"/>
      <c r="Y267" s="79"/>
      <c r="AB267" s="87"/>
      <c r="AD267" s="42"/>
      <c r="AE267" s="32"/>
      <c r="AF267" s="32"/>
      <c r="AI267" s="87"/>
      <c r="AJ267" s="80"/>
      <c r="AL267" s="87"/>
      <c r="AM267" s="79"/>
      <c r="AP267" s="87"/>
      <c r="AR267" s="42"/>
      <c r="AS267" s="32"/>
      <c r="AT267" s="32"/>
      <c r="AW267" s="87"/>
      <c r="AX267" s="80"/>
      <c r="AZ267" s="87"/>
      <c r="BA267" s="79"/>
      <c r="BD267" s="87"/>
      <c r="BF267" s="42"/>
      <c r="BG267" s="32"/>
      <c r="BH267" s="32"/>
      <c r="BK267" s="87"/>
      <c r="BL267" s="80"/>
      <c r="BN267" s="87"/>
      <c r="BO267" s="79"/>
      <c r="BR267" s="87"/>
      <c r="BT267" s="42"/>
      <c r="BU267" s="32"/>
      <c r="BV267" s="32"/>
      <c r="BY267" s="87"/>
      <c r="BZ267" s="80"/>
      <c r="CB267" s="87"/>
      <c r="CC267" s="79"/>
      <c r="CE267" s="101"/>
      <c r="CF267" s="87"/>
    </row>
    <row r="268" spans="2:84" x14ac:dyDescent="0.25">
      <c r="B268" s="42">
        <v>42235</v>
      </c>
      <c r="C268" s="32">
        <f>'Accumulated Feed'!B265</f>
        <v>8.598369202807346</v>
      </c>
      <c r="D268" s="32">
        <f>SUM($C$7:C268)</f>
        <v>1612.2988865372745</v>
      </c>
      <c r="E268" s="24">
        <v>20</v>
      </c>
      <c r="F268" s="4">
        <f t="shared" si="126"/>
        <v>8.216823124807993</v>
      </c>
      <c r="G268" s="87">
        <f>SUM($F$7:F268)</f>
        <v>1540.7543526598292</v>
      </c>
      <c r="H268" s="80">
        <f t="shared" si="125"/>
        <v>20</v>
      </c>
      <c r="I268" s="4">
        <f t="shared" si="127"/>
        <v>8.216823124807993</v>
      </c>
      <c r="J268" s="87">
        <f>SUM($I$7:I268)</f>
        <v>1413.6553379468655</v>
      </c>
      <c r="K268" s="79">
        <f t="shared" si="130"/>
        <v>29.865393699182761</v>
      </c>
      <c r="L268" s="4">
        <f t="shared" si="128"/>
        <v>4.4136449204845293E-3</v>
      </c>
      <c r="M268" s="100">
        <f t="shared" si="129"/>
        <v>12.269932878946991</v>
      </c>
      <c r="N268" s="87">
        <f>SUM($M$7:M268)</f>
        <v>2300.7617667957652</v>
      </c>
      <c r="P268" s="42"/>
      <c r="Q268" s="32"/>
      <c r="R268" s="32"/>
      <c r="U268" s="87"/>
      <c r="V268" s="80"/>
      <c r="X268" s="87"/>
      <c r="Y268" s="79"/>
      <c r="AB268" s="87"/>
      <c r="AD268" s="42"/>
      <c r="AE268" s="32"/>
      <c r="AF268" s="32"/>
      <c r="AI268" s="87"/>
      <c r="AJ268" s="80"/>
      <c r="AL268" s="87"/>
      <c r="AM268" s="79"/>
      <c r="AP268" s="87"/>
      <c r="AR268" s="42"/>
      <c r="AS268" s="32"/>
      <c r="AT268" s="32"/>
      <c r="AW268" s="87"/>
      <c r="AX268" s="80"/>
      <c r="AZ268" s="87"/>
      <c r="BA268" s="79"/>
      <c r="BD268" s="87"/>
      <c r="BF268" s="42"/>
      <c r="BG268" s="32"/>
      <c r="BH268" s="32"/>
      <c r="BK268" s="87"/>
      <c r="BL268" s="80"/>
      <c r="BN268" s="87"/>
      <c r="BO268" s="79"/>
      <c r="BR268" s="87"/>
      <c r="BT268" s="42"/>
      <c r="BU268" s="32"/>
      <c r="BV268" s="32"/>
      <c r="BY268" s="87"/>
      <c r="BZ268" s="80"/>
      <c r="CB268" s="87"/>
      <c r="CC268" s="79"/>
      <c r="CE268" s="101"/>
      <c r="CF268" s="87"/>
    </row>
    <row r="269" spans="2:84" x14ac:dyDescent="0.25">
      <c r="B269" s="42">
        <v>42236</v>
      </c>
      <c r="C269" s="32">
        <f>'Accumulated Feed'!B266</f>
        <v>7.5190099461457258</v>
      </c>
      <c r="D269" s="32">
        <f>SUM($C$7:C269)</f>
        <v>1619.8178964834201</v>
      </c>
      <c r="E269" s="24">
        <v>20</v>
      </c>
      <c r="F269" s="4">
        <f t="shared" si="126"/>
        <v>7.1853596122599299</v>
      </c>
      <c r="G269" s="87">
        <f>SUM($F$7:F269)</f>
        <v>1547.9397122720891</v>
      </c>
      <c r="H269" s="80">
        <f t="shared" si="125"/>
        <v>20</v>
      </c>
      <c r="I269" s="4">
        <f t="shared" si="127"/>
        <v>7.1853596122599299</v>
      </c>
      <c r="J269" s="87">
        <f>SUM($I$7:I269)</f>
        <v>1420.8406975591254</v>
      </c>
      <c r="K269" s="79">
        <f t="shared" si="130"/>
        <v>29.865393699182761</v>
      </c>
      <c r="L269" s="4">
        <f t="shared" si="128"/>
        <v>3.8595970088192437E-3</v>
      </c>
      <c r="M269" s="100">
        <f t="shared" si="129"/>
        <v>10.729679684517498</v>
      </c>
      <c r="N269" s="87">
        <f>SUM($M$7:M269)</f>
        <v>2311.4914464802828</v>
      </c>
      <c r="P269" s="42"/>
      <c r="Q269" s="32"/>
      <c r="R269" s="32"/>
      <c r="U269" s="87"/>
      <c r="V269" s="80"/>
      <c r="X269" s="87"/>
      <c r="Y269" s="79"/>
      <c r="AB269" s="87"/>
      <c r="AD269" s="42"/>
      <c r="AE269" s="32"/>
      <c r="AF269" s="32"/>
      <c r="AI269" s="87"/>
      <c r="AJ269" s="80"/>
      <c r="AL269" s="87"/>
      <c r="AM269" s="79"/>
      <c r="AP269" s="87"/>
      <c r="AR269" s="42"/>
      <c r="AS269" s="32"/>
      <c r="AT269" s="32"/>
      <c r="AW269" s="87"/>
      <c r="AX269" s="80"/>
      <c r="AZ269" s="87"/>
      <c r="BA269" s="79"/>
      <c r="BD269" s="87"/>
      <c r="BF269" s="42"/>
      <c r="BG269" s="32"/>
      <c r="BH269" s="32"/>
      <c r="BK269" s="87"/>
      <c r="BL269" s="80"/>
      <c r="BN269" s="87"/>
      <c r="BO269" s="79"/>
      <c r="BR269" s="87"/>
      <c r="BT269" s="42"/>
      <c r="BU269" s="32"/>
      <c r="BV269" s="32"/>
      <c r="BY269" s="87"/>
      <c r="BZ269" s="80"/>
      <c r="CB269" s="87"/>
      <c r="CC269" s="79"/>
      <c r="CE269" s="101"/>
      <c r="CF269" s="87"/>
    </row>
    <row r="270" spans="2:84" x14ac:dyDescent="0.25">
      <c r="B270" s="42">
        <v>42237</v>
      </c>
      <c r="C270" s="32">
        <f>'Accumulated Feed'!B267</f>
        <v>7.280315622145074</v>
      </c>
      <c r="D270" s="32">
        <f>SUM($C$7:C270)</f>
        <v>1627.0982121055652</v>
      </c>
      <c r="E270" s="24">
        <v>20</v>
      </c>
      <c r="F270" s="4">
        <f t="shared" si="126"/>
        <v>6.9572571669068495</v>
      </c>
      <c r="G270" s="87">
        <f>SUM($F$7:F270)</f>
        <v>1554.8969694389959</v>
      </c>
      <c r="H270" s="80">
        <f t="shared" si="125"/>
        <v>20</v>
      </c>
      <c r="I270" s="4">
        <f t="shared" si="127"/>
        <v>6.9572571669068495</v>
      </c>
      <c r="J270" s="87">
        <f>SUM($I$7:I270)</f>
        <v>1427.7979547260322</v>
      </c>
      <c r="K270" s="79">
        <f t="shared" si="130"/>
        <v>29.865393699182761</v>
      </c>
      <c r="L270" s="4">
        <f t="shared" si="128"/>
        <v>3.7370723805060053E-3</v>
      </c>
      <c r="M270" s="100">
        <f t="shared" si="129"/>
        <v>10.389061217806695</v>
      </c>
      <c r="N270" s="87">
        <f>SUM($M$7:M270)</f>
        <v>2321.8805076980893</v>
      </c>
      <c r="P270" s="42"/>
      <c r="Q270" s="32"/>
      <c r="R270" s="32"/>
      <c r="U270" s="87"/>
      <c r="V270" s="80"/>
      <c r="X270" s="87"/>
      <c r="Y270" s="79"/>
      <c r="AB270" s="87"/>
      <c r="AD270" s="42"/>
      <c r="AE270" s="32"/>
      <c r="AF270" s="32"/>
      <c r="AI270" s="87"/>
      <c r="AJ270" s="80"/>
      <c r="AL270" s="87"/>
      <c r="AM270" s="79"/>
      <c r="AP270" s="87"/>
      <c r="AR270" s="42"/>
      <c r="AS270" s="32"/>
      <c r="AT270" s="32"/>
      <c r="AW270" s="87"/>
      <c r="AX270" s="80"/>
      <c r="AZ270" s="87"/>
      <c r="BA270" s="79"/>
      <c r="BD270" s="87"/>
      <c r="BF270" s="42"/>
      <c r="BG270" s="32"/>
      <c r="BH270" s="32"/>
      <c r="BK270" s="87"/>
      <c r="BL270" s="80"/>
      <c r="BN270" s="87"/>
      <c r="BO270" s="79"/>
      <c r="BR270" s="87"/>
      <c r="BT270" s="42"/>
      <c r="BU270" s="32"/>
      <c r="BV270" s="32"/>
      <c r="BY270" s="87"/>
      <c r="BZ270" s="80"/>
      <c r="CB270" s="87"/>
      <c r="CC270" s="79"/>
      <c r="CE270" s="101"/>
      <c r="CF270" s="87"/>
    </row>
    <row r="271" spans="2:84" x14ac:dyDescent="0.25">
      <c r="B271" s="42">
        <v>42238</v>
      </c>
      <c r="C271" s="32">
        <f>'Accumulated Feed'!B268</f>
        <v>7.7336850071451968</v>
      </c>
      <c r="D271" s="32">
        <f>SUM($C$7:C271)</f>
        <v>1634.8318971127103</v>
      </c>
      <c r="E271" s="24">
        <v>20</v>
      </c>
      <c r="F271" s="4">
        <f t="shared" si="126"/>
        <v>7.3905086310952788</v>
      </c>
      <c r="G271" s="87">
        <f>SUM($F$7:F271)</f>
        <v>1562.2874780700913</v>
      </c>
      <c r="H271" s="80">
        <f t="shared" si="125"/>
        <v>20</v>
      </c>
      <c r="I271" s="4">
        <f t="shared" si="127"/>
        <v>7.3905086310952788</v>
      </c>
      <c r="J271" s="87">
        <f>SUM($I$7:I271)</f>
        <v>1435.1884633571276</v>
      </c>
      <c r="K271" s="79">
        <f t="shared" si="130"/>
        <v>29.865393699182761</v>
      </c>
      <c r="L271" s="4">
        <f t="shared" si="128"/>
        <v>3.9697922644760563E-3</v>
      </c>
      <c r="M271" s="100">
        <f t="shared" si="129"/>
        <v>11.036022495243436</v>
      </c>
      <c r="N271" s="87">
        <f>SUM($M$7:M271)</f>
        <v>2332.9165301933326</v>
      </c>
      <c r="P271" s="42"/>
      <c r="Q271" s="32"/>
      <c r="R271" s="32"/>
      <c r="U271" s="87"/>
      <c r="V271" s="80"/>
      <c r="X271" s="87"/>
      <c r="Y271" s="79"/>
      <c r="AB271" s="87"/>
      <c r="AD271" s="42"/>
      <c r="AE271" s="32"/>
      <c r="AF271" s="32"/>
      <c r="AI271" s="87"/>
      <c r="AJ271" s="80"/>
      <c r="AL271" s="87"/>
      <c r="AM271" s="79"/>
      <c r="AP271" s="87"/>
      <c r="AR271" s="42"/>
      <c r="AS271" s="32"/>
      <c r="AT271" s="32"/>
      <c r="AW271" s="87"/>
      <c r="AX271" s="80"/>
      <c r="AZ271" s="87"/>
      <c r="BA271" s="79"/>
      <c r="BD271" s="87"/>
      <c r="BF271" s="42"/>
      <c r="BG271" s="32"/>
      <c r="BH271" s="32"/>
      <c r="BK271" s="87"/>
      <c r="BL271" s="80"/>
      <c r="BN271" s="87"/>
      <c r="BO271" s="79"/>
      <c r="BR271" s="87"/>
      <c r="BT271" s="42"/>
      <c r="BU271" s="32"/>
      <c r="BV271" s="32"/>
      <c r="BY271" s="87"/>
      <c r="BZ271" s="80"/>
      <c r="CB271" s="87"/>
      <c r="CC271" s="79"/>
      <c r="CE271" s="101"/>
      <c r="CF271" s="87"/>
    </row>
    <row r="272" spans="2:84" x14ac:dyDescent="0.25">
      <c r="B272" s="42">
        <v>42239</v>
      </c>
      <c r="C272" s="32">
        <f>'Accumulated Feed'!B269</f>
        <v>7.2877099755047521</v>
      </c>
      <c r="D272" s="32">
        <f>SUM($C$7:C272)</f>
        <v>1642.1196070882149</v>
      </c>
      <c r="E272" s="24">
        <v>20</v>
      </c>
      <c r="F272" s="4">
        <f t="shared" si="126"/>
        <v>6.9643234014736279</v>
      </c>
      <c r="G272" s="87">
        <f>SUM($F$7:F272)</f>
        <v>1569.2518014715649</v>
      </c>
      <c r="H272" s="80">
        <f t="shared" si="125"/>
        <v>20</v>
      </c>
      <c r="I272" s="4">
        <f t="shared" si="127"/>
        <v>6.9643234014736279</v>
      </c>
      <c r="J272" s="87">
        <f>SUM($I$7:I272)</f>
        <v>1442.1527867586012</v>
      </c>
      <c r="K272" s="79">
        <f t="shared" si="130"/>
        <v>29.865393699182761</v>
      </c>
      <c r="L272" s="4">
        <f t="shared" si="128"/>
        <v>3.7408679898100995E-3</v>
      </c>
      <c r="M272" s="100">
        <f t="shared" si="129"/>
        <v>10.399613011672077</v>
      </c>
      <c r="N272" s="87">
        <f>SUM($M$7:M272)</f>
        <v>2343.3161432050047</v>
      </c>
      <c r="P272" s="42"/>
      <c r="Q272" s="32"/>
      <c r="R272" s="32"/>
      <c r="U272" s="87"/>
      <c r="V272" s="80"/>
      <c r="X272" s="87"/>
      <c r="Y272" s="79"/>
      <c r="AB272" s="87"/>
      <c r="AD272" s="42"/>
      <c r="AE272" s="32"/>
      <c r="AF272" s="32"/>
      <c r="AI272" s="87"/>
      <c r="AJ272" s="80"/>
      <c r="AL272" s="87"/>
      <c r="AM272" s="79"/>
      <c r="AP272" s="87"/>
      <c r="AR272" s="42"/>
      <c r="AS272" s="32"/>
      <c r="AT272" s="32"/>
      <c r="AW272" s="87"/>
      <c r="AX272" s="80"/>
      <c r="AZ272" s="87"/>
      <c r="BA272" s="79"/>
      <c r="BD272" s="87"/>
      <c r="BF272" s="42"/>
      <c r="BG272" s="32"/>
      <c r="BH272" s="32"/>
      <c r="BK272" s="87"/>
      <c r="BL272" s="80"/>
      <c r="BN272" s="87"/>
      <c r="BO272" s="79"/>
      <c r="BR272" s="87"/>
      <c r="BT272" s="42"/>
      <c r="BU272" s="32"/>
      <c r="BV272" s="32"/>
      <c r="BY272" s="87"/>
      <c r="BZ272" s="80"/>
      <c r="CB272" s="87"/>
      <c r="CC272" s="79"/>
      <c r="CE272" s="101"/>
      <c r="CF272" s="87"/>
    </row>
    <row r="273" spans="2:84" x14ac:dyDescent="0.25">
      <c r="B273" s="42">
        <v>42240</v>
      </c>
      <c r="C273" s="32">
        <f>'Accumulated Feed'!B270</f>
        <v>6.8399933072603849</v>
      </c>
      <c r="D273" s="32">
        <f>SUM($C$7:C273)</f>
        <v>1648.9596003954753</v>
      </c>
      <c r="E273" s="24">
        <v>20</v>
      </c>
      <c r="F273" s="4">
        <f t="shared" si="126"/>
        <v>6.5364738190445335</v>
      </c>
      <c r="G273" s="87">
        <f>SUM($F$7:F273)</f>
        <v>1575.7882752906094</v>
      </c>
      <c r="H273" s="80">
        <f t="shared" si="125"/>
        <v>20</v>
      </c>
      <c r="I273" s="4">
        <f t="shared" si="127"/>
        <v>6.5364738190445335</v>
      </c>
      <c r="J273" s="87">
        <f>SUM($I$7:I273)</f>
        <v>1448.6892605776457</v>
      </c>
      <c r="K273" s="79">
        <f t="shared" si="130"/>
        <v>29.865393699182761</v>
      </c>
      <c r="L273" s="4">
        <f t="shared" si="128"/>
        <v>3.5110497124130518E-3</v>
      </c>
      <c r="M273" s="100">
        <f t="shared" si="129"/>
        <v>9.7607182005082844</v>
      </c>
      <c r="N273" s="87">
        <f>SUM($M$7:M273)</f>
        <v>2353.0768614055128</v>
      </c>
      <c r="P273" s="42"/>
      <c r="Q273" s="32"/>
      <c r="R273" s="32"/>
      <c r="U273" s="87"/>
      <c r="V273" s="80"/>
      <c r="X273" s="87"/>
      <c r="Y273" s="79"/>
      <c r="AB273" s="87"/>
      <c r="AD273" s="42"/>
      <c r="AE273" s="32"/>
      <c r="AF273" s="32"/>
      <c r="AI273" s="87"/>
      <c r="AJ273" s="80"/>
      <c r="AL273" s="87"/>
      <c r="AM273" s="79"/>
      <c r="AP273" s="87"/>
      <c r="AR273" s="42"/>
      <c r="AS273" s="32"/>
      <c r="AT273" s="32"/>
      <c r="AW273" s="87"/>
      <c r="AX273" s="80"/>
      <c r="AZ273" s="87"/>
      <c r="BA273" s="79"/>
      <c r="BD273" s="87"/>
      <c r="BF273" s="42"/>
      <c r="BG273" s="32"/>
      <c r="BH273" s="32"/>
      <c r="BK273" s="87"/>
      <c r="BL273" s="80"/>
      <c r="BN273" s="87"/>
      <c r="BO273" s="79"/>
      <c r="BR273" s="87"/>
      <c r="BT273" s="42"/>
      <c r="BU273" s="32"/>
      <c r="BV273" s="32"/>
      <c r="BY273" s="87"/>
      <c r="BZ273" s="80"/>
      <c r="CB273" s="87"/>
      <c r="CC273" s="79"/>
      <c r="CE273" s="101"/>
      <c r="CF273" s="87"/>
    </row>
    <row r="274" spans="2:84" x14ac:dyDescent="0.25">
      <c r="B274" s="42">
        <v>42241</v>
      </c>
      <c r="C274" s="32">
        <f>'Accumulated Feed'!B271</f>
        <v>7.2177841737769519</v>
      </c>
      <c r="D274" s="32">
        <f>SUM($C$7:C274)</f>
        <v>1656.1773845692521</v>
      </c>
      <c r="E274" s="24">
        <v>20</v>
      </c>
      <c r="F274" s="4">
        <f t="shared" si="126"/>
        <v>6.8975005038862411</v>
      </c>
      <c r="G274" s="87">
        <f>SUM($F$7:F274)</f>
        <v>1582.6857757944956</v>
      </c>
      <c r="H274" s="80">
        <f t="shared" si="125"/>
        <v>20</v>
      </c>
      <c r="I274" s="4">
        <f t="shared" si="127"/>
        <v>6.8975005038862411</v>
      </c>
      <c r="J274" s="87">
        <f>SUM($I$7:I274)</f>
        <v>1455.5867610815319</v>
      </c>
      <c r="K274" s="79">
        <f t="shared" si="130"/>
        <v>29.865393699182754</v>
      </c>
      <c r="L274" s="4">
        <f t="shared" si="128"/>
        <v>3.704974246202771E-3</v>
      </c>
      <c r="M274" s="100">
        <f t="shared" si="129"/>
        <v>10.299828404443703</v>
      </c>
      <c r="N274" s="87">
        <f>SUM($M$7:M274)</f>
        <v>2363.3766898099566</v>
      </c>
      <c r="P274" s="42"/>
      <c r="Q274" s="32"/>
      <c r="R274" s="32"/>
      <c r="U274" s="87"/>
      <c r="V274" s="80"/>
      <c r="X274" s="87"/>
      <c r="Y274" s="79"/>
      <c r="AB274" s="87"/>
      <c r="AD274" s="42"/>
      <c r="AE274" s="32"/>
      <c r="AF274" s="32"/>
      <c r="AI274" s="87"/>
      <c r="AJ274" s="80"/>
      <c r="AL274" s="87"/>
      <c r="AM274" s="79"/>
      <c r="AP274" s="87"/>
      <c r="AR274" s="42"/>
      <c r="AS274" s="32"/>
      <c r="AT274" s="32"/>
      <c r="AW274" s="87"/>
      <c r="AX274" s="80"/>
      <c r="AZ274" s="87"/>
      <c r="BA274" s="79"/>
      <c r="BD274" s="87"/>
      <c r="BF274" s="42"/>
      <c r="BG274" s="32"/>
      <c r="BH274" s="32"/>
      <c r="BK274" s="87"/>
      <c r="BL274" s="80"/>
      <c r="BN274" s="87"/>
      <c r="BO274" s="79"/>
      <c r="BR274" s="87"/>
      <c r="BT274" s="42"/>
      <c r="BU274" s="32"/>
      <c r="BV274" s="32"/>
      <c r="BY274" s="87"/>
      <c r="BZ274" s="80"/>
      <c r="CB274" s="87"/>
      <c r="CC274" s="79"/>
      <c r="CE274" s="101"/>
      <c r="CF274" s="87"/>
    </row>
    <row r="275" spans="2:84" x14ac:dyDescent="0.25">
      <c r="B275" s="42">
        <v>42242</v>
      </c>
      <c r="C275" s="32">
        <f>'Accumulated Feed'!B272</f>
        <v>7.1793498917066287</v>
      </c>
      <c r="D275" s="32">
        <f>SUM($C$7:C275)</f>
        <v>1663.3567344609587</v>
      </c>
      <c r="E275" s="24">
        <v>20</v>
      </c>
      <c r="F275" s="4">
        <f t="shared" si="126"/>
        <v>6.8607717137805881</v>
      </c>
      <c r="G275" s="87">
        <f>SUM($F$7:F275)</f>
        <v>1589.5465475082763</v>
      </c>
      <c r="H275" s="80">
        <f t="shared" si="125"/>
        <v>20</v>
      </c>
      <c r="I275" s="4">
        <f t="shared" si="127"/>
        <v>6.8607717137805881</v>
      </c>
      <c r="J275" s="87">
        <f>SUM($I$7:I275)</f>
        <v>1462.4475327953126</v>
      </c>
      <c r="K275" s="79">
        <f t="shared" si="130"/>
        <v>29.865393699182754</v>
      </c>
      <c r="L275" s="4">
        <f t="shared" si="128"/>
        <v>3.6852454732423396E-3</v>
      </c>
      <c r="M275" s="100">
        <f t="shared" si="129"/>
        <v>10.244982415613704</v>
      </c>
      <c r="N275" s="87">
        <f>SUM($M$7:M275)</f>
        <v>2373.6216722255704</v>
      </c>
      <c r="P275" s="42"/>
      <c r="Q275" s="32"/>
      <c r="R275" s="32"/>
      <c r="U275" s="87"/>
      <c r="V275" s="80"/>
      <c r="X275" s="87"/>
      <c r="Y275" s="79"/>
      <c r="AB275" s="87"/>
      <c r="AD275" s="42"/>
      <c r="AE275" s="32"/>
      <c r="AF275" s="32"/>
      <c r="AI275" s="87"/>
      <c r="AJ275" s="80"/>
      <c r="AL275" s="87"/>
      <c r="AM275" s="79"/>
      <c r="AP275" s="87"/>
      <c r="AR275" s="42"/>
      <c r="AS275" s="32"/>
      <c r="AT275" s="32"/>
      <c r="AW275" s="87"/>
      <c r="AX275" s="80"/>
      <c r="AZ275" s="87"/>
      <c r="BA275" s="79"/>
      <c r="BD275" s="87"/>
      <c r="BF275" s="42"/>
      <c r="BG275" s="32"/>
      <c r="BH275" s="32"/>
      <c r="BK275" s="87"/>
      <c r="BL275" s="80"/>
      <c r="BN275" s="87"/>
      <c r="BO275" s="79"/>
      <c r="BR275" s="87"/>
      <c r="BT275" s="42"/>
      <c r="BU275" s="32"/>
      <c r="BV275" s="32"/>
      <c r="BY275" s="87"/>
      <c r="BZ275" s="80"/>
      <c r="CB275" s="87"/>
      <c r="CC275" s="79"/>
      <c r="CE275" s="101"/>
      <c r="CF275" s="87"/>
    </row>
    <row r="276" spans="2:84" x14ac:dyDescent="0.25">
      <c r="B276" s="42">
        <v>42243</v>
      </c>
      <c r="C276" s="32">
        <f>'Accumulated Feed'!B273</f>
        <v>7.1876217611002193</v>
      </c>
      <c r="D276" s="32">
        <f>SUM($C$7:C276)</f>
        <v>1670.5443562220589</v>
      </c>
      <c r="E276" s="24">
        <v>20</v>
      </c>
      <c r="F276" s="4">
        <f t="shared" si="126"/>
        <v>6.8686765252762898</v>
      </c>
      <c r="G276" s="87">
        <f>SUM($F$7:F276)</f>
        <v>1596.4152240335525</v>
      </c>
      <c r="H276" s="80">
        <f t="shared" si="125"/>
        <v>20</v>
      </c>
      <c r="I276" s="4">
        <f t="shared" si="127"/>
        <v>6.8686765252762898</v>
      </c>
      <c r="J276" s="87">
        <f>SUM($I$7:I276)</f>
        <v>1469.3162093205888</v>
      </c>
      <c r="K276" s="79">
        <f t="shared" si="130"/>
        <v>29.865393699182754</v>
      </c>
      <c r="L276" s="4">
        <f t="shared" si="128"/>
        <v>3.6894915219372495E-3</v>
      </c>
      <c r="M276" s="100">
        <f t="shared" si="129"/>
        <v>10.256786430985553</v>
      </c>
      <c r="N276" s="87">
        <f>SUM($M$7:M276)</f>
        <v>2383.8784586565557</v>
      </c>
      <c r="P276" s="42"/>
      <c r="Q276" s="32"/>
      <c r="R276" s="32"/>
      <c r="U276" s="87"/>
      <c r="V276" s="80"/>
      <c r="X276" s="87"/>
      <c r="Y276" s="79"/>
      <c r="AB276" s="87"/>
      <c r="AD276" s="42"/>
      <c r="AE276" s="32"/>
      <c r="AF276" s="32"/>
      <c r="AI276" s="87"/>
      <c r="AJ276" s="80"/>
      <c r="AL276" s="87"/>
      <c r="AM276" s="79"/>
      <c r="AP276" s="87"/>
      <c r="AR276" s="42"/>
      <c r="AS276" s="32"/>
      <c r="AT276" s="32"/>
      <c r="AW276" s="87"/>
      <c r="AX276" s="80"/>
      <c r="AZ276" s="87"/>
      <c r="BA276" s="79"/>
      <c r="BD276" s="87"/>
      <c r="BF276" s="42"/>
      <c r="BG276" s="32"/>
      <c r="BH276" s="32"/>
      <c r="BK276" s="87"/>
      <c r="BL276" s="80"/>
      <c r="BN276" s="87"/>
      <c r="BO276" s="79"/>
      <c r="BR276" s="87"/>
      <c r="BT276" s="42"/>
      <c r="BU276" s="32"/>
      <c r="BV276" s="32"/>
      <c r="BY276" s="87"/>
      <c r="BZ276" s="80"/>
      <c r="CB276" s="87"/>
      <c r="CC276" s="79"/>
      <c r="CE276" s="101"/>
      <c r="CF276" s="87"/>
    </row>
    <row r="277" spans="2:84" x14ac:dyDescent="0.25">
      <c r="B277" s="42">
        <v>42244</v>
      </c>
      <c r="C277" s="32">
        <f>'Accumulated Feed'!B274</f>
        <v>7.219832610974759</v>
      </c>
      <c r="D277" s="32">
        <f>SUM($C$7:C277)</f>
        <v>1677.7641888330336</v>
      </c>
      <c r="E277" s="24">
        <v>20</v>
      </c>
      <c r="F277" s="4">
        <f t="shared" si="126"/>
        <v>6.8994580432451205</v>
      </c>
      <c r="G277" s="87">
        <f>SUM($F$7:F277)</f>
        <v>1603.3146820767977</v>
      </c>
      <c r="H277" s="80">
        <f t="shared" si="125"/>
        <v>20</v>
      </c>
      <c r="I277" s="4">
        <f t="shared" si="127"/>
        <v>6.8994580432451205</v>
      </c>
      <c r="J277" s="87">
        <f>SUM($I$7:I277)</f>
        <v>1476.215667363834</v>
      </c>
      <c r="K277" s="79">
        <f t="shared" si="130"/>
        <v>29.865393699182754</v>
      </c>
      <c r="L277" s="4">
        <f t="shared" si="128"/>
        <v>3.7060257333185001E-3</v>
      </c>
      <c r="M277" s="100">
        <f t="shared" si="129"/>
        <v>10.302751538625429</v>
      </c>
      <c r="N277" s="87">
        <f>SUM($M$7:M277)</f>
        <v>2394.1812101951809</v>
      </c>
      <c r="P277" s="42"/>
      <c r="Q277" s="32"/>
      <c r="R277" s="32"/>
      <c r="U277" s="87"/>
      <c r="V277" s="80"/>
      <c r="X277" s="87"/>
      <c r="Y277" s="79"/>
      <c r="AB277" s="87"/>
      <c r="AD277" s="42"/>
      <c r="AE277" s="32"/>
      <c r="AF277" s="32"/>
      <c r="AI277" s="87"/>
      <c r="AJ277" s="80"/>
      <c r="AL277" s="87"/>
      <c r="AM277" s="79"/>
      <c r="AP277" s="87"/>
      <c r="AR277" s="42"/>
      <c r="AS277" s="32"/>
      <c r="AT277" s="32"/>
      <c r="AW277" s="87"/>
      <c r="AX277" s="80"/>
      <c r="AZ277" s="87"/>
      <c r="BA277" s="79"/>
      <c r="BD277" s="87"/>
      <c r="BF277" s="42"/>
      <c r="BG277" s="32"/>
      <c r="BH277" s="32"/>
      <c r="BK277" s="87"/>
      <c r="BL277" s="80"/>
      <c r="BN277" s="87"/>
      <c r="BO277" s="79"/>
      <c r="BR277" s="87"/>
      <c r="BT277" s="42"/>
      <c r="BU277" s="32"/>
      <c r="BV277" s="32"/>
      <c r="BY277" s="87"/>
      <c r="BZ277" s="80"/>
      <c r="CB277" s="87"/>
      <c r="CC277" s="79"/>
      <c r="CE277" s="101"/>
      <c r="CF277" s="87"/>
    </row>
    <row r="278" spans="2:84" x14ac:dyDescent="0.25">
      <c r="B278" s="42">
        <v>42245</v>
      </c>
      <c r="C278" s="32">
        <f>'Accumulated Feed'!B275</f>
        <v>7.2594610367476315</v>
      </c>
      <c r="D278" s="32">
        <f>SUM($C$7:C278)</f>
        <v>1685.0236498697811</v>
      </c>
      <c r="E278" s="24">
        <v>20</v>
      </c>
      <c r="F278" s="4">
        <f t="shared" si="126"/>
        <v>6.9373279878369356</v>
      </c>
      <c r="G278" s="87">
        <f>SUM($F$7:F278)</f>
        <v>1610.2520100646345</v>
      </c>
      <c r="H278" s="80">
        <f t="shared" si="125"/>
        <v>20</v>
      </c>
      <c r="I278" s="4">
        <f t="shared" si="127"/>
        <v>6.9373279878369356</v>
      </c>
      <c r="J278" s="87">
        <f>SUM($I$7:I278)</f>
        <v>1483.1529953516708</v>
      </c>
      <c r="K278" s="79">
        <f t="shared" si="130"/>
        <v>29.865393699182757</v>
      </c>
      <c r="L278" s="4">
        <f t="shared" si="128"/>
        <v>3.7263674744084422E-3</v>
      </c>
      <c r="M278" s="100">
        <f t="shared" si="129"/>
        <v>10.359301578855469</v>
      </c>
      <c r="N278" s="87">
        <f>SUM($M$7:M278)</f>
        <v>2404.5405117740365</v>
      </c>
      <c r="P278" s="42"/>
      <c r="Q278" s="32"/>
      <c r="R278" s="32"/>
      <c r="U278" s="87"/>
      <c r="V278" s="80"/>
      <c r="X278" s="87"/>
      <c r="Y278" s="79"/>
      <c r="AB278" s="87"/>
      <c r="AD278" s="42"/>
      <c r="AE278" s="32"/>
      <c r="AF278" s="32"/>
      <c r="AI278" s="87"/>
      <c r="AJ278" s="80"/>
      <c r="AL278" s="87"/>
      <c r="AM278" s="79"/>
      <c r="AP278" s="87"/>
      <c r="AR278" s="42"/>
      <c r="AS278" s="32"/>
      <c r="AT278" s="32"/>
      <c r="AW278" s="87"/>
      <c r="AX278" s="80"/>
      <c r="AZ278" s="87"/>
      <c r="BA278" s="79"/>
      <c r="BD278" s="87"/>
      <c r="BF278" s="42"/>
      <c r="BG278" s="32"/>
      <c r="BH278" s="32"/>
      <c r="BK278" s="87"/>
      <c r="BL278" s="80"/>
      <c r="BN278" s="87"/>
      <c r="BO278" s="79"/>
      <c r="BR278" s="87"/>
      <c r="BT278" s="42"/>
      <c r="BU278" s="32"/>
      <c r="BV278" s="32"/>
      <c r="BY278" s="87"/>
      <c r="BZ278" s="80"/>
      <c r="CB278" s="87"/>
      <c r="CC278" s="79"/>
      <c r="CE278" s="101"/>
      <c r="CF278" s="87"/>
    </row>
    <row r="279" spans="2:84" x14ac:dyDescent="0.25">
      <c r="B279" s="42">
        <v>42246</v>
      </c>
      <c r="C279" s="32">
        <f>'Accumulated Feed'!B276</f>
        <v>7.245424085527719</v>
      </c>
      <c r="D279" s="32">
        <f>SUM($C$7:C279)</f>
        <v>1692.2690739553088</v>
      </c>
      <c r="E279" s="24">
        <v>20</v>
      </c>
      <c r="F279" s="4">
        <f t="shared" si="126"/>
        <v>6.9239139156256684</v>
      </c>
      <c r="G279" s="87">
        <f>SUM($F$7:F279)</f>
        <v>1617.1759239802602</v>
      </c>
      <c r="H279" s="80">
        <f t="shared" si="125"/>
        <v>20</v>
      </c>
      <c r="I279" s="4">
        <f t="shared" si="127"/>
        <v>6.9239139156256684</v>
      </c>
      <c r="J279" s="87">
        <f>SUM($I$7:I279)</f>
        <v>1490.0769092672965</v>
      </c>
      <c r="K279" s="79">
        <f t="shared" si="130"/>
        <v>29.865393699182761</v>
      </c>
      <c r="L279" s="4">
        <f t="shared" si="128"/>
        <v>3.7191621408167387E-3</v>
      </c>
      <c r="M279" s="100">
        <f t="shared" si="129"/>
        <v>10.339270751470533</v>
      </c>
      <c r="N279" s="87">
        <f>SUM($M$7:M279)</f>
        <v>2414.8797825255069</v>
      </c>
      <c r="P279" s="42"/>
      <c r="Q279" s="32"/>
      <c r="R279" s="32"/>
      <c r="U279" s="87"/>
      <c r="V279" s="80"/>
      <c r="X279" s="87"/>
      <c r="Y279" s="79"/>
      <c r="AB279" s="87"/>
      <c r="AD279" s="42"/>
      <c r="AE279" s="32"/>
      <c r="AF279" s="32"/>
      <c r="AI279" s="87"/>
      <c r="AJ279" s="80"/>
      <c r="AL279" s="87"/>
      <c r="AM279" s="79"/>
      <c r="AP279" s="87"/>
      <c r="AR279" s="42"/>
      <c r="AS279" s="32"/>
      <c r="AT279" s="32"/>
      <c r="AW279" s="87"/>
      <c r="AX279" s="80"/>
      <c r="AZ279" s="87"/>
      <c r="BA279" s="79"/>
      <c r="BD279" s="87"/>
      <c r="BF279" s="42"/>
      <c r="BG279" s="32"/>
      <c r="BH279" s="32"/>
      <c r="BK279" s="87"/>
      <c r="BL279" s="80"/>
      <c r="BN279" s="87"/>
      <c r="BO279" s="79"/>
      <c r="BR279" s="87"/>
      <c r="BT279" s="42"/>
      <c r="BU279" s="32"/>
      <c r="BV279" s="32"/>
      <c r="BY279" s="87"/>
      <c r="BZ279" s="80"/>
      <c r="CB279" s="87"/>
      <c r="CC279" s="79"/>
      <c r="CE279" s="101"/>
      <c r="CF279" s="87"/>
    </row>
    <row r="280" spans="2:84" x14ac:dyDescent="0.25">
      <c r="B280" s="42">
        <v>42247</v>
      </c>
      <c r="C280" s="32">
        <f>'Accumulated Feed'!B277</f>
        <v>7.6344571838963748</v>
      </c>
      <c r="D280" s="32">
        <f>SUM($C$7:C280)</f>
        <v>1699.9035311392051</v>
      </c>
      <c r="E280" s="24">
        <v>20</v>
      </c>
      <c r="F280" s="4">
        <f t="shared" si="126"/>
        <v>7.295683966852077</v>
      </c>
      <c r="G280" s="87">
        <f>SUM($F$7:F280)</f>
        <v>1624.4716079471123</v>
      </c>
      <c r="H280" s="80">
        <f t="shared" si="125"/>
        <v>20</v>
      </c>
      <c r="I280" s="4">
        <f t="shared" si="127"/>
        <v>7.295683966852077</v>
      </c>
      <c r="J280" s="87">
        <f>SUM($I$7:I280)</f>
        <v>1497.3725932341486</v>
      </c>
      <c r="K280" s="79">
        <f t="shared" si="130"/>
        <v>29.865393699182761</v>
      </c>
      <c r="L280" s="4">
        <f t="shared" si="128"/>
        <v>3.9188574455908771E-3</v>
      </c>
      <c r="M280" s="100">
        <f t="shared" si="129"/>
        <v>10.894423698742639</v>
      </c>
      <c r="N280" s="87">
        <f>SUM($M$7:M280)</f>
        <v>2425.7742062242496</v>
      </c>
      <c r="P280" s="42"/>
      <c r="Q280" s="32"/>
      <c r="R280" s="32"/>
      <c r="U280" s="87"/>
      <c r="V280" s="80"/>
      <c r="X280" s="87"/>
      <c r="Y280" s="79"/>
      <c r="AB280" s="87"/>
      <c r="AD280" s="42"/>
      <c r="AE280" s="32"/>
      <c r="AF280" s="32"/>
      <c r="AI280" s="87"/>
      <c r="AJ280" s="80"/>
      <c r="AL280" s="87"/>
      <c r="AM280" s="79"/>
      <c r="AP280" s="87"/>
      <c r="AR280" s="42"/>
      <c r="AS280" s="32"/>
      <c r="AT280" s="32"/>
      <c r="AW280" s="87"/>
      <c r="AX280" s="80"/>
      <c r="AZ280" s="87"/>
      <c r="BA280" s="79"/>
      <c r="BD280" s="87"/>
      <c r="BF280" s="42"/>
      <c r="BG280" s="32"/>
      <c r="BH280" s="32"/>
      <c r="BK280" s="87"/>
      <c r="BL280" s="80"/>
      <c r="BN280" s="87"/>
      <c r="BO280" s="79"/>
      <c r="BR280" s="87"/>
      <c r="BT280" s="42"/>
      <c r="BU280" s="32"/>
      <c r="BV280" s="32"/>
      <c r="BY280" s="87"/>
      <c r="BZ280" s="80"/>
      <c r="CB280" s="87"/>
      <c r="CC280" s="79"/>
      <c r="CE280" s="101"/>
      <c r="CF280" s="87"/>
    </row>
    <row r="281" spans="2:84" x14ac:dyDescent="0.25">
      <c r="B281" s="42">
        <v>42248</v>
      </c>
      <c r="C281" s="32">
        <f>'Accumulated Feed'!B278</f>
        <v>7.6962732909006224</v>
      </c>
      <c r="D281" s="32">
        <f>SUM($C$7:C281)</f>
        <v>1707.5998044301057</v>
      </c>
      <c r="E281" s="24">
        <v>20</v>
      </c>
      <c r="F281" s="4">
        <f t="shared" si="126"/>
        <v>7.3547570312364581</v>
      </c>
      <c r="G281" s="87">
        <f>SUM($F$7:F281)</f>
        <v>1631.8263649783487</v>
      </c>
      <c r="H281" s="80">
        <f t="shared" si="125"/>
        <v>20</v>
      </c>
      <c r="I281" s="4">
        <f t="shared" si="127"/>
        <v>7.3547570312364581</v>
      </c>
      <c r="J281" s="87">
        <f>SUM($I$7:I281)</f>
        <v>1504.727350265385</v>
      </c>
      <c r="K281" s="79">
        <f t="shared" si="130"/>
        <v>29.865393699182757</v>
      </c>
      <c r="L281" s="4">
        <f t="shared" si="128"/>
        <v>3.9505883866854212E-3</v>
      </c>
      <c r="M281" s="100">
        <f t="shared" si="129"/>
        <v>10.98263571498547</v>
      </c>
      <c r="N281" s="87">
        <f>SUM($M$7:M281)</f>
        <v>2436.7568419392351</v>
      </c>
      <c r="P281" s="42"/>
      <c r="Q281" s="32"/>
      <c r="R281" s="32"/>
      <c r="U281" s="87"/>
      <c r="V281" s="80"/>
      <c r="X281" s="87"/>
      <c r="Y281" s="79"/>
      <c r="AB281" s="87"/>
      <c r="AD281" s="42"/>
      <c r="AE281" s="32"/>
      <c r="AF281" s="32"/>
      <c r="AI281" s="87"/>
      <c r="AJ281" s="80"/>
      <c r="AL281" s="87"/>
      <c r="AM281" s="79"/>
      <c r="AP281" s="87"/>
      <c r="AR281" s="42"/>
      <c r="AS281" s="32"/>
      <c r="AT281" s="32"/>
      <c r="AW281" s="87"/>
      <c r="AX281" s="80"/>
      <c r="AZ281" s="87"/>
      <c r="BA281" s="79"/>
      <c r="BD281" s="87"/>
      <c r="BF281" s="42"/>
      <c r="BG281" s="32"/>
      <c r="BH281" s="32"/>
      <c r="BK281" s="87"/>
      <c r="BL281" s="80"/>
      <c r="BN281" s="87"/>
      <c r="BO281" s="79"/>
      <c r="BR281" s="87"/>
      <c r="BT281" s="42"/>
      <c r="BU281" s="32"/>
      <c r="BV281" s="32"/>
      <c r="BY281" s="87"/>
      <c r="BZ281" s="80"/>
      <c r="CB281" s="87"/>
      <c r="CC281" s="79"/>
      <c r="CE281" s="101"/>
      <c r="CF281" s="87"/>
    </row>
    <row r="282" spans="2:84" x14ac:dyDescent="0.25">
      <c r="B282" s="42">
        <v>42249</v>
      </c>
      <c r="C282" s="32">
        <f>'Accumulated Feed'!B279</f>
        <v>8.0269484240243028</v>
      </c>
      <c r="D282" s="32">
        <f>SUM($C$7:C282)</f>
        <v>1715.62675285413</v>
      </c>
      <c r="E282" s="24">
        <v>20</v>
      </c>
      <c r="F282" s="4">
        <f t="shared" si="126"/>
        <v>7.6707587074336718</v>
      </c>
      <c r="G282" s="87">
        <f>SUM($F$7:F282)</f>
        <v>1639.4971236857823</v>
      </c>
      <c r="H282" s="80">
        <f t="shared" si="125"/>
        <v>20</v>
      </c>
      <c r="I282" s="4">
        <f t="shared" si="127"/>
        <v>7.6707587074336718</v>
      </c>
      <c r="J282" s="87">
        <f>SUM($I$7:I282)</f>
        <v>1512.3981089728186</v>
      </c>
      <c r="K282" s="79">
        <f t="shared" si="130"/>
        <v>29.865393699182757</v>
      </c>
      <c r="L282" s="4">
        <f t="shared" si="128"/>
        <v>4.1203278555564903E-3</v>
      </c>
      <c r="M282" s="100">
        <f t="shared" si="129"/>
        <v>11.454511438447042</v>
      </c>
      <c r="N282" s="87">
        <f>SUM($M$7:M282)</f>
        <v>2448.2113533776819</v>
      </c>
      <c r="P282" s="42"/>
      <c r="Q282" s="32"/>
      <c r="R282" s="32"/>
      <c r="U282" s="87"/>
      <c r="V282" s="80"/>
      <c r="X282" s="87"/>
      <c r="Y282" s="79"/>
      <c r="AB282" s="87"/>
      <c r="AD282" s="42"/>
      <c r="AE282" s="32"/>
      <c r="AF282" s="32"/>
      <c r="AI282" s="87"/>
      <c r="AJ282" s="80"/>
      <c r="AL282" s="87"/>
      <c r="AM282" s="79"/>
      <c r="AP282" s="87"/>
      <c r="AR282" s="42"/>
      <c r="AS282" s="32"/>
      <c r="AT282" s="32"/>
      <c r="AW282" s="87"/>
      <c r="AX282" s="80"/>
      <c r="AZ282" s="87"/>
      <c r="BA282" s="79"/>
      <c r="BD282" s="87"/>
      <c r="BF282" s="42"/>
      <c r="BG282" s="32"/>
      <c r="BH282" s="32"/>
      <c r="BK282" s="87"/>
      <c r="BL282" s="80"/>
      <c r="BN282" s="87"/>
      <c r="BO282" s="79"/>
      <c r="BR282" s="87"/>
      <c r="BT282" s="42"/>
      <c r="BU282" s="32"/>
      <c r="BV282" s="32"/>
      <c r="BY282" s="87"/>
      <c r="BZ282" s="80"/>
      <c r="CB282" s="87"/>
      <c r="CC282" s="79"/>
      <c r="CE282" s="101"/>
      <c r="CF282" s="87"/>
    </row>
    <row r="283" spans="2:84" x14ac:dyDescent="0.25">
      <c r="B283" s="42">
        <v>42250</v>
      </c>
      <c r="C283" s="32">
        <f>'Accumulated Feed'!B280</f>
        <v>8.0795723037662626</v>
      </c>
      <c r="D283" s="32">
        <f>SUM($C$7:C283)</f>
        <v>1723.7063251578963</v>
      </c>
      <c r="E283" s="24">
        <v>20</v>
      </c>
      <c r="F283" s="4">
        <f t="shared" si="126"/>
        <v>7.721047442632397</v>
      </c>
      <c r="G283" s="87">
        <f>SUM($F$7:F283)</f>
        <v>1647.2181711284147</v>
      </c>
      <c r="H283" s="80">
        <f t="shared" si="125"/>
        <v>20</v>
      </c>
      <c r="I283" s="4">
        <f t="shared" si="127"/>
        <v>7.721047442632397</v>
      </c>
      <c r="J283" s="87">
        <f>SUM($I$7:I283)</f>
        <v>1520.119156415451</v>
      </c>
      <c r="K283" s="79">
        <f t="shared" si="130"/>
        <v>29.865393699182757</v>
      </c>
      <c r="L283" s="4">
        <f t="shared" si="128"/>
        <v>4.1473403173432509E-3</v>
      </c>
      <c r="M283" s="100">
        <f t="shared" si="129"/>
        <v>11.529606082214237</v>
      </c>
      <c r="N283" s="87">
        <f>SUM($M$7:M283)</f>
        <v>2459.7409594598962</v>
      </c>
      <c r="P283" s="42"/>
      <c r="Q283" s="32"/>
      <c r="R283" s="32"/>
      <c r="U283" s="87"/>
      <c r="V283" s="80"/>
      <c r="X283" s="87"/>
      <c r="Y283" s="79"/>
      <c r="AB283" s="87"/>
      <c r="AD283" s="42"/>
      <c r="AE283" s="32"/>
      <c r="AF283" s="32"/>
      <c r="AI283" s="87"/>
      <c r="AJ283" s="80"/>
      <c r="AL283" s="87"/>
      <c r="AM283" s="79"/>
      <c r="AP283" s="87"/>
      <c r="AR283" s="42"/>
      <c r="AS283" s="32"/>
      <c r="AT283" s="32"/>
      <c r="AW283" s="87"/>
      <c r="AX283" s="80"/>
      <c r="AZ283" s="87"/>
      <c r="BA283" s="79"/>
      <c r="BD283" s="87"/>
      <c r="BF283" s="42"/>
      <c r="BG283" s="32"/>
      <c r="BH283" s="32"/>
      <c r="BK283" s="87"/>
      <c r="BL283" s="80"/>
      <c r="BN283" s="87"/>
      <c r="BO283" s="79"/>
      <c r="BR283" s="87"/>
      <c r="BT283" s="42"/>
      <c r="BU283" s="32"/>
      <c r="BV283" s="32"/>
      <c r="BY283" s="87"/>
      <c r="BZ283" s="80"/>
      <c r="CB283" s="87"/>
      <c r="CC283" s="79"/>
      <c r="CE283" s="101"/>
      <c r="CF283" s="87"/>
    </row>
    <row r="284" spans="2:84" x14ac:dyDescent="0.25">
      <c r="B284" s="42">
        <v>42251</v>
      </c>
      <c r="C284" s="32">
        <f>'Accumulated Feed'!B281</f>
        <v>7.5837991465195413</v>
      </c>
      <c r="D284" s="32">
        <f>SUM($C$7:C284)</f>
        <v>1731.2901243044159</v>
      </c>
      <c r="E284" s="24">
        <v>20</v>
      </c>
      <c r="F284" s="4">
        <f t="shared" si="126"/>
        <v>7.2472738412622819</v>
      </c>
      <c r="G284" s="87">
        <f>SUM($F$7:F284)</f>
        <v>1654.465444969677</v>
      </c>
      <c r="H284" s="80">
        <f t="shared" si="125"/>
        <v>20</v>
      </c>
      <c r="I284" s="4">
        <f t="shared" si="127"/>
        <v>7.2472738412622819</v>
      </c>
      <c r="J284" s="87">
        <f>SUM($I$7:I284)</f>
        <v>1527.3664302567133</v>
      </c>
      <c r="K284" s="79">
        <f t="shared" si="130"/>
        <v>29.865393699182764</v>
      </c>
      <c r="L284" s="4">
        <f t="shared" si="128"/>
        <v>3.8928540740123482E-3</v>
      </c>
      <c r="M284" s="100">
        <f t="shared" si="129"/>
        <v>10.822134325754329</v>
      </c>
      <c r="N284" s="87">
        <f>SUM($M$7:M284)</f>
        <v>2470.5630937856504</v>
      </c>
      <c r="P284" s="42"/>
      <c r="Q284" s="32"/>
      <c r="R284" s="32"/>
      <c r="U284" s="87"/>
      <c r="V284" s="80"/>
      <c r="X284" s="87"/>
      <c r="Y284" s="79"/>
      <c r="AB284" s="87"/>
      <c r="AD284" s="42"/>
      <c r="AE284" s="32"/>
      <c r="AF284" s="32"/>
      <c r="AI284" s="87"/>
      <c r="AJ284" s="80"/>
      <c r="AL284" s="87"/>
      <c r="AM284" s="79"/>
      <c r="AP284" s="87"/>
      <c r="AR284" s="42"/>
      <c r="AS284" s="32"/>
      <c r="AT284" s="32"/>
      <c r="AW284" s="87"/>
      <c r="AX284" s="80"/>
      <c r="AZ284" s="87"/>
      <c r="BA284" s="79"/>
      <c r="BD284" s="87"/>
      <c r="BF284" s="42"/>
      <c r="BG284" s="32"/>
      <c r="BH284" s="32"/>
      <c r="BK284" s="87"/>
      <c r="BL284" s="80"/>
      <c r="BN284" s="87"/>
      <c r="BO284" s="79"/>
      <c r="BR284" s="87"/>
      <c r="BT284" s="42"/>
      <c r="BU284" s="32"/>
      <c r="BV284" s="32"/>
      <c r="BY284" s="87"/>
      <c r="BZ284" s="80"/>
      <c r="CB284" s="87"/>
      <c r="CC284" s="79"/>
      <c r="CE284" s="101"/>
      <c r="CF284" s="87"/>
    </row>
    <row r="285" spans="2:84" x14ac:dyDescent="0.25">
      <c r="B285" s="42">
        <v>42252</v>
      </c>
      <c r="C285" s="32">
        <f>'Accumulated Feed'!B282</f>
        <v>8.0453390795694268</v>
      </c>
      <c r="D285" s="32">
        <f>SUM($C$7:C285)</f>
        <v>1739.3354633839854</v>
      </c>
      <c r="E285" s="24">
        <v>20</v>
      </c>
      <c r="F285" s="4">
        <f t="shared" si="126"/>
        <v>7.6883332916599718</v>
      </c>
      <c r="G285" s="87">
        <f>SUM($F$7:F285)</f>
        <v>1662.153778261337</v>
      </c>
      <c r="H285" s="80">
        <f t="shared" si="125"/>
        <v>20</v>
      </c>
      <c r="I285" s="4">
        <f t="shared" si="127"/>
        <v>7.6883332916599718</v>
      </c>
      <c r="J285" s="87">
        <f>SUM($I$7:I285)</f>
        <v>1535.0547635483733</v>
      </c>
      <c r="K285" s="79">
        <f t="shared" si="130"/>
        <v>29.865393699182757</v>
      </c>
      <c r="L285" s="4">
        <f t="shared" si="128"/>
        <v>4.1297679972294738E-3</v>
      </c>
      <c r="M285" s="100">
        <f t="shared" si="129"/>
        <v>11.480755032297937</v>
      </c>
      <c r="N285" s="87">
        <f>SUM($M$7:M285)</f>
        <v>2482.0438488179484</v>
      </c>
      <c r="P285" s="42"/>
      <c r="Q285" s="32"/>
      <c r="R285" s="32"/>
      <c r="U285" s="87"/>
      <c r="V285" s="80"/>
      <c r="X285" s="87"/>
      <c r="Y285" s="79"/>
      <c r="AB285" s="87"/>
      <c r="AD285" s="42"/>
      <c r="AE285" s="32"/>
      <c r="AF285" s="32"/>
      <c r="AI285" s="87"/>
      <c r="AJ285" s="80"/>
      <c r="AL285" s="87"/>
      <c r="AM285" s="79"/>
      <c r="AP285" s="87"/>
      <c r="AR285" s="42"/>
      <c r="AS285" s="32"/>
      <c r="AT285" s="32"/>
      <c r="AW285" s="87"/>
      <c r="AX285" s="80"/>
      <c r="AZ285" s="87"/>
      <c r="BA285" s="79"/>
      <c r="BD285" s="87"/>
      <c r="BF285" s="42"/>
      <c r="BG285" s="32"/>
      <c r="BH285" s="32"/>
      <c r="BK285" s="87"/>
      <c r="BL285" s="80"/>
      <c r="BN285" s="87"/>
      <c r="BO285" s="79"/>
      <c r="BR285" s="87"/>
      <c r="BT285" s="42"/>
      <c r="BU285" s="32"/>
      <c r="BV285" s="32"/>
      <c r="BY285" s="87"/>
      <c r="BZ285" s="80"/>
      <c r="CB285" s="87"/>
      <c r="CC285" s="79"/>
      <c r="CE285" s="101"/>
      <c r="CF285" s="87"/>
    </row>
    <row r="286" spans="2:84" x14ac:dyDescent="0.25">
      <c r="B286" s="42">
        <v>42253</v>
      </c>
      <c r="C286" s="32">
        <f>'Accumulated Feed'!B283</f>
        <v>6.5257693075368763</v>
      </c>
      <c r="D286" s="32">
        <f>SUM($C$7:C286)</f>
        <v>1745.8612326915222</v>
      </c>
      <c r="E286" s="24">
        <v>20</v>
      </c>
      <c r="F286" s="4">
        <f t="shared" si="126"/>
        <v>6.2361932697451632</v>
      </c>
      <c r="G286" s="87">
        <f>SUM($F$7:F286)</f>
        <v>1668.3899715310822</v>
      </c>
      <c r="H286" s="80">
        <f t="shared" si="125"/>
        <v>20</v>
      </c>
      <c r="I286" s="4">
        <f t="shared" si="127"/>
        <v>6.2361932697451632</v>
      </c>
      <c r="J286" s="87">
        <f>SUM($I$7:I286)</f>
        <v>1541.2909568181185</v>
      </c>
      <c r="K286" s="79">
        <f t="shared" si="130"/>
        <v>29.865393699182761</v>
      </c>
      <c r="L286" s="4">
        <f t="shared" si="128"/>
        <v>3.3497548054880056E-3</v>
      </c>
      <c r="M286" s="100">
        <f t="shared" si="129"/>
        <v>9.3123183592566559</v>
      </c>
      <c r="N286" s="87">
        <f>SUM($M$7:M286)</f>
        <v>2491.356167177205</v>
      </c>
      <c r="P286" s="42"/>
      <c r="Q286" s="32"/>
      <c r="R286" s="32"/>
      <c r="U286" s="87"/>
      <c r="V286" s="80"/>
      <c r="X286" s="87"/>
      <c r="Y286" s="79"/>
      <c r="AB286" s="87"/>
      <c r="AD286" s="42"/>
      <c r="AE286" s="32"/>
      <c r="AF286" s="32"/>
      <c r="AI286" s="87"/>
      <c r="AJ286" s="80"/>
      <c r="AL286" s="87"/>
      <c r="AM286" s="79"/>
      <c r="AP286" s="87"/>
      <c r="AR286" s="42"/>
      <c r="AS286" s="32"/>
      <c r="AT286" s="32"/>
      <c r="AW286" s="87"/>
      <c r="AX286" s="80"/>
      <c r="AZ286" s="87"/>
      <c r="BA286" s="79"/>
      <c r="BD286" s="87"/>
      <c r="BF286" s="42"/>
      <c r="BG286" s="32"/>
      <c r="BH286" s="32"/>
      <c r="BK286" s="87"/>
      <c r="BL286" s="80"/>
      <c r="BN286" s="87"/>
      <c r="BO286" s="79"/>
      <c r="BR286" s="87"/>
      <c r="BT286" s="42"/>
      <c r="BU286" s="32"/>
      <c r="BV286" s="32"/>
      <c r="BY286" s="87"/>
      <c r="BZ286" s="80"/>
      <c r="CB286" s="87"/>
      <c r="CC286" s="79"/>
      <c r="CE286" s="101"/>
      <c r="CF286" s="87"/>
    </row>
    <row r="287" spans="2:84" x14ac:dyDescent="0.25">
      <c r="B287" s="42">
        <v>42254</v>
      </c>
      <c r="C287" s="32">
        <f>'Accumulated Feed'!B284</f>
        <v>6.8357121133004171</v>
      </c>
      <c r="D287" s="32">
        <f>SUM($C$7:C287)</f>
        <v>1752.6969448048226</v>
      </c>
      <c r="E287" s="24">
        <v>20</v>
      </c>
      <c r="F287" s="4">
        <f t="shared" si="126"/>
        <v>6.5323825998025686</v>
      </c>
      <c r="G287" s="87">
        <f>SUM($F$7:F287)</f>
        <v>1674.9223541308847</v>
      </c>
      <c r="H287" s="80">
        <f t="shared" si="125"/>
        <v>20</v>
      </c>
      <c r="I287" s="4">
        <f t="shared" si="127"/>
        <v>6.5323825998025686</v>
      </c>
      <c r="J287" s="87">
        <f>SUM($I$7:I287)</f>
        <v>1547.823339417921</v>
      </c>
      <c r="K287" s="79">
        <f t="shared" si="130"/>
        <v>29.865393699182761</v>
      </c>
      <c r="L287" s="4">
        <f t="shared" si="128"/>
        <v>3.5088521247624948E-3</v>
      </c>
      <c r="M287" s="100">
        <f t="shared" si="129"/>
        <v>9.754608906839735</v>
      </c>
      <c r="N287" s="87">
        <f>SUM($M$7:M287)</f>
        <v>2501.1107760840446</v>
      </c>
      <c r="P287" s="42"/>
      <c r="Q287" s="32"/>
      <c r="R287" s="32"/>
      <c r="U287" s="87"/>
      <c r="V287" s="80"/>
      <c r="X287" s="87"/>
      <c r="Y287" s="79"/>
      <c r="AB287" s="87"/>
      <c r="AD287" s="42"/>
      <c r="AE287" s="32"/>
      <c r="AF287" s="32"/>
      <c r="AI287" s="87"/>
      <c r="AJ287" s="80"/>
      <c r="AL287" s="87"/>
      <c r="AM287" s="79"/>
      <c r="AP287" s="87"/>
      <c r="AR287" s="42"/>
      <c r="AS287" s="32"/>
      <c r="AT287" s="32"/>
      <c r="AW287" s="87"/>
      <c r="AX287" s="80"/>
      <c r="AZ287" s="87"/>
      <c r="BA287" s="79"/>
      <c r="BD287" s="87"/>
      <c r="BF287" s="42"/>
      <c r="BG287" s="32"/>
      <c r="BH287" s="32"/>
      <c r="BK287" s="87"/>
      <c r="BL287" s="80"/>
      <c r="BN287" s="87"/>
      <c r="BO287" s="79"/>
      <c r="BR287" s="87"/>
      <c r="BT287" s="42"/>
      <c r="BU287" s="32"/>
      <c r="BV287" s="32"/>
      <c r="BY287" s="87"/>
      <c r="BZ287" s="80"/>
      <c r="CB287" s="87"/>
      <c r="CC287" s="79"/>
      <c r="CE287" s="101"/>
      <c r="CF287" s="87"/>
    </row>
    <row r="288" spans="2:84" x14ac:dyDescent="0.25">
      <c r="B288" s="42">
        <v>42255</v>
      </c>
      <c r="C288" s="32">
        <f>'Accumulated Feed'!B285</f>
        <v>7.9325532930448697</v>
      </c>
      <c r="D288" s="32">
        <f>SUM($C$7:C288)</f>
        <v>1760.6294980978676</v>
      </c>
      <c r="E288" s="24">
        <v>20</v>
      </c>
      <c r="F288" s="4">
        <f t="shared" si="126"/>
        <v>7.5805522884248404</v>
      </c>
      <c r="G288" s="87">
        <f>SUM($F$7:F288)</f>
        <v>1682.5029064193095</v>
      </c>
      <c r="H288" s="80">
        <f t="shared" si="125"/>
        <v>20</v>
      </c>
      <c r="I288" s="4">
        <f t="shared" si="127"/>
        <v>7.5805522884248404</v>
      </c>
      <c r="J288" s="87">
        <f>SUM($I$7:I288)</f>
        <v>1555.4038917063458</v>
      </c>
      <c r="K288" s="79">
        <f t="shared" si="130"/>
        <v>29.865393699182761</v>
      </c>
      <c r="L288" s="4">
        <f t="shared" si="128"/>
        <v>4.0718737149469178E-3</v>
      </c>
      <c r="M288" s="100">
        <f t="shared" si="129"/>
        <v>11.319808927552431</v>
      </c>
      <c r="N288" s="87">
        <f>SUM($M$7:M288)</f>
        <v>2512.430585011597</v>
      </c>
      <c r="P288" s="42"/>
      <c r="Q288" s="32"/>
      <c r="R288" s="32"/>
      <c r="U288" s="87"/>
      <c r="V288" s="80"/>
      <c r="X288" s="87"/>
      <c r="Y288" s="79"/>
      <c r="AB288" s="87"/>
      <c r="AD288" s="42"/>
      <c r="AE288" s="32"/>
      <c r="AF288" s="32"/>
      <c r="AI288" s="87"/>
      <c r="AJ288" s="80"/>
      <c r="AL288" s="87"/>
      <c r="AM288" s="79"/>
      <c r="AP288" s="87"/>
      <c r="AR288" s="42"/>
      <c r="AS288" s="32"/>
      <c r="AT288" s="32"/>
      <c r="AW288" s="87"/>
      <c r="AX288" s="80"/>
      <c r="AZ288" s="87"/>
      <c r="BA288" s="79"/>
      <c r="BD288" s="87"/>
      <c r="BF288" s="42"/>
      <c r="BG288" s="32"/>
      <c r="BH288" s="32"/>
      <c r="BK288" s="87"/>
      <c r="BL288" s="80"/>
      <c r="BN288" s="87"/>
      <c r="BO288" s="79"/>
      <c r="BR288" s="87"/>
      <c r="BT288" s="42"/>
      <c r="BU288" s="32"/>
      <c r="BV288" s="32"/>
      <c r="BY288" s="87"/>
      <c r="BZ288" s="80"/>
      <c r="CB288" s="87"/>
      <c r="CC288" s="79"/>
      <c r="CE288" s="101"/>
      <c r="CF288" s="87"/>
    </row>
    <row r="289" spans="2:84" x14ac:dyDescent="0.25">
      <c r="B289" s="42">
        <v>42256</v>
      </c>
      <c r="C289" s="32">
        <f>'Accumulated Feed'!B286</f>
        <v>8.2177091959003423</v>
      </c>
      <c r="D289" s="32">
        <f>SUM($C$7:C289)</f>
        <v>1768.847207293768</v>
      </c>
      <c r="E289" s="24">
        <v>20</v>
      </c>
      <c r="F289" s="4">
        <f t="shared" si="126"/>
        <v>7.8530546154932486</v>
      </c>
      <c r="G289" s="87">
        <f>SUM($F$7:F289)</f>
        <v>1690.3559610348027</v>
      </c>
      <c r="H289" s="80">
        <f t="shared" si="125"/>
        <v>20</v>
      </c>
      <c r="I289" s="4">
        <f t="shared" si="127"/>
        <v>7.8530546154932486</v>
      </c>
      <c r="J289" s="87">
        <f>SUM($I$7:I289)</f>
        <v>1563.256946321839</v>
      </c>
      <c r="K289" s="79">
        <f t="shared" si="130"/>
        <v>29.865393699182761</v>
      </c>
      <c r="L289" s="4">
        <f t="shared" si="128"/>
        <v>4.2182476228937076E-3</v>
      </c>
      <c r="M289" s="100">
        <f t="shared" si="129"/>
        <v>11.726728391644507</v>
      </c>
      <c r="N289" s="87">
        <f>SUM($M$7:M289)</f>
        <v>2524.1573134032415</v>
      </c>
      <c r="P289" s="42"/>
      <c r="Q289" s="32"/>
      <c r="R289" s="32"/>
      <c r="U289" s="87"/>
      <c r="V289" s="80"/>
      <c r="X289" s="87"/>
      <c r="Y289" s="79"/>
      <c r="AB289" s="87"/>
      <c r="AD289" s="42"/>
      <c r="AE289" s="32"/>
      <c r="AF289" s="32"/>
      <c r="AI289" s="87"/>
      <c r="AJ289" s="80"/>
      <c r="AL289" s="87"/>
      <c r="AM289" s="79"/>
      <c r="AP289" s="87"/>
      <c r="AR289" s="42"/>
      <c r="AS289" s="32"/>
      <c r="AT289" s="32"/>
      <c r="AW289" s="87"/>
      <c r="AX289" s="80"/>
      <c r="AZ289" s="87"/>
      <c r="BA289" s="79"/>
      <c r="BD289" s="87"/>
      <c r="BF289" s="42"/>
      <c r="BG289" s="32"/>
      <c r="BH289" s="32"/>
      <c r="BK289" s="87"/>
      <c r="BL289" s="80"/>
      <c r="BN289" s="87"/>
      <c r="BO289" s="79"/>
      <c r="BR289" s="87"/>
      <c r="BT289" s="42"/>
      <c r="BU289" s="32"/>
      <c r="BV289" s="32"/>
      <c r="BY289" s="87"/>
      <c r="BZ289" s="80"/>
      <c r="CB289" s="87"/>
      <c r="CC289" s="79"/>
      <c r="CE289" s="101"/>
      <c r="CF289" s="87"/>
    </row>
    <row r="290" spans="2:84" x14ac:dyDescent="0.25">
      <c r="B290" s="42">
        <v>42257</v>
      </c>
      <c r="C290" s="32">
        <f>'Accumulated Feed'!B287</f>
        <v>7.9797886302730987</v>
      </c>
      <c r="D290" s="32">
        <f>SUM($C$7:C290)</f>
        <v>1776.8269959240411</v>
      </c>
      <c r="E290" s="24">
        <v>20</v>
      </c>
      <c r="F290" s="4">
        <f t="shared" si="126"/>
        <v>7.6256915935756693</v>
      </c>
      <c r="G290" s="87">
        <f>SUM($F$7:F290)</f>
        <v>1697.9816526283785</v>
      </c>
      <c r="H290" s="80">
        <f t="shared" si="125"/>
        <v>20</v>
      </c>
      <c r="I290" s="4">
        <f t="shared" si="127"/>
        <v>7.6256915935756693</v>
      </c>
      <c r="J290" s="87">
        <f>SUM($I$7:I290)</f>
        <v>1570.8826379154148</v>
      </c>
      <c r="K290" s="79">
        <f t="shared" si="130"/>
        <v>29.865393699182761</v>
      </c>
      <c r="L290" s="4">
        <f t="shared" si="128"/>
        <v>4.0961201739331959E-3</v>
      </c>
      <c r="M290" s="100">
        <f t="shared" si="129"/>
        <v>11.387214083534285</v>
      </c>
      <c r="N290" s="87">
        <f>SUM($M$7:M290)</f>
        <v>2535.5445274867757</v>
      </c>
      <c r="P290" s="42"/>
      <c r="Q290" s="32"/>
      <c r="R290" s="32"/>
      <c r="U290" s="87"/>
      <c r="V290" s="80"/>
      <c r="X290" s="87"/>
      <c r="Y290" s="79"/>
      <c r="AB290" s="87"/>
      <c r="AD290" s="42"/>
      <c r="AE290" s="32"/>
      <c r="AF290" s="32"/>
      <c r="AI290" s="87"/>
      <c r="AJ290" s="80"/>
      <c r="AL290" s="87"/>
      <c r="AM290" s="79"/>
      <c r="AP290" s="87"/>
      <c r="AR290" s="42"/>
      <c r="AS290" s="32"/>
      <c r="AT290" s="32"/>
      <c r="AW290" s="87"/>
      <c r="AX290" s="80"/>
      <c r="AZ290" s="87"/>
      <c r="BA290" s="79"/>
      <c r="BD290" s="87"/>
      <c r="BF290" s="42"/>
      <c r="BG290" s="32"/>
      <c r="BH290" s="32"/>
      <c r="BK290" s="87"/>
      <c r="BL290" s="80"/>
      <c r="BN290" s="87"/>
      <c r="BO290" s="79"/>
      <c r="BR290" s="87"/>
      <c r="BT290" s="42"/>
      <c r="BU290" s="32"/>
      <c r="BV290" s="32"/>
      <c r="BY290" s="87"/>
      <c r="BZ290" s="80"/>
      <c r="CB290" s="87"/>
      <c r="CC290" s="79"/>
      <c r="CE290" s="101"/>
      <c r="CF290" s="87"/>
    </row>
    <row r="291" spans="2:84" x14ac:dyDescent="0.25">
      <c r="B291" s="42">
        <v>42258</v>
      </c>
      <c r="C291" s="32">
        <f>'Accumulated Feed'!B288</f>
        <v>7.3210698060731056</v>
      </c>
      <c r="D291" s="32">
        <f>SUM($C$7:C291)</f>
        <v>1784.1480657301142</v>
      </c>
      <c r="E291" s="24">
        <v>20</v>
      </c>
      <c r="F291" s="4">
        <f t="shared" si="126"/>
        <v>6.9962029149939635</v>
      </c>
      <c r="G291" s="87">
        <f>SUM($F$7:F291)</f>
        <v>1704.9778555433725</v>
      </c>
      <c r="H291" s="80">
        <f t="shared" si="125"/>
        <v>20</v>
      </c>
      <c r="I291" s="4">
        <f t="shared" si="127"/>
        <v>6.9962029149939635</v>
      </c>
      <c r="J291" s="87">
        <f>SUM($I$7:I291)</f>
        <v>1577.8788408304088</v>
      </c>
      <c r="K291" s="79">
        <f t="shared" si="130"/>
        <v>29.865393699182761</v>
      </c>
      <c r="L291" s="4">
        <f t="shared" si="128"/>
        <v>3.7579919866126748E-3</v>
      </c>
      <c r="M291" s="100">
        <f t="shared" si="129"/>
        <v>10.447217722783236</v>
      </c>
      <c r="N291" s="87">
        <f>SUM($M$7:M291)</f>
        <v>2545.9917452095588</v>
      </c>
      <c r="P291" s="42"/>
      <c r="Q291" s="32"/>
      <c r="R291" s="32"/>
      <c r="U291" s="87"/>
      <c r="V291" s="80"/>
      <c r="X291" s="87"/>
      <c r="Y291" s="79"/>
      <c r="AB291" s="87"/>
      <c r="AD291" s="42"/>
      <c r="AE291" s="32"/>
      <c r="AF291" s="32"/>
      <c r="AI291" s="87"/>
      <c r="AJ291" s="80"/>
      <c r="AL291" s="87"/>
      <c r="AM291" s="79"/>
      <c r="AP291" s="87"/>
      <c r="AR291" s="42"/>
      <c r="AS291" s="32"/>
      <c r="AT291" s="32"/>
      <c r="AW291" s="87"/>
      <c r="AX291" s="80"/>
      <c r="AZ291" s="87"/>
      <c r="BA291" s="79"/>
      <c r="BD291" s="87"/>
      <c r="BF291" s="42"/>
      <c r="BG291" s="32"/>
      <c r="BH291" s="32"/>
      <c r="BK291" s="87"/>
      <c r="BL291" s="80"/>
      <c r="BN291" s="87"/>
      <c r="BO291" s="79"/>
      <c r="BR291" s="87"/>
      <c r="BT291" s="42"/>
      <c r="BU291" s="32"/>
      <c r="BV291" s="32"/>
      <c r="BY291" s="87"/>
      <c r="BZ291" s="80"/>
      <c r="CB291" s="87"/>
      <c r="CC291" s="79"/>
      <c r="CE291" s="101"/>
      <c r="CF291" s="87"/>
    </row>
    <row r="292" spans="2:84" x14ac:dyDescent="0.25">
      <c r="B292" s="42">
        <v>42259</v>
      </c>
      <c r="C292" s="32">
        <f>'Accumulated Feed'!B289</f>
        <v>7.5352128376737015</v>
      </c>
      <c r="D292" s="32">
        <f>SUM($C$7:C292)</f>
        <v>1791.683278567788</v>
      </c>
      <c r="E292" s="24">
        <v>20</v>
      </c>
      <c r="F292" s="4">
        <f t="shared" si="126"/>
        <v>7.2008435128293957</v>
      </c>
      <c r="G292" s="87">
        <f>SUM($F$7:F292)</f>
        <v>1712.1786990562018</v>
      </c>
      <c r="H292" s="80">
        <f t="shared" si="125"/>
        <v>20</v>
      </c>
      <c r="I292" s="4">
        <f t="shared" si="127"/>
        <v>7.2008435128293957</v>
      </c>
      <c r="J292" s="87">
        <f>SUM($I$7:I292)</f>
        <v>1585.0796843432381</v>
      </c>
      <c r="K292" s="79">
        <f t="shared" si="130"/>
        <v>29.865393699182761</v>
      </c>
      <c r="L292" s="4">
        <f t="shared" si="128"/>
        <v>3.867914145267195E-3</v>
      </c>
      <c r="M292" s="100">
        <f t="shared" si="129"/>
        <v>10.752801323842803</v>
      </c>
      <c r="N292" s="87">
        <f>SUM($M$7:M292)</f>
        <v>2556.7445465334017</v>
      </c>
      <c r="P292" s="42"/>
      <c r="Q292" s="32"/>
      <c r="R292" s="32"/>
      <c r="U292" s="87"/>
      <c r="V292" s="80"/>
      <c r="X292" s="87"/>
      <c r="Y292" s="79"/>
      <c r="AB292" s="87"/>
      <c r="AD292" s="42"/>
      <c r="AE292" s="32"/>
      <c r="AF292" s="32"/>
      <c r="AI292" s="87"/>
      <c r="AJ292" s="80"/>
      <c r="AL292" s="87"/>
      <c r="AM292" s="79"/>
      <c r="AP292" s="87"/>
      <c r="AR292" s="42"/>
      <c r="AS292" s="32"/>
      <c r="AT292" s="32"/>
      <c r="AW292" s="87"/>
      <c r="AX292" s="80"/>
      <c r="AZ292" s="87"/>
      <c r="BA292" s="79"/>
      <c r="BD292" s="87"/>
      <c r="BF292" s="42"/>
      <c r="BG292" s="32"/>
      <c r="BH292" s="32"/>
      <c r="BK292" s="87"/>
      <c r="BL292" s="80"/>
      <c r="BN292" s="87"/>
      <c r="BO292" s="79"/>
      <c r="BR292" s="87"/>
      <c r="BT292" s="42"/>
      <c r="BU292" s="32"/>
      <c r="BV292" s="32"/>
      <c r="BY292" s="87"/>
      <c r="BZ292" s="80"/>
      <c r="CB292" s="87"/>
      <c r="CC292" s="79"/>
      <c r="CE292" s="101"/>
      <c r="CF292" s="87"/>
    </row>
    <row r="293" spans="2:84" x14ac:dyDescent="0.25">
      <c r="B293" s="42">
        <v>42260</v>
      </c>
      <c r="C293" s="32">
        <f>'Accumulated Feed'!B290</f>
        <v>7.7242821897252556</v>
      </c>
      <c r="D293" s="32">
        <f>SUM($C$7:C293)</f>
        <v>1799.4075607575132</v>
      </c>
      <c r="E293" s="24">
        <v>20</v>
      </c>
      <c r="F293" s="4">
        <f t="shared" si="126"/>
        <v>7.3815230565296641</v>
      </c>
      <c r="G293" s="87">
        <f>SUM($F$7:F293)</f>
        <v>1719.5602221127315</v>
      </c>
      <c r="H293" s="80">
        <f t="shared" si="125"/>
        <v>20</v>
      </c>
      <c r="I293" s="4">
        <f t="shared" si="127"/>
        <v>7.3815230565296641</v>
      </c>
      <c r="J293" s="87">
        <f>SUM($I$7:I293)</f>
        <v>1592.4612073997678</v>
      </c>
      <c r="K293" s="79">
        <f t="shared" si="130"/>
        <v>29.865393699182757</v>
      </c>
      <c r="L293" s="4">
        <f t="shared" si="128"/>
        <v>3.9649656867419654E-3</v>
      </c>
      <c r="M293" s="100">
        <f t="shared" si="129"/>
        <v>11.022604609142663</v>
      </c>
      <c r="N293" s="87">
        <f>SUM($M$7:M293)</f>
        <v>2567.7671511425442</v>
      </c>
      <c r="P293" s="42"/>
      <c r="Q293" s="32"/>
      <c r="R293" s="32"/>
      <c r="U293" s="87"/>
      <c r="V293" s="80"/>
      <c r="X293" s="87"/>
      <c r="Y293" s="79"/>
      <c r="AB293" s="87"/>
      <c r="AD293" s="42"/>
      <c r="AE293" s="32"/>
      <c r="AF293" s="32"/>
      <c r="AI293" s="87"/>
      <c r="AJ293" s="80"/>
      <c r="AL293" s="87"/>
      <c r="AM293" s="79"/>
      <c r="AP293" s="87"/>
      <c r="AR293" s="42"/>
      <c r="AS293" s="32"/>
      <c r="AT293" s="32"/>
      <c r="AW293" s="87"/>
      <c r="AX293" s="80"/>
      <c r="AZ293" s="87"/>
      <c r="BA293" s="79"/>
      <c r="BD293" s="87"/>
      <c r="BF293" s="42"/>
      <c r="BG293" s="32"/>
      <c r="BH293" s="32"/>
      <c r="BK293" s="87"/>
      <c r="BL293" s="80"/>
      <c r="BN293" s="87"/>
      <c r="BO293" s="79"/>
      <c r="BR293" s="87"/>
      <c r="BT293" s="42"/>
      <c r="BU293" s="32"/>
      <c r="BV293" s="32"/>
      <c r="BY293" s="87"/>
      <c r="BZ293" s="80"/>
      <c r="CB293" s="87"/>
      <c r="CC293" s="79"/>
      <c r="CE293" s="101"/>
      <c r="CF293" s="87"/>
    </row>
    <row r="294" spans="2:84" x14ac:dyDescent="0.25">
      <c r="B294" s="42">
        <v>42261</v>
      </c>
      <c r="C294" s="32">
        <f>'Accumulated Feed'!B291</f>
        <v>7.8355283038042529</v>
      </c>
      <c r="D294" s="32">
        <f>SUM($C$7:C294)</f>
        <v>1807.2430890613175</v>
      </c>
      <c r="E294" s="24">
        <v>20</v>
      </c>
      <c r="F294" s="4">
        <f t="shared" si="126"/>
        <v>7.4878327091101644</v>
      </c>
      <c r="G294" s="87">
        <f>SUM($F$7:F294)</f>
        <v>1727.0480548218416</v>
      </c>
      <c r="H294" s="80">
        <f t="shared" si="125"/>
        <v>20</v>
      </c>
      <c r="I294" s="4">
        <f t="shared" si="127"/>
        <v>7.4878327091101644</v>
      </c>
      <c r="J294" s="87">
        <f>SUM($I$7:I294)</f>
        <v>1599.9490401088779</v>
      </c>
      <c r="K294" s="79">
        <f t="shared" si="130"/>
        <v>29.865393699182761</v>
      </c>
      <c r="L294" s="4">
        <f t="shared" si="128"/>
        <v>4.0220696368919659E-3</v>
      </c>
      <c r="M294" s="100">
        <f t="shared" si="129"/>
        <v>11.181353590559665</v>
      </c>
      <c r="N294" s="87">
        <f>SUM($M$7:M294)</f>
        <v>2578.9485047331041</v>
      </c>
      <c r="P294" s="42"/>
      <c r="Q294" s="32"/>
      <c r="R294" s="32"/>
      <c r="U294" s="87"/>
      <c r="V294" s="80"/>
      <c r="X294" s="87"/>
      <c r="Y294" s="79"/>
      <c r="AB294" s="87"/>
      <c r="AD294" s="42"/>
      <c r="AE294" s="32"/>
      <c r="AF294" s="32"/>
      <c r="AI294" s="87"/>
      <c r="AJ294" s="80"/>
      <c r="AL294" s="87"/>
      <c r="AM294" s="79"/>
      <c r="AP294" s="87"/>
      <c r="AR294" s="42"/>
      <c r="AS294" s="32"/>
      <c r="AT294" s="32"/>
      <c r="AW294" s="87"/>
      <c r="AX294" s="80"/>
      <c r="AZ294" s="87"/>
      <c r="BA294" s="79"/>
      <c r="BD294" s="87"/>
      <c r="BF294" s="42"/>
      <c r="BG294" s="32"/>
      <c r="BH294" s="32"/>
      <c r="BK294" s="87"/>
      <c r="BL294" s="80"/>
      <c r="BN294" s="87"/>
      <c r="BO294" s="79"/>
      <c r="BR294" s="87"/>
      <c r="BT294" s="42"/>
      <c r="BU294" s="32"/>
      <c r="BV294" s="32"/>
      <c r="BY294" s="87"/>
      <c r="BZ294" s="80"/>
      <c r="CB294" s="87"/>
      <c r="CC294" s="79"/>
      <c r="CE294" s="101"/>
      <c r="CF294" s="87"/>
    </row>
    <row r="295" spans="2:84" x14ac:dyDescent="0.25">
      <c r="B295" s="42">
        <v>42262</v>
      </c>
      <c r="C295" s="32">
        <f>'Accumulated Feed'!B292</f>
        <v>8.0792446832027718</v>
      </c>
      <c r="D295" s="32">
        <f>SUM($C$7:C295)</f>
        <v>1815.3223337445202</v>
      </c>
      <c r="E295" s="24">
        <v>20</v>
      </c>
      <c r="F295" s="4">
        <f t="shared" si="126"/>
        <v>7.7207343599816349</v>
      </c>
      <c r="G295" s="87">
        <f>SUM($F$7:F295)</f>
        <v>1734.7687891818232</v>
      </c>
      <c r="H295" s="80">
        <f t="shared" si="125"/>
        <v>20</v>
      </c>
      <c r="I295" s="4">
        <f t="shared" si="127"/>
        <v>7.7207343599816349</v>
      </c>
      <c r="J295" s="87">
        <f>SUM($I$7:I295)</f>
        <v>1607.6697744688595</v>
      </c>
      <c r="K295" s="79">
        <f t="shared" si="130"/>
        <v>29.865393699182757</v>
      </c>
      <c r="L295" s="4">
        <f t="shared" si="128"/>
        <v>4.1471721458212103E-3</v>
      </c>
      <c r="M295" s="100">
        <f t="shared" si="129"/>
        <v>11.529138565382965</v>
      </c>
      <c r="N295" s="87">
        <f>SUM($M$7:M295)</f>
        <v>2590.4776432984872</v>
      </c>
      <c r="P295" s="42"/>
      <c r="Q295" s="32"/>
      <c r="R295" s="32"/>
      <c r="U295" s="87"/>
      <c r="V295" s="80"/>
      <c r="X295" s="87"/>
      <c r="Y295" s="79"/>
      <c r="AB295" s="87"/>
      <c r="AD295" s="42"/>
      <c r="AE295" s="32"/>
      <c r="AF295" s="32"/>
      <c r="AI295" s="87"/>
      <c r="AJ295" s="80"/>
      <c r="AL295" s="87"/>
      <c r="AM295" s="79"/>
      <c r="AP295" s="87"/>
      <c r="AR295" s="42"/>
      <c r="AS295" s="32"/>
      <c r="AT295" s="32"/>
      <c r="AW295" s="87"/>
      <c r="AX295" s="80"/>
      <c r="AZ295" s="87"/>
      <c r="BA295" s="79"/>
      <c r="BD295" s="87"/>
      <c r="BF295" s="42"/>
      <c r="BG295" s="32"/>
      <c r="BH295" s="32"/>
      <c r="BK295" s="87"/>
      <c r="BL295" s="80"/>
      <c r="BN295" s="87"/>
      <c r="BO295" s="79"/>
      <c r="BR295" s="87"/>
      <c r="BT295" s="42"/>
      <c r="BU295" s="32"/>
      <c r="BV295" s="32"/>
      <c r="BY295" s="87"/>
      <c r="BZ295" s="80"/>
      <c r="CB295" s="87"/>
      <c r="CC295" s="79"/>
      <c r="CE295" s="101"/>
      <c r="CF295" s="87"/>
    </row>
    <row r="296" spans="2:84" x14ac:dyDescent="0.25">
      <c r="B296" s="42">
        <v>42263</v>
      </c>
      <c r="C296" s="32">
        <f>'Accumulated Feed'!B293</f>
        <v>8.18047000408502</v>
      </c>
      <c r="D296" s="32">
        <f>SUM($C$7:C296)</f>
        <v>1823.5028037486052</v>
      </c>
      <c r="E296" s="24">
        <v>20</v>
      </c>
      <c r="F296" s="4">
        <f t="shared" si="126"/>
        <v>7.8174678844236665</v>
      </c>
      <c r="G296" s="87">
        <f>SUM($F$7:F296)</f>
        <v>1742.5862570662468</v>
      </c>
      <c r="H296" s="80">
        <f t="shared" si="125"/>
        <v>20</v>
      </c>
      <c r="I296" s="4">
        <f t="shared" si="127"/>
        <v>7.8174678844236665</v>
      </c>
      <c r="J296" s="87">
        <f>SUM($I$7:I296)</f>
        <v>1615.4872423532831</v>
      </c>
      <c r="K296" s="79">
        <f t="shared" si="130"/>
        <v>29.865393699182761</v>
      </c>
      <c r="L296" s="4">
        <f t="shared" si="128"/>
        <v>4.1991323039393897E-3</v>
      </c>
      <c r="M296" s="100">
        <f t="shared" si="129"/>
        <v>11.673587804951504</v>
      </c>
      <c r="N296" s="87">
        <f>SUM($M$7:M296)</f>
        <v>2602.1512311034389</v>
      </c>
      <c r="P296" s="42"/>
      <c r="Q296" s="32"/>
      <c r="R296" s="32"/>
      <c r="U296" s="87"/>
      <c r="V296" s="80"/>
      <c r="X296" s="87"/>
      <c r="Y296" s="79"/>
      <c r="AB296" s="87"/>
      <c r="AD296" s="42"/>
      <c r="AE296" s="32"/>
      <c r="AF296" s="32"/>
      <c r="AI296" s="87"/>
      <c r="AJ296" s="80"/>
      <c r="AL296" s="87"/>
      <c r="AM296" s="79"/>
      <c r="AP296" s="87"/>
      <c r="AR296" s="42"/>
      <c r="AS296" s="32"/>
      <c r="AT296" s="32"/>
      <c r="AW296" s="87"/>
      <c r="AX296" s="80"/>
      <c r="AZ296" s="87"/>
      <c r="BA296" s="79"/>
      <c r="BD296" s="87"/>
      <c r="BF296" s="42"/>
      <c r="BG296" s="32"/>
      <c r="BH296" s="32"/>
      <c r="BK296" s="87"/>
      <c r="BL296" s="80"/>
      <c r="BN296" s="87"/>
      <c r="BO296" s="79"/>
      <c r="BR296" s="87"/>
      <c r="BT296" s="42"/>
      <c r="BU296" s="32"/>
      <c r="BV296" s="32"/>
      <c r="BY296" s="87"/>
      <c r="BZ296" s="80"/>
      <c r="CB296" s="87"/>
      <c r="CC296" s="79"/>
      <c r="CE296" s="101"/>
      <c r="CF296" s="87"/>
    </row>
    <row r="297" spans="2:84" x14ac:dyDescent="0.25">
      <c r="B297" s="42">
        <v>42264</v>
      </c>
      <c r="C297" s="32">
        <f>'Accumulated Feed'!B294</f>
        <v>7.8946205397692699</v>
      </c>
      <c r="D297" s="32">
        <f>SUM($C$7:C297)</f>
        <v>1831.3974242883744</v>
      </c>
      <c r="E297" s="24">
        <v>20</v>
      </c>
      <c r="F297" s="4">
        <f t="shared" si="126"/>
        <v>7.5443027721560068</v>
      </c>
      <c r="G297" s="87">
        <f>SUM($F$7:F297)</f>
        <v>1750.1305598384029</v>
      </c>
      <c r="H297" s="80">
        <f t="shared" si="125"/>
        <v>20</v>
      </c>
      <c r="I297" s="4">
        <f t="shared" si="127"/>
        <v>7.5443027721560068</v>
      </c>
      <c r="J297" s="87">
        <f>SUM($I$7:I297)</f>
        <v>1623.0315451254392</v>
      </c>
      <c r="K297" s="79">
        <f t="shared" si="130"/>
        <v>29.865393699182757</v>
      </c>
      <c r="L297" s="4">
        <f t="shared" si="128"/>
        <v>4.0524023826668176E-3</v>
      </c>
      <c r="M297" s="100">
        <f t="shared" si="129"/>
        <v>11.265678623813752</v>
      </c>
      <c r="N297" s="87">
        <f>SUM($M$7:M297)</f>
        <v>2613.4169097272525</v>
      </c>
      <c r="P297" s="42"/>
      <c r="Q297" s="32"/>
      <c r="R297" s="32"/>
      <c r="U297" s="87"/>
      <c r="V297" s="80"/>
      <c r="X297" s="87"/>
      <c r="Y297" s="79"/>
      <c r="AB297" s="87"/>
      <c r="AD297" s="42"/>
      <c r="AE297" s="32"/>
      <c r="AF297" s="32"/>
      <c r="AI297" s="87"/>
      <c r="AJ297" s="80"/>
      <c r="AL297" s="87"/>
      <c r="AM297" s="79"/>
      <c r="AP297" s="87"/>
      <c r="AR297" s="42"/>
      <c r="AS297" s="32"/>
      <c r="AT297" s="32"/>
      <c r="AW297" s="87"/>
      <c r="AX297" s="80"/>
      <c r="AZ297" s="87"/>
      <c r="BA297" s="79"/>
      <c r="BD297" s="87"/>
      <c r="BF297" s="42"/>
      <c r="BG297" s="32"/>
      <c r="BH297" s="32"/>
      <c r="BK297" s="87"/>
      <c r="BL297" s="80"/>
      <c r="BN297" s="87"/>
      <c r="BO297" s="79"/>
      <c r="BR297" s="87"/>
      <c r="BT297" s="42"/>
      <c r="BU297" s="32"/>
      <c r="BV297" s="32"/>
      <c r="BY297" s="87"/>
      <c r="BZ297" s="80"/>
      <c r="CB297" s="87"/>
      <c r="CC297" s="79"/>
      <c r="CE297" s="101"/>
      <c r="CF297" s="87"/>
    </row>
    <row r="298" spans="2:84" x14ac:dyDescent="0.25">
      <c r="B298" s="42">
        <v>42265</v>
      </c>
      <c r="C298" s="32">
        <f>'Accumulated Feed'!B295</f>
        <v>7.6170034304086816</v>
      </c>
      <c r="D298" s="32">
        <f>SUM($C$7:C298)</f>
        <v>1839.0144277187831</v>
      </c>
      <c r="E298" s="24">
        <v>20</v>
      </c>
      <c r="F298" s="4">
        <f t="shared" si="126"/>
        <v>7.2790047103687039</v>
      </c>
      <c r="G298" s="87">
        <f>SUM($F$7:F298)</f>
        <v>1757.4095645487716</v>
      </c>
      <c r="H298" s="80">
        <f t="shared" si="125"/>
        <v>20</v>
      </c>
      <c r="I298" s="4">
        <f t="shared" si="127"/>
        <v>7.2790047103687039</v>
      </c>
      <c r="J298" s="87">
        <f>SUM($I$7:I298)</f>
        <v>1630.3105498358079</v>
      </c>
      <c r="K298" s="79">
        <f t="shared" si="130"/>
        <v>29.865393699182757</v>
      </c>
      <c r="L298" s="4">
        <f t="shared" si="128"/>
        <v>3.9098982268591202E-3</v>
      </c>
      <c r="M298" s="100">
        <f t="shared" si="129"/>
        <v>10.869517070668355</v>
      </c>
      <c r="N298" s="87">
        <f>SUM($M$7:M298)</f>
        <v>2624.2864267979207</v>
      </c>
      <c r="P298" s="42"/>
      <c r="Q298" s="32"/>
      <c r="R298" s="32"/>
      <c r="U298" s="87"/>
      <c r="V298" s="80"/>
      <c r="X298" s="87"/>
      <c r="Y298" s="79"/>
      <c r="AB298" s="87"/>
      <c r="AD298" s="42"/>
      <c r="AE298" s="32"/>
      <c r="AF298" s="32"/>
      <c r="AI298" s="87"/>
      <c r="AJ298" s="80"/>
      <c r="AL298" s="87"/>
      <c r="AM298" s="79"/>
      <c r="AP298" s="87"/>
      <c r="AR298" s="42"/>
      <c r="AS298" s="32"/>
      <c r="AT298" s="32"/>
      <c r="AW298" s="87"/>
      <c r="AX298" s="80"/>
      <c r="AZ298" s="87"/>
      <c r="BA298" s="79"/>
      <c r="BD298" s="87"/>
      <c r="BF298" s="42"/>
      <c r="BG298" s="32"/>
      <c r="BH298" s="32"/>
      <c r="BK298" s="87"/>
      <c r="BL298" s="80"/>
      <c r="BN298" s="87"/>
      <c r="BO298" s="79"/>
      <c r="BR298" s="87"/>
      <c r="BT298" s="42"/>
      <c r="BU298" s="32"/>
      <c r="BV298" s="32"/>
      <c r="BY298" s="87"/>
      <c r="BZ298" s="80"/>
      <c r="CB298" s="87"/>
      <c r="CC298" s="79"/>
      <c r="CE298" s="101"/>
      <c r="CF298" s="87"/>
    </row>
    <row r="299" spans="2:84" x14ac:dyDescent="0.25">
      <c r="B299" s="42">
        <v>42266</v>
      </c>
      <c r="C299" s="32">
        <f>'Accumulated Feed'!B296</f>
        <v>7.4359278597329626</v>
      </c>
      <c r="D299" s="32">
        <f>SUM($C$7:C299)</f>
        <v>1846.4503555785161</v>
      </c>
      <c r="E299" s="24">
        <v>20</v>
      </c>
      <c r="F299" s="4">
        <f t="shared" si="126"/>
        <v>7.105964230090156</v>
      </c>
      <c r="G299" s="87">
        <f>SUM($F$7:F299)</f>
        <v>1764.5155287788618</v>
      </c>
      <c r="H299" s="80">
        <f t="shared" si="125"/>
        <v>20</v>
      </c>
      <c r="I299" s="4">
        <f t="shared" si="127"/>
        <v>7.105964230090156</v>
      </c>
      <c r="J299" s="87">
        <f>SUM($I$7:I299)</f>
        <v>1637.4165140658981</v>
      </c>
      <c r="K299" s="79">
        <f t="shared" si="130"/>
        <v>29.865393699182764</v>
      </c>
      <c r="L299" s="4">
        <f t="shared" si="128"/>
        <v>3.8169499882005869E-3</v>
      </c>
      <c r="M299" s="100">
        <f t="shared" si="129"/>
        <v>10.611120967197632</v>
      </c>
      <c r="N299" s="87">
        <f>SUM($M$7:M299)</f>
        <v>2634.8975477651184</v>
      </c>
      <c r="P299" s="42"/>
      <c r="Q299" s="32"/>
      <c r="R299" s="32"/>
      <c r="U299" s="87"/>
      <c r="V299" s="80"/>
      <c r="X299" s="87"/>
      <c r="Y299" s="79"/>
      <c r="AB299" s="87"/>
      <c r="AD299" s="42"/>
      <c r="AE299" s="32"/>
      <c r="AF299" s="32"/>
      <c r="AI299" s="87"/>
      <c r="AJ299" s="80"/>
      <c r="AL299" s="87"/>
      <c r="AM299" s="79"/>
      <c r="AP299" s="87"/>
      <c r="AR299" s="42"/>
      <c r="AS299" s="32"/>
      <c r="AT299" s="32"/>
      <c r="AW299" s="87"/>
      <c r="AX299" s="80"/>
      <c r="AZ299" s="87"/>
      <c r="BA299" s="79"/>
      <c r="BD299" s="87"/>
      <c r="BF299" s="42"/>
      <c r="BG299" s="32"/>
      <c r="BH299" s="32"/>
      <c r="BK299" s="87"/>
      <c r="BL299" s="80"/>
      <c r="BN299" s="87"/>
      <c r="BO299" s="79"/>
      <c r="BR299" s="87"/>
      <c r="BT299" s="42"/>
      <c r="BU299" s="32"/>
      <c r="BV299" s="32"/>
      <c r="BY299" s="87"/>
      <c r="BZ299" s="80"/>
      <c r="CB299" s="87"/>
      <c r="CC299" s="79"/>
      <c r="CE299" s="101"/>
      <c r="CF299" s="87"/>
    </row>
    <row r="300" spans="2:84" x14ac:dyDescent="0.25">
      <c r="B300" s="42">
        <v>42267</v>
      </c>
      <c r="C300" s="32">
        <f>'Accumulated Feed'!B297</f>
        <v>7.2952228945849376</v>
      </c>
      <c r="D300" s="32">
        <f>SUM($C$7:C300)</f>
        <v>1853.745578473101</v>
      </c>
      <c r="E300" s="24">
        <v>20</v>
      </c>
      <c r="F300" s="4">
        <f t="shared" si="126"/>
        <v>6.9715029404974613</v>
      </c>
      <c r="G300" s="87">
        <f>SUM($F$7:F300)</f>
        <v>1771.4870317193593</v>
      </c>
      <c r="H300" s="80">
        <f t="shared" si="125"/>
        <v>20</v>
      </c>
      <c r="I300" s="4">
        <f t="shared" si="127"/>
        <v>6.9715029404974613</v>
      </c>
      <c r="J300" s="87">
        <f>SUM($I$7:I300)</f>
        <v>1644.3880170063956</v>
      </c>
      <c r="K300" s="79">
        <f t="shared" si="130"/>
        <v>29.865393699182761</v>
      </c>
      <c r="L300" s="4">
        <f t="shared" si="128"/>
        <v>3.7447244603051608E-3</v>
      </c>
      <c r="M300" s="100">
        <f t="shared" si="129"/>
        <v>10.410333999648348</v>
      </c>
      <c r="N300" s="87">
        <f>SUM($M$7:M300)</f>
        <v>2645.3078817647665</v>
      </c>
      <c r="P300" s="42"/>
      <c r="Q300" s="32"/>
      <c r="R300" s="32"/>
      <c r="U300" s="87"/>
      <c r="V300" s="80"/>
      <c r="X300" s="87"/>
      <c r="Y300" s="79"/>
      <c r="AB300" s="87"/>
      <c r="AD300" s="42"/>
      <c r="AE300" s="32"/>
      <c r="AF300" s="32"/>
      <c r="AI300" s="87"/>
      <c r="AJ300" s="80"/>
      <c r="AL300" s="87"/>
      <c r="AM300" s="79"/>
      <c r="AP300" s="87"/>
      <c r="AR300" s="42"/>
      <c r="AS300" s="32"/>
      <c r="AT300" s="32"/>
      <c r="AW300" s="87"/>
      <c r="AX300" s="80"/>
      <c r="AZ300" s="87"/>
      <c r="BA300" s="79"/>
      <c r="BD300" s="87"/>
      <c r="BF300" s="42"/>
      <c r="BG300" s="32"/>
      <c r="BH300" s="32"/>
      <c r="BK300" s="87"/>
      <c r="BL300" s="80"/>
      <c r="BN300" s="87"/>
      <c r="BO300" s="79"/>
      <c r="BR300" s="87"/>
      <c r="BT300" s="42"/>
      <c r="BU300" s="32"/>
      <c r="BV300" s="32"/>
      <c r="BY300" s="87"/>
      <c r="BZ300" s="80"/>
      <c r="CB300" s="87"/>
      <c r="CC300" s="79"/>
      <c r="CE300" s="101"/>
      <c r="CF300" s="87"/>
    </row>
    <row r="301" spans="2:84" x14ac:dyDescent="0.25">
      <c r="B301" s="42">
        <v>42268</v>
      </c>
      <c r="C301" s="32">
        <f>'Accumulated Feed'!B298</f>
        <v>7.1751201899698609</v>
      </c>
      <c r="D301" s="32">
        <f>SUM($C$7:C301)</f>
        <v>1860.9206986630709</v>
      </c>
      <c r="E301" s="24">
        <v>20</v>
      </c>
      <c r="F301" s="4">
        <f t="shared" si="126"/>
        <v>6.8567297018336779</v>
      </c>
      <c r="G301" s="87">
        <f>SUM($F$7:F301)</f>
        <v>1778.343761421193</v>
      </c>
      <c r="H301" s="80">
        <f t="shared" si="125"/>
        <v>20</v>
      </c>
      <c r="I301" s="4">
        <f t="shared" si="127"/>
        <v>6.8567297018336779</v>
      </c>
      <c r="J301" s="87">
        <f>SUM($I$7:I301)</f>
        <v>1651.2447467082293</v>
      </c>
      <c r="K301" s="79">
        <f t="shared" si="130"/>
        <v>29.865393699182761</v>
      </c>
      <c r="L301" s="4">
        <f t="shared" si="128"/>
        <v>3.6830743171608407E-3</v>
      </c>
      <c r="M301" s="100">
        <f t="shared" si="129"/>
        <v>10.238946601707138</v>
      </c>
      <c r="N301" s="87">
        <f>SUM($M$7:M301)</f>
        <v>2655.5468283664736</v>
      </c>
      <c r="P301" s="42"/>
      <c r="Q301" s="32"/>
      <c r="R301" s="32"/>
      <c r="U301" s="87"/>
      <c r="V301" s="80"/>
      <c r="X301" s="87"/>
      <c r="Y301" s="79"/>
      <c r="AB301" s="87"/>
      <c r="AD301" s="42"/>
      <c r="AE301" s="32"/>
      <c r="AF301" s="32"/>
      <c r="AI301" s="87"/>
      <c r="AJ301" s="80"/>
      <c r="AL301" s="87"/>
      <c r="AM301" s="79"/>
      <c r="AP301" s="87"/>
      <c r="AR301" s="42"/>
      <c r="AS301" s="32"/>
      <c r="AT301" s="32"/>
      <c r="AW301" s="87"/>
      <c r="AX301" s="80"/>
      <c r="AZ301" s="87"/>
      <c r="BA301" s="79"/>
      <c r="BD301" s="87"/>
      <c r="BF301" s="42"/>
      <c r="BG301" s="32"/>
      <c r="BH301" s="32"/>
      <c r="BK301" s="87"/>
      <c r="BL301" s="80"/>
      <c r="BN301" s="87"/>
      <c r="BO301" s="79"/>
      <c r="BR301" s="87"/>
      <c r="BT301" s="42"/>
      <c r="BU301" s="32"/>
      <c r="BV301" s="32"/>
      <c r="BY301" s="87"/>
      <c r="BZ301" s="80"/>
      <c r="CB301" s="87"/>
      <c r="CC301" s="79"/>
      <c r="CE301" s="101"/>
      <c r="CF301" s="87"/>
    </row>
    <row r="302" spans="2:84" x14ac:dyDescent="0.25">
      <c r="B302" s="42">
        <v>42269</v>
      </c>
      <c r="C302" s="32">
        <f>'Accumulated Feed'!B299</f>
        <v>7.2711935048968934</v>
      </c>
      <c r="D302" s="32">
        <f>SUM($C$7:C302)</f>
        <v>1868.1918921679678</v>
      </c>
      <c r="E302" s="24">
        <v>20</v>
      </c>
      <c r="F302" s="4">
        <f t="shared" si="126"/>
        <v>6.9485398366568774</v>
      </c>
      <c r="G302" s="87">
        <f>SUM($F$7:F302)</f>
        <v>1785.2923012578499</v>
      </c>
      <c r="H302" s="80">
        <f t="shared" si="125"/>
        <v>20</v>
      </c>
      <c r="I302" s="4">
        <f t="shared" si="127"/>
        <v>6.9485398366568774</v>
      </c>
      <c r="J302" s="87">
        <f>SUM($I$7:I302)</f>
        <v>1658.1932865448862</v>
      </c>
      <c r="K302" s="79">
        <f t="shared" si="130"/>
        <v>29.865393699182764</v>
      </c>
      <c r="L302" s="4">
        <f t="shared" si="128"/>
        <v>3.7323898895002283E-3</v>
      </c>
      <c r="M302" s="100">
        <f t="shared" si="129"/>
        <v>10.376043892810635</v>
      </c>
      <c r="N302" s="87">
        <f>SUM($M$7:M302)</f>
        <v>2665.9228722592843</v>
      </c>
      <c r="P302" s="42"/>
      <c r="Q302" s="32"/>
      <c r="R302" s="32"/>
      <c r="U302" s="87"/>
      <c r="V302" s="80"/>
      <c r="X302" s="87"/>
      <c r="Y302" s="79"/>
      <c r="AB302" s="87"/>
      <c r="AD302" s="42"/>
      <c r="AE302" s="32"/>
      <c r="AF302" s="32"/>
      <c r="AI302" s="87"/>
      <c r="AJ302" s="80"/>
      <c r="AL302" s="87"/>
      <c r="AM302" s="79"/>
      <c r="AP302" s="87"/>
      <c r="AR302" s="42"/>
      <c r="AS302" s="32"/>
      <c r="AT302" s="32"/>
      <c r="AW302" s="87"/>
      <c r="AX302" s="80"/>
      <c r="AZ302" s="87"/>
      <c r="BA302" s="79"/>
      <c r="BD302" s="87"/>
      <c r="BF302" s="42"/>
      <c r="BG302" s="32"/>
      <c r="BH302" s="32"/>
      <c r="BK302" s="87"/>
      <c r="BL302" s="80"/>
      <c r="BN302" s="87"/>
      <c r="BO302" s="79"/>
      <c r="BR302" s="87"/>
      <c r="BT302" s="42"/>
      <c r="BU302" s="32"/>
      <c r="BV302" s="32"/>
      <c r="BY302" s="87"/>
      <c r="BZ302" s="80"/>
      <c r="CB302" s="87"/>
      <c r="CC302" s="79"/>
      <c r="CE302" s="101"/>
      <c r="CF302" s="87"/>
    </row>
    <row r="303" spans="2:84" x14ac:dyDescent="0.25">
      <c r="B303" s="42">
        <v>42270</v>
      </c>
      <c r="C303" s="32">
        <f>'Accumulated Feed'!B300</f>
        <v>8.9248341415051193</v>
      </c>
      <c r="D303" s="32">
        <f>SUM($C$7:C303)</f>
        <v>1877.1167263094728</v>
      </c>
      <c r="E303" s="24">
        <v>20</v>
      </c>
      <c r="F303" s="4">
        <f t="shared" si="126"/>
        <v>8.5288014307471069</v>
      </c>
      <c r="G303" s="87">
        <f>SUM($F$7:F303)</f>
        <v>1793.821102688597</v>
      </c>
      <c r="H303" s="80">
        <f t="shared" si="125"/>
        <v>20</v>
      </c>
      <c r="I303" s="4">
        <f t="shared" si="127"/>
        <v>8.5288014307471069</v>
      </c>
      <c r="J303" s="87">
        <f>SUM($I$7:I303)</f>
        <v>1666.7220879756333</v>
      </c>
      <c r="K303" s="79">
        <f t="shared" si="130"/>
        <v>29.865393699182761</v>
      </c>
      <c r="L303" s="4">
        <f t="shared" si="128"/>
        <v>4.5812232466081937E-3</v>
      </c>
      <c r="M303" s="100">
        <f t="shared" si="129"/>
        <v>12.735800625570779</v>
      </c>
      <c r="N303" s="87">
        <f>SUM($M$7:M303)</f>
        <v>2678.6586728848552</v>
      </c>
      <c r="P303" s="42"/>
      <c r="Q303" s="32"/>
      <c r="R303" s="32"/>
      <c r="U303" s="87"/>
      <c r="V303" s="80"/>
      <c r="X303" s="87"/>
      <c r="Y303" s="79"/>
      <c r="AB303" s="87"/>
      <c r="AD303" s="42"/>
      <c r="AE303" s="32"/>
      <c r="AF303" s="32"/>
      <c r="AI303" s="87"/>
      <c r="AJ303" s="80"/>
      <c r="AL303" s="87"/>
      <c r="AM303" s="79"/>
      <c r="AP303" s="87"/>
      <c r="AR303" s="42"/>
      <c r="AS303" s="32"/>
      <c r="AT303" s="32"/>
      <c r="AW303" s="87"/>
      <c r="AX303" s="80"/>
      <c r="AZ303" s="87"/>
      <c r="BA303" s="79"/>
      <c r="BD303" s="87"/>
      <c r="BF303" s="42"/>
      <c r="BG303" s="32"/>
      <c r="BH303" s="32"/>
      <c r="BK303" s="87"/>
      <c r="BL303" s="80"/>
      <c r="BN303" s="87"/>
      <c r="BO303" s="79"/>
      <c r="BR303" s="87"/>
      <c r="BT303" s="42"/>
      <c r="BU303" s="32"/>
      <c r="BV303" s="32"/>
      <c r="BY303" s="87"/>
      <c r="BZ303" s="80"/>
      <c r="CB303" s="87"/>
      <c r="CC303" s="79"/>
      <c r="CE303" s="101"/>
      <c r="CF303" s="87"/>
    </row>
    <row r="304" spans="2:84" x14ac:dyDescent="0.25">
      <c r="B304" s="42">
        <v>42271</v>
      </c>
      <c r="C304" s="32">
        <f>'Accumulated Feed'!B301</f>
        <v>9.7838359118792741</v>
      </c>
      <c r="D304" s="32">
        <f>SUM($C$7:C304)</f>
        <v>1886.9005622213522</v>
      </c>
      <c r="E304" s="24">
        <v>20</v>
      </c>
      <c r="F304" s="4">
        <f t="shared" si="126"/>
        <v>9.349685652461714</v>
      </c>
      <c r="G304" s="87">
        <f>SUM($F$7:F304)</f>
        <v>1803.1707883410586</v>
      </c>
      <c r="H304" s="80">
        <f t="shared" si="125"/>
        <v>20</v>
      </c>
      <c r="I304" s="4">
        <f t="shared" si="127"/>
        <v>9.349685652461714</v>
      </c>
      <c r="J304" s="87">
        <f>SUM($I$7:I304)</f>
        <v>1676.0717736280949</v>
      </c>
      <c r="K304" s="79">
        <f t="shared" si="130"/>
        <v>29.865393699182761</v>
      </c>
      <c r="L304" s="4">
        <f t="shared" si="128"/>
        <v>5.022159046301611E-3</v>
      </c>
      <c r="M304" s="100">
        <f t="shared" si="129"/>
        <v>13.961602148718478</v>
      </c>
      <c r="N304" s="87">
        <f>SUM($M$7:M304)</f>
        <v>2692.6202750335738</v>
      </c>
      <c r="P304" s="42"/>
      <c r="Q304" s="32"/>
      <c r="R304" s="32"/>
      <c r="U304" s="87"/>
      <c r="V304" s="80"/>
      <c r="X304" s="87"/>
      <c r="Y304" s="79"/>
      <c r="AB304" s="87"/>
      <c r="AD304" s="42"/>
      <c r="AE304" s="32"/>
      <c r="AF304" s="32"/>
      <c r="AI304" s="87"/>
      <c r="AJ304" s="80"/>
      <c r="AL304" s="87"/>
      <c r="AM304" s="79"/>
      <c r="AP304" s="87"/>
      <c r="AR304" s="42"/>
      <c r="AS304" s="32"/>
      <c r="AT304" s="32"/>
      <c r="AW304" s="87"/>
      <c r="AX304" s="80"/>
      <c r="AZ304" s="87"/>
      <c r="BA304" s="79"/>
      <c r="BD304" s="87"/>
      <c r="BF304" s="42"/>
      <c r="BG304" s="32"/>
      <c r="BH304" s="32"/>
      <c r="BK304" s="87"/>
      <c r="BL304" s="80"/>
      <c r="BN304" s="87"/>
      <c r="BO304" s="79"/>
      <c r="BR304" s="87"/>
      <c r="BT304" s="42"/>
      <c r="BU304" s="32"/>
      <c r="BV304" s="32"/>
      <c r="BY304" s="87"/>
      <c r="BZ304" s="80"/>
      <c r="CB304" s="87"/>
      <c r="CC304" s="79"/>
      <c r="CE304" s="101"/>
      <c r="CF304" s="87"/>
    </row>
    <row r="305" spans="2:84" x14ac:dyDescent="0.25">
      <c r="B305" s="42">
        <v>42272</v>
      </c>
      <c r="C305" s="32">
        <f>'Accumulated Feed'!B302</f>
        <v>9.9735053863047511</v>
      </c>
      <c r="D305" s="32">
        <f>SUM($C$7:C305)</f>
        <v>1896.874067607657</v>
      </c>
      <c r="E305" s="24">
        <v>20</v>
      </c>
      <c r="F305" s="4">
        <f t="shared" si="126"/>
        <v>9.5309386885630953</v>
      </c>
      <c r="G305" s="87">
        <f>SUM($F$7:F305)</f>
        <v>1812.7017270296217</v>
      </c>
      <c r="H305" s="80">
        <f t="shared" si="125"/>
        <v>20</v>
      </c>
      <c r="I305" s="4">
        <f t="shared" si="127"/>
        <v>9.5309386885630953</v>
      </c>
      <c r="J305" s="87">
        <f>SUM($I$7:I305)</f>
        <v>1685.602712316658</v>
      </c>
      <c r="K305" s="79">
        <f t="shared" si="130"/>
        <v>29.865393699182764</v>
      </c>
      <c r="L305" s="4">
        <f t="shared" si="128"/>
        <v>5.1195186377106022E-3</v>
      </c>
      <c r="M305" s="100">
        <f t="shared" si="129"/>
        <v>14.232261812835475</v>
      </c>
      <c r="N305" s="87">
        <f>SUM($M$7:M305)</f>
        <v>2706.8525368464093</v>
      </c>
      <c r="P305" s="42"/>
      <c r="Q305" s="32"/>
      <c r="R305" s="32"/>
      <c r="U305" s="87"/>
      <c r="V305" s="80"/>
      <c r="X305" s="87"/>
      <c r="Y305" s="79"/>
      <c r="AB305" s="87"/>
      <c r="AD305" s="42"/>
      <c r="AE305" s="32"/>
      <c r="AF305" s="32"/>
      <c r="AI305" s="87"/>
      <c r="AJ305" s="80"/>
      <c r="AL305" s="87"/>
      <c r="AM305" s="79"/>
      <c r="AP305" s="87"/>
      <c r="AR305" s="42"/>
      <c r="AS305" s="32"/>
      <c r="AT305" s="32"/>
      <c r="AW305" s="87"/>
      <c r="AX305" s="80"/>
      <c r="AZ305" s="87"/>
      <c r="BA305" s="79"/>
      <c r="BD305" s="87"/>
      <c r="BF305" s="42"/>
      <c r="BG305" s="32"/>
      <c r="BH305" s="32"/>
      <c r="BK305" s="87"/>
      <c r="BL305" s="80"/>
      <c r="BN305" s="87"/>
      <c r="BO305" s="79"/>
      <c r="BR305" s="87"/>
      <c r="BT305" s="42"/>
      <c r="BU305" s="32"/>
      <c r="BV305" s="32"/>
      <c r="BY305" s="87"/>
      <c r="BZ305" s="80"/>
      <c r="CB305" s="87"/>
      <c r="CC305" s="79"/>
      <c r="CE305" s="101"/>
      <c r="CF305" s="87"/>
    </row>
    <row r="306" spans="2:84" x14ac:dyDescent="0.25">
      <c r="B306" s="42">
        <v>42273</v>
      </c>
      <c r="C306" s="32">
        <f>'Accumulated Feed'!B303</f>
        <v>10.25619953783734</v>
      </c>
      <c r="D306" s="32">
        <f>SUM($C$7:C306)</f>
        <v>1907.1302671454944</v>
      </c>
      <c r="E306" s="24">
        <v>20</v>
      </c>
      <c r="F306" s="4">
        <f t="shared" si="126"/>
        <v>9.801088502646742</v>
      </c>
      <c r="G306" s="87">
        <f>SUM($F$7:F306)</f>
        <v>1822.5028155322684</v>
      </c>
      <c r="H306" s="80">
        <f t="shared" si="125"/>
        <v>20</v>
      </c>
      <c r="I306" s="4">
        <f t="shared" si="127"/>
        <v>9.801088502646742</v>
      </c>
      <c r="J306" s="87">
        <f>SUM($I$7:I306)</f>
        <v>1695.4038008193047</v>
      </c>
      <c r="K306" s="79">
        <f t="shared" si="130"/>
        <v>29.865393699182761</v>
      </c>
      <c r="L306" s="4">
        <f t="shared" si="128"/>
        <v>5.264628899497816E-3</v>
      </c>
      <c r="M306" s="100">
        <f t="shared" si="129"/>
        <v>14.635668340603928</v>
      </c>
      <c r="N306" s="87">
        <f>SUM($M$7:M306)</f>
        <v>2721.4882051870131</v>
      </c>
      <c r="P306" s="42"/>
      <c r="Q306" s="32"/>
      <c r="R306" s="32"/>
      <c r="U306" s="87"/>
      <c r="V306" s="80"/>
      <c r="X306" s="87"/>
      <c r="Y306" s="79"/>
      <c r="AB306" s="87"/>
      <c r="AD306" s="42"/>
      <c r="AE306" s="32"/>
      <c r="AF306" s="32"/>
      <c r="AI306" s="87"/>
      <c r="AJ306" s="80"/>
      <c r="AL306" s="87"/>
      <c r="AM306" s="79"/>
      <c r="AP306" s="87"/>
      <c r="AR306" s="42"/>
      <c r="AS306" s="32"/>
      <c r="AT306" s="32"/>
      <c r="AW306" s="87"/>
      <c r="AX306" s="80"/>
      <c r="AZ306" s="87"/>
      <c r="BA306" s="79"/>
      <c r="BD306" s="87"/>
      <c r="BF306" s="42"/>
      <c r="BG306" s="32"/>
      <c r="BH306" s="32"/>
      <c r="BK306" s="87"/>
      <c r="BL306" s="80"/>
      <c r="BN306" s="87"/>
      <c r="BO306" s="79"/>
      <c r="BR306" s="87"/>
      <c r="BT306" s="42"/>
      <c r="BU306" s="32"/>
      <c r="BV306" s="32"/>
      <c r="BY306" s="87"/>
      <c r="BZ306" s="80"/>
      <c r="CB306" s="87"/>
      <c r="CC306" s="79"/>
      <c r="CE306" s="101"/>
      <c r="CF306" s="87"/>
    </row>
    <row r="307" spans="2:84" x14ac:dyDescent="0.25">
      <c r="B307" s="42">
        <v>42274</v>
      </c>
      <c r="C307" s="32">
        <f>'Accumulated Feed'!B304</f>
        <v>9.9194718738994627</v>
      </c>
      <c r="D307" s="32">
        <f>SUM($C$7:C307)</f>
        <v>1917.0497390193939</v>
      </c>
      <c r="E307" s="24">
        <v>20</v>
      </c>
      <c r="F307" s="4">
        <f t="shared" si="126"/>
        <v>9.4793028720757757</v>
      </c>
      <c r="G307" s="87">
        <f>SUM($F$7:F307)</f>
        <v>1831.9821184043442</v>
      </c>
      <c r="H307" s="80">
        <f t="shared" ref="H307:H309" si="131">E307</f>
        <v>20</v>
      </c>
      <c r="I307" s="4">
        <f t="shared" si="127"/>
        <v>9.4793028720757757</v>
      </c>
      <c r="J307" s="87">
        <f>SUM($I$7:I307)</f>
        <v>1704.8831036913805</v>
      </c>
      <c r="K307" s="79">
        <f t="shared" si="130"/>
        <v>29.865393699182764</v>
      </c>
      <c r="L307" s="4">
        <f t="shared" si="128"/>
        <v>5.0917825947542619E-3</v>
      </c>
      <c r="M307" s="100">
        <f t="shared" si="129"/>
        <v>14.155155613416849</v>
      </c>
      <c r="N307" s="87">
        <f>SUM($M$7:M307)</f>
        <v>2735.6433608004299</v>
      </c>
      <c r="P307" s="42"/>
      <c r="Q307" s="32"/>
      <c r="R307" s="32"/>
      <c r="U307" s="87"/>
      <c r="V307" s="80"/>
      <c r="X307" s="87"/>
      <c r="Y307" s="79"/>
      <c r="AB307" s="87"/>
      <c r="AD307" s="42"/>
      <c r="AE307" s="32"/>
      <c r="AF307" s="32"/>
      <c r="AI307" s="87"/>
      <c r="AJ307" s="80"/>
      <c r="AL307" s="87"/>
      <c r="AM307" s="79"/>
      <c r="AP307" s="87"/>
      <c r="AR307" s="42"/>
      <c r="AS307" s="32"/>
      <c r="AT307" s="32"/>
      <c r="AW307" s="87"/>
      <c r="AX307" s="80"/>
      <c r="AZ307" s="87"/>
      <c r="BA307" s="79"/>
      <c r="BD307" s="87"/>
      <c r="BF307" s="42"/>
      <c r="BG307" s="32"/>
      <c r="BH307" s="32"/>
      <c r="BK307" s="87"/>
      <c r="BL307" s="80"/>
      <c r="BN307" s="87"/>
      <c r="BO307" s="79"/>
      <c r="BR307" s="87"/>
      <c r="BT307" s="42"/>
      <c r="BU307" s="32"/>
      <c r="BV307" s="32"/>
      <c r="BY307" s="87"/>
      <c r="BZ307" s="80"/>
      <c r="CB307" s="87"/>
      <c r="CC307" s="79"/>
      <c r="CE307" s="101"/>
      <c r="CF307" s="87"/>
    </row>
    <row r="308" spans="2:84" x14ac:dyDescent="0.25">
      <c r="B308" s="42">
        <v>42275</v>
      </c>
      <c r="C308" s="32">
        <f>'Accumulated Feed'!B305</f>
        <v>9.849046002601451</v>
      </c>
      <c r="D308" s="32">
        <f>SUM($C$7:C308)</f>
        <v>1926.8987850219953</v>
      </c>
      <c r="E308" s="24">
        <v>20</v>
      </c>
      <c r="F308" s="4">
        <f t="shared" si="126"/>
        <v>9.412002095124107</v>
      </c>
      <c r="G308" s="87">
        <f>SUM($F$7:F308)</f>
        <v>1841.3941204994683</v>
      </c>
      <c r="H308" s="80">
        <f t="shared" si="131"/>
        <v>20</v>
      </c>
      <c r="I308" s="4">
        <f t="shared" si="127"/>
        <v>9.412002095124107</v>
      </c>
      <c r="J308" s="87">
        <f>SUM($I$7:I308)</f>
        <v>1714.2951057865046</v>
      </c>
      <c r="K308" s="79">
        <f t="shared" si="130"/>
        <v>29.865393699182761</v>
      </c>
      <c r="L308" s="4">
        <f t="shared" si="128"/>
        <v>5.0556321595038563E-3</v>
      </c>
      <c r="M308" s="100">
        <f t="shared" si="129"/>
        <v>14.05465740342072</v>
      </c>
      <c r="N308" s="87">
        <f>SUM($M$7:M308)</f>
        <v>2749.6980182038506</v>
      </c>
      <c r="P308" s="42"/>
      <c r="Q308" s="32"/>
      <c r="R308" s="32"/>
      <c r="U308" s="87"/>
      <c r="V308" s="80"/>
      <c r="X308" s="87"/>
      <c r="Y308" s="79"/>
      <c r="AB308" s="87"/>
      <c r="AD308" s="42"/>
      <c r="AE308" s="32"/>
      <c r="AF308" s="32"/>
      <c r="AI308" s="87"/>
      <c r="AJ308" s="80"/>
      <c r="AL308" s="87"/>
      <c r="AM308" s="79"/>
      <c r="AP308" s="87"/>
      <c r="AR308" s="42"/>
      <c r="AS308" s="32"/>
      <c r="AT308" s="32"/>
      <c r="AW308" s="87"/>
      <c r="AX308" s="80"/>
      <c r="AZ308" s="87"/>
      <c r="BA308" s="79"/>
      <c r="BD308" s="87"/>
      <c r="BF308" s="42"/>
      <c r="BG308" s="32"/>
      <c r="BH308" s="32"/>
      <c r="BK308" s="87"/>
      <c r="BL308" s="80"/>
      <c r="BN308" s="87"/>
      <c r="BO308" s="79"/>
      <c r="BR308" s="87"/>
      <c r="BT308" s="42"/>
      <c r="BU308" s="32"/>
      <c r="BV308" s="32"/>
      <c r="BY308" s="87"/>
      <c r="BZ308" s="80"/>
      <c r="CB308" s="87"/>
      <c r="CC308" s="79"/>
      <c r="CE308" s="101"/>
      <c r="CF308" s="87"/>
    </row>
    <row r="309" spans="2:84" x14ac:dyDescent="0.25">
      <c r="B309" s="42">
        <v>42276</v>
      </c>
      <c r="C309" s="32">
        <f>'Accumulated Feed'!B306</f>
        <v>8.6280119345310453</v>
      </c>
      <c r="D309" s="32">
        <f>SUM($C$7:C309)</f>
        <v>1935.5267969565264</v>
      </c>
      <c r="E309" s="24">
        <v>20</v>
      </c>
      <c r="F309" s="4">
        <f t="shared" si="126"/>
        <v>8.2451504829109989</v>
      </c>
      <c r="G309" s="87">
        <f>SUM($F$7:F309)</f>
        <v>1849.6392709823792</v>
      </c>
      <c r="H309" s="80">
        <f t="shared" si="131"/>
        <v>20</v>
      </c>
      <c r="I309" s="4">
        <f t="shared" si="127"/>
        <v>8.2451504829109989</v>
      </c>
      <c r="J309" s="87">
        <f>SUM($I$7:I309)</f>
        <v>1722.5402562694155</v>
      </c>
      <c r="K309" s="79">
        <f t="shared" si="130"/>
        <v>29.865393699182761</v>
      </c>
      <c r="L309" s="4">
        <f t="shared" si="128"/>
        <v>4.4288608863515076E-3</v>
      </c>
      <c r="M309" s="100">
        <f t="shared" si="129"/>
        <v>12.312233264057191</v>
      </c>
      <c r="N309" s="87">
        <f>SUM($M$7:M309)</f>
        <v>2762.0102514679079</v>
      </c>
      <c r="P309" s="42"/>
      <c r="Q309" s="32"/>
      <c r="R309" s="32"/>
      <c r="U309" s="87"/>
      <c r="V309" s="80"/>
      <c r="X309" s="87"/>
      <c r="Y309" s="79"/>
      <c r="AB309" s="87"/>
      <c r="AD309" s="42"/>
      <c r="AE309" s="32"/>
      <c r="AF309" s="32"/>
      <c r="AI309" s="87"/>
      <c r="AJ309" s="80"/>
      <c r="AL309" s="87"/>
      <c r="AM309" s="79"/>
      <c r="AP309" s="87"/>
      <c r="AR309" s="42"/>
      <c r="AS309" s="32"/>
      <c r="AT309" s="32"/>
      <c r="AW309" s="87"/>
      <c r="AX309" s="80"/>
      <c r="AZ309" s="87"/>
      <c r="BA309" s="79"/>
      <c r="BD309" s="87"/>
      <c r="BF309" s="42"/>
      <c r="BG309" s="32"/>
      <c r="BH309" s="32"/>
      <c r="BK309" s="87"/>
      <c r="BL309" s="80"/>
      <c r="BN309" s="87"/>
      <c r="BO309" s="79"/>
      <c r="BR309" s="87"/>
      <c r="BT309" s="42"/>
      <c r="BU309" s="32"/>
      <c r="BV309" s="32"/>
      <c r="BY309" s="87"/>
      <c r="BZ309" s="80"/>
      <c r="CB309" s="87"/>
      <c r="CC309" s="79"/>
      <c r="CE309" s="101"/>
      <c r="CF309" s="87"/>
    </row>
    <row r="310" spans="2:84" x14ac:dyDescent="0.25">
      <c r="B310" s="42">
        <v>42277</v>
      </c>
      <c r="C310" s="32">
        <f>'Accumulated Feed'!B307</f>
        <v>6.7160163140287601</v>
      </c>
      <c r="D310" s="32">
        <f>SUM($C$7:C310)</f>
        <v>1942.2428132705552</v>
      </c>
      <c r="E310" s="24">
        <v>20</v>
      </c>
      <c r="F310" s="4">
        <f t="shared" si="126"/>
        <v>6.4179982103678128</v>
      </c>
      <c r="G310" s="87">
        <f>SUM($F$7:F310)</f>
        <v>1856.0572691927471</v>
      </c>
      <c r="H310" s="82">
        <v>1.1447064</v>
      </c>
      <c r="I310" s="4">
        <f t="shared" si="127"/>
        <v>0.36733618132982904</v>
      </c>
      <c r="J310" s="87">
        <f>SUM($I$7:I310)</f>
        <v>1722.9075924507454</v>
      </c>
      <c r="K310" s="79">
        <f t="shared" si="130"/>
        <v>29.865393699182757</v>
      </c>
      <c r="L310" s="4">
        <f t="shared" si="128"/>
        <v>3.4474108509583647E-3</v>
      </c>
      <c r="M310" s="100">
        <f t="shared" si="129"/>
        <v>9.5838021656642542</v>
      </c>
      <c r="N310" s="87">
        <f>SUM($M$7:M310)</f>
        <v>2771.594053633572</v>
      </c>
      <c r="P310" s="42"/>
      <c r="Q310" s="32"/>
      <c r="R310" s="32"/>
      <c r="U310" s="87"/>
      <c r="V310" s="82"/>
      <c r="X310" s="87"/>
      <c r="Y310" s="79"/>
      <c r="AB310" s="87"/>
      <c r="AD310" s="42"/>
      <c r="AE310" s="32"/>
      <c r="AF310" s="32"/>
      <c r="AI310" s="87"/>
      <c r="AJ310" s="82"/>
      <c r="AL310" s="87"/>
      <c r="AM310" s="79"/>
      <c r="AP310" s="87"/>
      <c r="AR310" s="42"/>
      <c r="AS310" s="32"/>
      <c r="AT310" s="32"/>
      <c r="AW310" s="87"/>
      <c r="AX310" s="82"/>
      <c r="AZ310" s="87"/>
      <c r="BA310" s="79"/>
      <c r="BD310" s="87"/>
      <c r="BF310" s="42"/>
      <c r="BG310" s="32"/>
      <c r="BH310" s="32"/>
      <c r="BK310" s="87"/>
      <c r="BL310" s="82"/>
      <c r="BN310" s="87"/>
      <c r="BO310" s="79"/>
      <c r="BR310" s="87"/>
      <c r="BT310" s="42"/>
      <c r="BU310" s="32"/>
      <c r="BV310" s="32"/>
      <c r="BY310" s="87"/>
      <c r="BZ310" s="82"/>
      <c r="CB310" s="87"/>
      <c r="CC310" s="79"/>
      <c r="CE310" s="101"/>
      <c r="CF310" s="87"/>
    </row>
    <row r="311" spans="2:84" x14ac:dyDescent="0.25">
      <c r="B311" s="42">
        <v>42278</v>
      </c>
      <c r="C311" s="32">
        <f>'Accumulated Feed'!B308</f>
        <v>5.8906133448823343</v>
      </c>
      <c r="D311" s="32">
        <f>SUM($C$7:C311)</f>
        <v>1948.1334266154374</v>
      </c>
      <c r="E311" s="24">
        <v>20</v>
      </c>
      <c r="F311" s="4">
        <f t="shared" si="126"/>
        <v>5.6292218686920954</v>
      </c>
      <c r="G311" s="87">
        <f>SUM($F$7:F311)</f>
        <v>1861.6864910614393</v>
      </c>
      <c r="H311" s="80">
        <f t="shared" ref="H311:H312" si="132">E311</f>
        <v>20</v>
      </c>
      <c r="I311" s="4">
        <f t="shared" si="127"/>
        <v>5.6292218686920954</v>
      </c>
      <c r="J311" s="87">
        <f>SUM($I$7:I311)</f>
        <v>1728.5368143194376</v>
      </c>
      <c r="K311" s="79">
        <f t="shared" si="130"/>
        <v>29.865393699182764</v>
      </c>
      <c r="L311" s="4">
        <f t="shared" si="128"/>
        <v>3.0237217145420627E-3</v>
      </c>
      <c r="M311" s="100">
        <f t="shared" si="129"/>
        <v>8.4059463664269352</v>
      </c>
      <c r="N311" s="87">
        <f>SUM($M$7:M311)</f>
        <v>2779.9999999999991</v>
      </c>
      <c r="P311" s="42"/>
      <c r="Q311" s="32"/>
      <c r="R311" s="32"/>
      <c r="U311" s="87"/>
      <c r="V311" s="80"/>
      <c r="X311" s="87"/>
      <c r="Y311" s="79"/>
      <c r="AB311" s="87"/>
      <c r="AD311" s="42"/>
      <c r="AE311" s="32"/>
      <c r="AF311" s="32"/>
      <c r="AI311" s="87"/>
      <c r="AJ311" s="80"/>
      <c r="AL311" s="87"/>
      <c r="AM311" s="79"/>
      <c r="AP311" s="87"/>
      <c r="AR311" s="42"/>
      <c r="AS311" s="32"/>
      <c r="AT311" s="32"/>
      <c r="AW311" s="87"/>
      <c r="AX311" s="80"/>
      <c r="AZ311" s="87"/>
      <c r="BA311" s="79"/>
      <c r="BD311" s="87"/>
      <c r="BF311" s="42"/>
      <c r="BG311" s="32"/>
      <c r="BH311" s="32"/>
      <c r="BK311" s="87"/>
      <c r="BL311" s="80"/>
      <c r="BN311" s="87"/>
      <c r="BO311" s="79"/>
      <c r="BR311" s="87"/>
      <c r="BT311" s="42"/>
      <c r="BU311" s="32"/>
      <c r="BV311" s="32"/>
      <c r="BY311" s="87"/>
      <c r="BZ311" s="80"/>
      <c r="CB311" s="87"/>
      <c r="CC311" s="79"/>
      <c r="CE311" s="101"/>
      <c r="CF311" s="87"/>
    </row>
    <row r="312" spans="2:84" x14ac:dyDescent="0.25">
      <c r="B312" s="42">
        <v>42279</v>
      </c>
      <c r="C312" s="32">
        <f>'Accumulated Feed'!B309</f>
        <v>0</v>
      </c>
      <c r="D312" s="32">
        <f>SUM($C$7:C312)</f>
        <v>1948.1334266154374</v>
      </c>
      <c r="E312" s="24">
        <v>20</v>
      </c>
      <c r="F312" s="4">
        <f t="shared" si="126"/>
        <v>0</v>
      </c>
      <c r="G312" s="87">
        <f>SUM($F$7:F312)</f>
        <v>1861.6864910614393</v>
      </c>
      <c r="H312" s="80">
        <f t="shared" si="132"/>
        <v>20</v>
      </c>
      <c r="I312" s="4">
        <f t="shared" si="127"/>
        <v>0</v>
      </c>
      <c r="J312" s="87">
        <f>SUM($I$7:I312)</f>
        <v>1728.5368143194376</v>
      </c>
      <c r="K312" s="79">
        <v>0</v>
      </c>
      <c r="L312" s="4">
        <f t="shared" si="128"/>
        <v>0</v>
      </c>
      <c r="M312" s="100">
        <f t="shared" si="129"/>
        <v>0</v>
      </c>
      <c r="N312" s="87">
        <f>SUM($M$7:M312)</f>
        <v>2779.9999999999991</v>
      </c>
      <c r="P312" s="42"/>
      <c r="Q312" s="32"/>
      <c r="R312" s="32"/>
      <c r="U312" s="87"/>
      <c r="V312" s="80"/>
      <c r="X312" s="87"/>
      <c r="Y312" s="79"/>
      <c r="AB312" s="87"/>
      <c r="AD312" s="42"/>
      <c r="AE312" s="32"/>
      <c r="AF312" s="32"/>
      <c r="AI312" s="87"/>
      <c r="AJ312" s="80"/>
      <c r="AL312" s="87"/>
      <c r="AM312" s="79"/>
      <c r="AP312" s="87"/>
      <c r="AR312" s="42"/>
      <c r="AS312" s="32"/>
      <c r="AT312" s="32"/>
      <c r="AW312" s="87"/>
      <c r="AX312" s="80"/>
      <c r="AZ312" s="87"/>
      <c r="BA312" s="79"/>
      <c r="BD312" s="87"/>
      <c r="BF312" s="42"/>
      <c r="BG312" s="32"/>
      <c r="BH312" s="32"/>
      <c r="BK312" s="87"/>
      <c r="BL312" s="80"/>
      <c r="BN312" s="87"/>
      <c r="BO312" s="79"/>
      <c r="BR312" s="87"/>
      <c r="BT312" s="42"/>
      <c r="BU312" s="32"/>
      <c r="BV312" s="32"/>
      <c r="BY312" s="87"/>
      <c r="BZ312" s="80"/>
      <c r="CB312" s="87"/>
      <c r="CC312" s="79"/>
      <c r="CE312" s="101"/>
      <c r="CF312" s="87"/>
    </row>
  </sheetData>
  <mergeCells count="18">
    <mergeCell ref="CD2:CE2"/>
    <mergeCell ref="CD3:CE3"/>
    <mergeCell ref="Z2:AA2"/>
    <mergeCell ref="Z3:AA3"/>
    <mergeCell ref="L2:M2"/>
    <mergeCell ref="L3:M3"/>
    <mergeCell ref="BT1:CF1"/>
    <mergeCell ref="B1:N1"/>
    <mergeCell ref="P1:AB1"/>
    <mergeCell ref="AD1:AP1"/>
    <mergeCell ref="AR1:BD1"/>
    <mergeCell ref="BF1:BR1"/>
    <mergeCell ref="AN2:AO2"/>
    <mergeCell ref="AN3:AO3"/>
    <mergeCell ref="BB2:BC2"/>
    <mergeCell ref="BB3:BC3"/>
    <mergeCell ref="BP2:BQ2"/>
    <mergeCell ref="BP3:BQ3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7AB3-964D-489D-9A0C-54854A3E02B3}">
  <dimension ref="A1:I1868"/>
  <sheetViews>
    <sheetView showGridLines="0" tabSelected="1" zoomScaleNormal="100" workbookViewId="0">
      <selection activeCell="I6" sqref="I6"/>
    </sheetView>
  </sheetViews>
  <sheetFormatPr defaultRowHeight="15" x14ac:dyDescent="0.25"/>
  <cols>
    <col min="1" max="1" width="10.7109375" style="42" customWidth="1"/>
    <col min="2" max="2" width="17.42578125" style="177" customWidth="1"/>
    <col min="3" max="4" width="11.7109375" style="181" customWidth="1"/>
    <col min="5" max="5" width="7.7109375" style="181" customWidth="1"/>
  </cols>
  <sheetData>
    <row r="1" spans="1:9" ht="30" x14ac:dyDescent="0.25">
      <c r="A1" s="178" t="s">
        <v>109</v>
      </c>
      <c r="B1" s="179" t="s">
        <v>487</v>
      </c>
      <c r="C1" s="79" t="s">
        <v>488</v>
      </c>
      <c r="D1" s="79" t="s">
        <v>497</v>
      </c>
      <c r="E1" s="79" t="s">
        <v>490</v>
      </c>
      <c r="F1" s="19" t="s">
        <v>495</v>
      </c>
      <c r="G1" s="101" t="s">
        <v>496</v>
      </c>
      <c r="I1" t="s">
        <v>504</v>
      </c>
    </row>
    <row r="2" spans="1:9" x14ac:dyDescent="0.25">
      <c r="A2" s="42">
        <v>41974</v>
      </c>
      <c r="B2" s="177">
        <v>0</v>
      </c>
      <c r="C2" s="180">
        <v>0</v>
      </c>
      <c r="D2" s="180">
        <v>28.779847716468325</v>
      </c>
      <c r="E2" s="119">
        <v>0</v>
      </c>
      <c r="F2" s="177">
        <v>0</v>
      </c>
      <c r="G2" s="177">
        <v>45.066513061523438</v>
      </c>
      <c r="I2" t="s">
        <v>505</v>
      </c>
    </row>
    <row r="3" spans="1:9" x14ac:dyDescent="0.25">
      <c r="A3" s="42">
        <v>41975</v>
      </c>
      <c r="B3" s="177">
        <v>0</v>
      </c>
      <c r="C3" s="180">
        <v>0</v>
      </c>
      <c r="D3" s="180">
        <v>30.883265139990378</v>
      </c>
      <c r="E3" s="119">
        <v>0</v>
      </c>
      <c r="F3" s="177">
        <v>0</v>
      </c>
      <c r="G3" s="177">
        <v>36.470687866210938</v>
      </c>
      <c r="I3" t="s">
        <v>506</v>
      </c>
    </row>
    <row r="4" spans="1:9" x14ac:dyDescent="0.25">
      <c r="A4" s="42">
        <v>41976</v>
      </c>
      <c r="B4" s="177">
        <v>2.0789035573443977</v>
      </c>
      <c r="C4" s="180">
        <v>1.4568278815727926</v>
      </c>
      <c r="D4" s="180">
        <v>29.975894120931624</v>
      </c>
      <c r="E4" s="119">
        <v>0</v>
      </c>
      <c r="F4" s="177">
        <v>0</v>
      </c>
      <c r="G4" s="177">
        <v>27.874870300292969</v>
      </c>
      <c r="I4" t="s">
        <v>507</v>
      </c>
    </row>
    <row r="5" spans="1:9" x14ac:dyDescent="0.25">
      <c r="A5" s="42">
        <v>41977</v>
      </c>
      <c r="B5" s="177">
        <v>6.804834205098615</v>
      </c>
      <c r="C5" s="180">
        <v>4.7686061070247128</v>
      </c>
      <c r="D5" s="180">
        <v>32.296143109886764</v>
      </c>
      <c r="E5" s="119">
        <v>0</v>
      </c>
      <c r="F5" s="177">
        <v>29.553419086469546</v>
      </c>
      <c r="G5" s="177">
        <v>20.611085462923395</v>
      </c>
      <c r="I5" t="s">
        <v>508</v>
      </c>
    </row>
    <row r="6" spans="1:9" x14ac:dyDescent="0.25">
      <c r="A6" s="42">
        <v>41978</v>
      </c>
      <c r="B6" s="177">
        <v>6.92455748925126</v>
      </c>
      <c r="C6" s="180">
        <v>4.8525042839318875</v>
      </c>
      <c r="D6" s="180">
        <v>31.563064826528212</v>
      </c>
      <c r="E6" s="119">
        <v>11</v>
      </c>
      <c r="F6" s="177">
        <v>35.119463531021694</v>
      </c>
      <c r="G6" s="177">
        <v>30.606909607494281</v>
      </c>
    </row>
    <row r="7" spans="1:9" x14ac:dyDescent="0.25">
      <c r="A7" s="42">
        <v>41979</v>
      </c>
      <c r="B7" s="177">
        <v>6.9667313171397689</v>
      </c>
      <c r="C7" s="180">
        <v>4.8820583284779051</v>
      </c>
      <c r="D7" s="180">
        <v>32.03334583178713</v>
      </c>
      <c r="E7" s="119">
        <v>11</v>
      </c>
      <c r="F7" s="177">
        <v>42.66886822541553</v>
      </c>
      <c r="G7" s="177">
        <v>58.021383715625156</v>
      </c>
    </row>
    <row r="8" spans="1:9" x14ac:dyDescent="0.25">
      <c r="A8" s="42">
        <v>41980</v>
      </c>
      <c r="B8" s="177">
        <v>7.1493902585356661</v>
      </c>
      <c r="C8" s="180">
        <v>5.0100597635151498</v>
      </c>
      <c r="D8" s="180">
        <v>30.835221974209496</v>
      </c>
      <c r="E8" s="119">
        <v>11</v>
      </c>
      <c r="F8" s="177">
        <v>30.967805130570017</v>
      </c>
      <c r="G8" s="177">
        <v>54.978417681411479</v>
      </c>
    </row>
    <row r="9" spans="1:9" x14ac:dyDescent="0.25">
      <c r="A9" s="42">
        <v>41981</v>
      </c>
      <c r="B9" s="177">
        <v>7.1572276731907865</v>
      </c>
      <c r="C9" s="180">
        <v>5.0155519683597127</v>
      </c>
      <c r="D9" s="180">
        <v>28.614575726235369</v>
      </c>
      <c r="E9" s="119">
        <v>13</v>
      </c>
      <c r="F9" s="177">
        <v>26.87772525129494</v>
      </c>
      <c r="G9" s="177">
        <v>61.017457742028824</v>
      </c>
    </row>
    <row r="10" spans="1:9" x14ac:dyDescent="0.25">
      <c r="A10" s="42">
        <v>41982</v>
      </c>
      <c r="B10" s="177">
        <v>7.2385133938782031</v>
      </c>
      <c r="C10" s="180">
        <v>5.0725143530998862</v>
      </c>
      <c r="D10" s="180">
        <v>28.238115380340133</v>
      </c>
      <c r="E10" s="119">
        <v>13</v>
      </c>
      <c r="F10" s="177">
        <v>26.594745099434128</v>
      </c>
      <c r="G10" s="177">
        <v>61.617514318934127</v>
      </c>
    </row>
    <row r="11" spans="1:9" x14ac:dyDescent="0.25">
      <c r="A11" s="42">
        <v>41983</v>
      </c>
      <c r="B11" s="177">
        <v>7.225225447649156</v>
      </c>
      <c r="C11" s="180">
        <v>5.0632025933085645</v>
      </c>
      <c r="D11" s="180">
        <v>28.832679136836976</v>
      </c>
      <c r="E11" s="119">
        <v>13</v>
      </c>
      <c r="F11" s="177">
        <v>27.400843533961833</v>
      </c>
      <c r="G11" s="177">
        <v>59.774240630070288</v>
      </c>
    </row>
    <row r="12" spans="1:9" x14ac:dyDescent="0.25">
      <c r="A12" s="42">
        <v>41984</v>
      </c>
      <c r="B12" s="177">
        <v>7.1082814079907441</v>
      </c>
      <c r="C12" s="180">
        <v>4.9812520203941784</v>
      </c>
      <c r="D12" s="180">
        <v>34.457943060133204</v>
      </c>
      <c r="E12" s="119">
        <v>13</v>
      </c>
      <c r="F12" s="177">
        <v>28.269800388592273</v>
      </c>
      <c r="G12" s="177">
        <v>57.01925637933941</v>
      </c>
    </row>
    <row r="13" spans="1:9" x14ac:dyDescent="0.25">
      <c r="A13" s="42">
        <v>41985</v>
      </c>
      <c r="B13" s="177">
        <v>7.651767038740596</v>
      </c>
      <c r="C13" s="180">
        <v>5.3621090434693439</v>
      </c>
      <c r="D13" s="180">
        <v>35.111394339005201</v>
      </c>
      <c r="E13" s="119">
        <v>13</v>
      </c>
      <c r="F13" s="177">
        <v>27.238348043825876</v>
      </c>
      <c r="G13" s="177">
        <v>55.784125672799476</v>
      </c>
    </row>
    <row r="14" spans="1:9" x14ac:dyDescent="0.25">
      <c r="A14" s="42">
        <v>41986</v>
      </c>
      <c r="B14" s="177">
        <v>9.3865911772494037</v>
      </c>
      <c r="C14" s="180">
        <v>6.5778172785514801</v>
      </c>
      <c r="D14" s="180">
        <v>37.569556014758589</v>
      </c>
      <c r="E14" s="119">
        <v>13</v>
      </c>
      <c r="F14" s="177">
        <v>23.551215899586687</v>
      </c>
      <c r="G14" s="177">
        <v>59.059827817546051</v>
      </c>
    </row>
    <row r="15" spans="1:9" x14ac:dyDescent="0.25">
      <c r="A15" s="42">
        <v>41987</v>
      </c>
      <c r="B15" s="177">
        <v>13.655040804401546</v>
      </c>
      <c r="C15" s="180">
        <v>9.5690077096591377</v>
      </c>
      <c r="D15" s="180">
        <v>37.51729169549769</v>
      </c>
      <c r="E15" s="119">
        <v>12.300000190734863</v>
      </c>
      <c r="F15" s="177">
        <v>33.922875684808794</v>
      </c>
      <c r="G15" s="177">
        <v>59.646222291655022</v>
      </c>
    </row>
    <row r="16" spans="1:9" x14ac:dyDescent="0.25">
      <c r="A16" s="42">
        <v>41988</v>
      </c>
      <c r="B16" s="177">
        <v>13.910217808821221</v>
      </c>
      <c r="C16" s="180">
        <v>9.7478274405992682</v>
      </c>
      <c r="D16" s="180">
        <v>37.431656623107415</v>
      </c>
      <c r="E16" s="119">
        <v>11.800000190734863</v>
      </c>
      <c r="F16" s="177">
        <v>41.935785384912165</v>
      </c>
      <c r="G16" s="177">
        <v>58.761277115080006</v>
      </c>
    </row>
    <row r="17" spans="1:7" x14ac:dyDescent="0.25">
      <c r="A17" s="42">
        <v>41989</v>
      </c>
      <c r="B17" s="177">
        <v>14.045907492132542</v>
      </c>
      <c r="C17" s="180">
        <v>9.8429143498459055</v>
      </c>
      <c r="D17" s="180">
        <v>37.324565779853756</v>
      </c>
      <c r="E17" s="119">
        <v>12.300000190734863</v>
      </c>
      <c r="F17" s="177">
        <v>37.263207959930106</v>
      </c>
      <c r="G17" s="177">
        <v>58.983985533714204</v>
      </c>
    </row>
    <row r="18" spans="1:7" x14ac:dyDescent="0.25">
      <c r="A18" s="42">
        <v>41990</v>
      </c>
      <c r="B18" s="177">
        <v>14.59752624927849</v>
      </c>
      <c r="C18" s="180">
        <v>10.229470802919316</v>
      </c>
      <c r="D18" s="180">
        <v>37.175146641598822</v>
      </c>
      <c r="E18" s="119">
        <v>11.300000190734863</v>
      </c>
      <c r="F18" s="177">
        <v>40.480603066053632</v>
      </c>
      <c r="G18" s="177">
        <v>57.962831300099708</v>
      </c>
    </row>
    <row r="19" spans="1:7" x14ac:dyDescent="0.25">
      <c r="A19" s="42">
        <v>41991</v>
      </c>
      <c r="B19" s="177">
        <v>14.943543579884134</v>
      </c>
      <c r="C19" s="180">
        <v>10.471948474840575</v>
      </c>
      <c r="D19" s="180">
        <v>37.630615442417266</v>
      </c>
      <c r="E19" s="119">
        <v>11.399999618530273</v>
      </c>
      <c r="F19" s="177">
        <v>39.945015471158179</v>
      </c>
      <c r="G19" s="177">
        <v>58.95753591197505</v>
      </c>
    </row>
    <row r="20" spans="1:7" x14ac:dyDescent="0.25">
      <c r="A20" s="42">
        <v>41992</v>
      </c>
      <c r="B20" s="177">
        <v>14.722079253943567</v>
      </c>
      <c r="C20" s="180">
        <v>10.316753490607599</v>
      </c>
      <c r="D20" s="180">
        <v>36.770110461711923</v>
      </c>
      <c r="E20" s="119">
        <v>11.699999809265137</v>
      </c>
      <c r="F20" s="177">
        <v>32.398140645777744</v>
      </c>
      <c r="G20" s="177">
        <v>58.850043161798425</v>
      </c>
    </row>
    <row r="21" spans="1:7" x14ac:dyDescent="0.25">
      <c r="A21" s="42">
        <v>41993</v>
      </c>
      <c r="B21" s="177">
        <v>14.806743728669229</v>
      </c>
      <c r="C21" s="180">
        <v>10.376083596096771</v>
      </c>
      <c r="D21" s="180">
        <v>36.421772821479387</v>
      </c>
      <c r="E21" s="119">
        <v>11.699999809265137</v>
      </c>
      <c r="F21" s="177">
        <v>25.878005852352949</v>
      </c>
      <c r="G21" s="177">
        <v>61.42426104232117</v>
      </c>
    </row>
    <row r="22" spans="1:7" x14ac:dyDescent="0.25">
      <c r="A22" s="42">
        <v>41994</v>
      </c>
      <c r="B22" s="177">
        <v>11.342370607031288</v>
      </c>
      <c r="C22" s="180">
        <v>7.948363782956144</v>
      </c>
      <c r="D22" s="180">
        <v>35.905079191481605</v>
      </c>
      <c r="E22" s="119">
        <v>11.699999809265137</v>
      </c>
      <c r="F22" s="177">
        <v>42.664005586571179</v>
      </c>
      <c r="G22" s="177">
        <v>58.924443690070412</v>
      </c>
    </row>
    <row r="23" spans="1:7" x14ac:dyDescent="0.25">
      <c r="A23" s="42">
        <v>41995</v>
      </c>
      <c r="B23" s="177">
        <v>9.4384096596660694</v>
      </c>
      <c r="C23" s="180">
        <v>6.6141299827645694</v>
      </c>
      <c r="D23" s="180">
        <v>35.674687263391661</v>
      </c>
      <c r="E23" s="119">
        <v>11.699999809265137</v>
      </c>
      <c r="F23" s="177">
        <v>43.210456476476551</v>
      </c>
      <c r="G23" s="177">
        <v>58.659388890840489</v>
      </c>
    </row>
    <row r="24" spans="1:7" x14ac:dyDescent="0.25">
      <c r="A24" s="42">
        <v>41996</v>
      </c>
      <c r="B24" s="177">
        <v>8.4057264426851948</v>
      </c>
      <c r="C24" s="180">
        <v>5.8904592294893172</v>
      </c>
      <c r="D24" s="180">
        <v>32.298786546190662</v>
      </c>
      <c r="E24" s="119">
        <v>11.699999809265137</v>
      </c>
      <c r="F24" s="177">
        <v>43.556545055663143</v>
      </c>
      <c r="G24" s="177">
        <v>58.499781275766793</v>
      </c>
    </row>
    <row r="25" spans="1:7" x14ac:dyDescent="0.25">
      <c r="A25" s="42">
        <v>41997</v>
      </c>
      <c r="B25" s="177">
        <v>8.8433309371679396</v>
      </c>
      <c r="C25" s="180">
        <v>6.1971182019134128</v>
      </c>
      <c r="D25" s="180">
        <v>32.454291098316489</v>
      </c>
      <c r="E25" s="119">
        <v>11.699999809265137</v>
      </c>
      <c r="F25" s="177">
        <v>43.847597001393666</v>
      </c>
      <c r="G25" s="177">
        <v>57.64993623892456</v>
      </c>
    </row>
    <row r="26" spans="1:7" x14ac:dyDescent="0.25">
      <c r="A26" s="42">
        <v>41998</v>
      </c>
      <c r="B26" s="177">
        <v>8.0417062664614818</v>
      </c>
      <c r="C26" s="180">
        <v>5.6353657498980008</v>
      </c>
      <c r="D26" s="180">
        <v>29.733158442113172</v>
      </c>
      <c r="E26" s="119">
        <v>12.100000381469727</v>
      </c>
      <c r="F26" s="177">
        <v>43.958267946199122</v>
      </c>
      <c r="G26" s="177">
        <v>59.015319961000316</v>
      </c>
    </row>
    <row r="27" spans="1:7" x14ac:dyDescent="0.25">
      <c r="A27" s="42">
        <v>41999</v>
      </c>
      <c r="B27" s="177">
        <v>8.0662929487269874</v>
      </c>
      <c r="C27" s="180">
        <v>5.6525952957868517</v>
      </c>
      <c r="D27" s="180">
        <v>33.46783300823639</v>
      </c>
      <c r="E27" s="119">
        <v>11.399999618530273</v>
      </c>
      <c r="F27" s="177">
        <v>40.612303998161281</v>
      </c>
      <c r="G27" s="177">
        <v>59.869128696432867</v>
      </c>
    </row>
    <row r="28" spans="1:7" x14ac:dyDescent="0.25">
      <c r="A28" s="42">
        <v>42000</v>
      </c>
      <c r="B28" s="177">
        <v>9.2384579054338154</v>
      </c>
      <c r="C28" s="180">
        <v>6.4740103078975739</v>
      </c>
      <c r="D28" s="180">
        <v>34.875391197027987</v>
      </c>
      <c r="E28" s="119">
        <v>11.399999618530273</v>
      </c>
      <c r="F28" s="177">
        <v>39.127149515328583</v>
      </c>
      <c r="G28" s="177">
        <v>60.925419871718752</v>
      </c>
    </row>
    <row r="29" spans="1:7" x14ac:dyDescent="0.25">
      <c r="A29" s="42">
        <v>42001</v>
      </c>
      <c r="B29" s="177">
        <v>10.489271564237248</v>
      </c>
      <c r="C29" s="180">
        <v>7.350539768035028</v>
      </c>
      <c r="D29" s="180">
        <v>35.267311096191406</v>
      </c>
      <c r="E29" s="119">
        <v>11.800000190734863</v>
      </c>
      <c r="F29" s="177">
        <v>33.928249359130859</v>
      </c>
      <c r="G29" s="177">
        <v>61.895988464355469</v>
      </c>
    </row>
    <row r="30" spans="1:7" x14ac:dyDescent="0.25">
      <c r="A30" s="42">
        <v>42002</v>
      </c>
      <c r="B30" s="177">
        <v>11.581342567760139</v>
      </c>
      <c r="C30" s="180">
        <v>8.1158275472438088</v>
      </c>
      <c r="D30" s="180">
        <v>35.040290832519531</v>
      </c>
      <c r="E30" s="119">
        <v>12</v>
      </c>
      <c r="F30" s="177">
        <v>28.319820404052734</v>
      </c>
      <c r="G30" s="177">
        <v>54.68682861328125</v>
      </c>
    </row>
    <row r="31" spans="1:7" x14ac:dyDescent="0.25">
      <c r="A31" s="42">
        <v>42003</v>
      </c>
      <c r="B31" s="177">
        <v>12.673649631131541</v>
      </c>
      <c r="C31" s="180">
        <v>8.881280749503512</v>
      </c>
      <c r="D31" s="180">
        <v>34.813262939453125</v>
      </c>
      <c r="E31" s="119">
        <v>12</v>
      </c>
      <c r="F31" s="177">
        <v>22.711391448974609</v>
      </c>
      <c r="G31" s="177">
        <v>47.477668762207031</v>
      </c>
    </row>
    <row r="32" spans="1:7" x14ac:dyDescent="0.25">
      <c r="A32" s="42">
        <v>42004</v>
      </c>
      <c r="B32" s="177">
        <v>13.423921187436989</v>
      </c>
      <c r="C32" s="180">
        <v>9.4070466120493492</v>
      </c>
      <c r="D32" s="180">
        <v>34.657117332308388</v>
      </c>
      <c r="E32" s="119">
        <v>12.100000381469727</v>
      </c>
      <c r="F32" s="177">
        <v>17.224989985702202</v>
      </c>
      <c r="G32" s="177">
        <v>49.708673291338833</v>
      </c>
    </row>
    <row r="33" spans="1:7" x14ac:dyDescent="0.25">
      <c r="A33" s="42">
        <v>42005</v>
      </c>
      <c r="B33" s="177">
        <v>13.264480348494098</v>
      </c>
      <c r="C33" s="180">
        <v>9.2953156667571726</v>
      </c>
      <c r="D33" s="180">
        <v>33.944042935768771</v>
      </c>
      <c r="E33" s="119">
        <v>12.100000381469727</v>
      </c>
      <c r="F33" s="177">
        <v>45.738926740487429</v>
      </c>
      <c r="G33" s="177">
        <v>58.621225026227691</v>
      </c>
    </row>
    <row r="34" spans="1:7" x14ac:dyDescent="0.25">
      <c r="A34" s="42">
        <v>42006</v>
      </c>
      <c r="B34" s="177">
        <v>12.151729477169688</v>
      </c>
      <c r="C34" s="180">
        <v>8.5155361099505047</v>
      </c>
      <c r="D34" s="180">
        <v>31.559958886879443</v>
      </c>
      <c r="E34" s="119">
        <v>12.100000381469727</v>
      </c>
      <c r="F34" s="177">
        <v>35.289324227284474</v>
      </c>
      <c r="G34" s="177">
        <v>58.009747312024857</v>
      </c>
    </row>
    <row r="35" spans="1:7" x14ac:dyDescent="0.25">
      <c r="A35" s="42">
        <v>42007</v>
      </c>
      <c r="B35" s="177">
        <v>11.068838575287614</v>
      </c>
      <c r="C35" s="180">
        <v>7.7566814468806475</v>
      </c>
      <c r="D35" s="180">
        <v>31.593214771151533</v>
      </c>
      <c r="E35" s="119">
        <v>12.100000381469727</v>
      </c>
      <c r="F35" s="177">
        <v>28.44723120250082</v>
      </c>
      <c r="G35" s="177">
        <v>58.722122687233814</v>
      </c>
    </row>
    <row r="36" spans="1:7" x14ac:dyDescent="0.25">
      <c r="A36" s="42">
        <v>42008</v>
      </c>
      <c r="B36" s="177">
        <v>11.035021136389599</v>
      </c>
      <c r="C36" s="180">
        <v>7.7329832874850526</v>
      </c>
      <c r="D36" s="180">
        <v>31.644256124143247</v>
      </c>
      <c r="E36" s="119">
        <v>12.100000381469727</v>
      </c>
      <c r="F36" s="177">
        <v>24.225950825280627</v>
      </c>
      <c r="G36" s="177">
        <v>58.314065027281195</v>
      </c>
    </row>
    <row r="37" spans="1:7" x14ac:dyDescent="0.25">
      <c r="A37" s="42">
        <v>42009</v>
      </c>
      <c r="B37" s="177">
        <v>10.840269148586398</v>
      </c>
      <c r="C37" s="180">
        <v>7.5965074395213055</v>
      </c>
      <c r="D37" s="180">
        <v>32.084952452072407</v>
      </c>
      <c r="E37" s="119">
        <v>12.100000381469727</v>
      </c>
      <c r="F37" s="177">
        <v>26.960412079007565</v>
      </c>
      <c r="G37" s="177">
        <v>58.471081667917744</v>
      </c>
    </row>
    <row r="38" spans="1:7" x14ac:dyDescent="0.25">
      <c r="A38" s="42">
        <v>42010</v>
      </c>
      <c r="B38" s="177">
        <v>10.859036624003082</v>
      </c>
      <c r="C38" s="180">
        <v>7.6096590748423214</v>
      </c>
      <c r="D38" s="180">
        <v>32.611485587711677</v>
      </c>
      <c r="E38" s="119">
        <v>12.100000381469727</v>
      </c>
      <c r="F38" s="177">
        <v>42.769201292196932</v>
      </c>
      <c r="G38" s="177">
        <v>58.634675078921873</v>
      </c>
    </row>
    <row r="39" spans="1:7" x14ac:dyDescent="0.25">
      <c r="A39" s="42">
        <v>42011</v>
      </c>
      <c r="B39" s="177">
        <v>10.3748463904024</v>
      </c>
      <c r="C39" s="180">
        <v>7.2703543342242556</v>
      </c>
      <c r="D39" s="180">
        <v>32.937458447460813</v>
      </c>
      <c r="E39" s="119">
        <v>12.100000381469727</v>
      </c>
      <c r="F39" s="177">
        <v>36.772027448945508</v>
      </c>
      <c r="G39" s="177">
        <v>58.905531201009438</v>
      </c>
    </row>
    <row r="40" spans="1:7" x14ac:dyDescent="0.25">
      <c r="A40" s="42">
        <v>42012</v>
      </c>
      <c r="B40" s="177">
        <v>0.90219303788555549</v>
      </c>
      <c r="C40" s="180">
        <v>0.63222748718150301</v>
      </c>
      <c r="D40" s="180">
        <v>30.007846919607186</v>
      </c>
      <c r="E40" s="119">
        <v>12.100000381469727</v>
      </c>
      <c r="F40" s="177">
        <v>35.595885460906551</v>
      </c>
      <c r="G40" s="177">
        <v>58.319053331348648</v>
      </c>
    </row>
    <row r="41" spans="1:7" x14ac:dyDescent="0.25">
      <c r="A41" s="42">
        <v>42013</v>
      </c>
      <c r="B41" s="177">
        <v>2.0193717919608231E-32</v>
      </c>
      <c r="C41" s="180">
        <v>1.4151099599579837E-32</v>
      </c>
      <c r="D41" s="180">
        <v>30.423599837841824</v>
      </c>
      <c r="E41" s="119">
        <v>12.100000381469727</v>
      </c>
      <c r="F41" s="177">
        <v>34.117742251908354</v>
      </c>
      <c r="G41" s="177">
        <v>59.873589458377388</v>
      </c>
    </row>
    <row r="42" spans="1:7" x14ac:dyDescent="0.25">
      <c r="A42" s="42">
        <v>42014</v>
      </c>
      <c r="B42" s="177">
        <v>0</v>
      </c>
      <c r="C42" s="180">
        <v>0</v>
      </c>
      <c r="D42" s="180">
        <v>28.133570426923264</v>
      </c>
      <c r="E42" s="119">
        <v>12.100000381469727</v>
      </c>
      <c r="F42" s="177">
        <v>34.030605213597951</v>
      </c>
      <c r="G42" s="177">
        <v>58.849803047445121</v>
      </c>
    </row>
    <row r="43" spans="1:7" x14ac:dyDescent="0.25">
      <c r="A43" s="42">
        <v>42015</v>
      </c>
      <c r="B43" s="177">
        <v>0</v>
      </c>
      <c r="C43" s="180">
        <v>0</v>
      </c>
      <c r="D43" s="180">
        <v>28.288632174112195</v>
      </c>
      <c r="E43" s="119">
        <v>12.100000381469727</v>
      </c>
      <c r="F43" s="177">
        <v>34.318685432849087</v>
      </c>
      <c r="G43" s="177">
        <v>61.888045321173188</v>
      </c>
    </row>
    <row r="44" spans="1:7" x14ac:dyDescent="0.25">
      <c r="A44" s="42">
        <v>42016</v>
      </c>
      <c r="B44" s="177">
        <v>0</v>
      </c>
      <c r="C44" s="180">
        <v>0</v>
      </c>
      <c r="D44" s="180">
        <v>27.913062307128218</v>
      </c>
      <c r="E44" s="119">
        <v>12.100000381469727</v>
      </c>
      <c r="F44" s="177">
        <v>34.609350245131431</v>
      </c>
      <c r="G44" s="177">
        <v>67.492203669238975</v>
      </c>
    </row>
    <row r="45" spans="1:7" x14ac:dyDescent="0.25">
      <c r="A45" s="42">
        <v>42017</v>
      </c>
      <c r="B45" s="177">
        <v>0</v>
      </c>
      <c r="C45" s="180">
        <v>0</v>
      </c>
      <c r="D45" s="180">
        <v>28.918311146873023</v>
      </c>
      <c r="E45" s="119">
        <v>12.100000381469727</v>
      </c>
      <c r="F45" s="177">
        <v>34.489178931359902</v>
      </c>
      <c r="G45" s="177">
        <v>52.281041481141656</v>
      </c>
    </row>
    <row r="46" spans="1:7" x14ac:dyDescent="0.25">
      <c r="A46" s="42">
        <v>42018</v>
      </c>
      <c r="B46" s="177">
        <v>0</v>
      </c>
      <c r="C46" s="180">
        <v>0</v>
      </c>
      <c r="D46" s="180">
        <v>28.127675101889494</v>
      </c>
      <c r="E46" s="119">
        <v>12.100000381469727</v>
      </c>
      <c r="F46" s="177">
        <v>34.591527623203092</v>
      </c>
      <c r="G46" s="177">
        <v>68.730212359031071</v>
      </c>
    </row>
    <row r="47" spans="1:7" x14ac:dyDescent="0.25">
      <c r="A47" s="42">
        <v>42019</v>
      </c>
      <c r="B47" s="177">
        <v>0</v>
      </c>
      <c r="C47" s="180">
        <v>0</v>
      </c>
      <c r="D47" s="180">
        <v>28.835590062251782</v>
      </c>
      <c r="E47" s="119">
        <v>12.100000381469727</v>
      </c>
      <c r="F47" s="177">
        <v>34.57585048618143</v>
      </c>
      <c r="G47" s="177">
        <v>51.989718027644649</v>
      </c>
    </row>
    <row r="48" spans="1:7" x14ac:dyDescent="0.25">
      <c r="A48" s="42">
        <v>42020</v>
      </c>
      <c r="B48" s="177">
        <v>0</v>
      </c>
      <c r="C48" s="180">
        <v>0</v>
      </c>
      <c r="D48" s="180">
        <v>29.673478817277541</v>
      </c>
      <c r="E48" s="119">
        <v>12.100000381469727</v>
      </c>
      <c r="F48" s="177">
        <v>34.458989940705123</v>
      </c>
      <c r="G48" s="177">
        <v>68.571322084709507</v>
      </c>
    </row>
    <row r="49" spans="1:7" x14ac:dyDescent="0.25">
      <c r="A49" s="42">
        <v>42021</v>
      </c>
      <c r="B49" s="177">
        <v>0</v>
      </c>
      <c r="C49" s="180">
        <v>0</v>
      </c>
      <c r="D49" s="180">
        <v>28.878989784872122</v>
      </c>
      <c r="E49" s="119">
        <v>12.100000381469727</v>
      </c>
      <c r="F49" s="177">
        <v>34.383133027995079</v>
      </c>
      <c r="G49" s="177">
        <v>54.606210169924623</v>
      </c>
    </row>
    <row r="50" spans="1:7" x14ac:dyDescent="0.25">
      <c r="A50" s="42">
        <v>42022</v>
      </c>
      <c r="B50" s="177">
        <v>0</v>
      </c>
      <c r="C50" s="180">
        <v>0</v>
      </c>
      <c r="D50" s="180">
        <v>27.730247814434499</v>
      </c>
      <c r="E50" s="119">
        <v>12.100000381469727</v>
      </c>
      <c r="F50" s="177">
        <v>34.528636244447156</v>
      </c>
      <c r="G50" s="177">
        <v>58.117682205217776</v>
      </c>
    </row>
    <row r="51" spans="1:7" x14ac:dyDescent="0.25">
      <c r="A51" s="42">
        <v>42023</v>
      </c>
      <c r="B51" s="177">
        <v>0</v>
      </c>
      <c r="C51" s="180">
        <v>0</v>
      </c>
      <c r="D51" s="180">
        <v>24.672592820039505</v>
      </c>
      <c r="E51" s="119">
        <v>12.100000381469727</v>
      </c>
      <c r="F51" s="177">
        <v>35.415789307664959</v>
      </c>
      <c r="G51" s="177">
        <v>70.035746008025257</v>
      </c>
    </row>
    <row r="52" spans="1:7" x14ac:dyDescent="0.25">
      <c r="A52" s="42">
        <v>42024</v>
      </c>
      <c r="B52" s="177">
        <v>0</v>
      </c>
      <c r="C52" s="180">
        <v>0</v>
      </c>
      <c r="D52" s="180">
        <v>28.078697077676061</v>
      </c>
      <c r="E52" s="119">
        <v>12.100000381469727</v>
      </c>
      <c r="F52" s="177">
        <v>35.542306579792957</v>
      </c>
      <c r="G52" s="177">
        <v>58.58723106287141</v>
      </c>
    </row>
    <row r="53" spans="1:7" x14ac:dyDescent="0.25">
      <c r="A53" s="42">
        <v>42025</v>
      </c>
      <c r="B53" s="177">
        <v>0</v>
      </c>
      <c r="C53" s="180">
        <v>0</v>
      </c>
      <c r="D53" s="180">
        <v>29.744775586636017</v>
      </c>
      <c r="E53" s="119">
        <v>12.100000381469727</v>
      </c>
      <c r="F53" s="177">
        <v>34.884134022085696</v>
      </c>
      <c r="G53" s="177">
        <v>51.295145947138565</v>
      </c>
    </row>
    <row r="54" spans="1:7" x14ac:dyDescent="0.25">
      <c r="A54" s="42">
        <v>42026</v>
      </c>
      <c r="B54" s="177">
        <v>0</v>
      </c>
      <c r="C54" s="180">
        <v>0</v>
      </c>
      <c r="D54" s="180">
        <v>29.655326669569369</v>
      </c>
      <c r="E54" s="119">
        <v>12.100000381469727</v>
      </c>
      <c r="F54" s="177">
        <v>34.628690976743336</v>
      </c>
      <c r="G54" s="177">
        <v>60.970048009024723</v>
      </c>
    </row>
    <row r="55" spans="1:7" x14ac:dyDescent="0.25">
      <c r="A55" s="42">
        <v>42027</v>
      </c>
      <c r="B55" s="177">
        <v>0</v>
      </c>
      <c r="C55" s="180">
        <v>0</v>
      </c>
      <c r="D55" s="180">
        <v>28.80185367619551</v>
      </c>
      <c r="E55" s="119">
        <v>12.100000381469727</v>
      </c>
      <c r="F55" s="177">
        <v>34.785560398234246</v>
      </c>
      <c r="G55" s="177">
        <v>69.160606687068906</v>
      </c>
    </row>
    <row r="56" spans="1:7" x14ac:dyDescent="0.25">
      <c r="A56" s="42">
        <v>42028</v>
      </c>
      <c r="B56" s="177">
        <v>0</v>
      </c>
      <c r="C56" s="180">
        <v>0</v>
      </c>
      <c r="D56" s="180">
        <v>27.651783421525256</v>
      </c>
      <c r="E56" s="119">
        <v>12.100000381469727</v>
      </c>
      <c r="F56" s="177">
        <v>35.328191190074968</v>
      </c>
      <c r="G56" s="177">
        <v>73.607017039060537</v>
      </c>
    </row>
    <row r="57" spans="1:7" x14ac:dyDescent="0.25">
      <c r="A57" s="42">
        <v>42029</v>
      </c>
      <c r="B57" s="177">
        <v>0</v>
      </c>
      <c r="C57" s="180">
        <v>0</v>
      </c>
      <c r="D57" s="180">
        <v>28.690540215284731</v>
      </c>
      <c r="E57" s="119">
        <v>12.100000381469727</v>
      </c>
      <c r="F57" s="177">
        <v>35.699372876441025</v>
      </c>
      <c r="G57" s="177">
        <v>44.321024210717979</v>
      </c>
    </row>
    <row r="58" spans="1:7" x14ac:dyDescent="0.25">
      <c r="A58" s="42">
        <v>42030</v>
      </c>
      <c r="B58" s="177">
        <v>0</v>
      </c>
      <c r="C58" s="180">
        <v>0</v>
      </c>
      <c r="D58" s="180">
        <v>28.738053685757908</v>
      </c>
      <c r="E58" s="119">
        <v>12.100000381469727</v>
      </c>
      <c r="F58" s="177">
        <v>35.820692239160898</v>
      </c>
      <c r="G58" s="177">
        <v>53.012675932027761</v>
      </c>
    </row>
    <row r="59" spans="1:7" x14ac:dyDescent="0.25">
      <c r="A59" s="42">
        <v>42031</v>
      </c>
      <c r="B59" s="177">
        <v>0</v>
      </c>
      <c r="C59" s="180">
        <v>0</v>
      </c>
      <c r="D59" s="180">
        <v>29.1680648551826</v>
      </c>
      <c r="E59" s="119">
        <v>12.100000381469727</v>
      </c>
      <c r="F59" s="177">
        <v>35.84800915395769</v>
      </c>
      <c r="G59" s="177">
        <v>60.6339797590838</v>
      </c>
    </row>
    <row r="60" spans="1:7" x14ac:dyDescent="0.25">
      <c r="A60" s="42">
        <v>42032</v>
      </c>
      <c r="B60" s="177">
        <v>0</v>
      </c>
      <c r="C60" s="180">
        <v>0</v>
      </c>
      <c r="D60" s="180">
        <v>29.287681212822623</v>
      </c>
      <c r="E60" s="119">
        <v>12.100000381469727</v>
      </c>
      <c r="F60" s="177">
        <v>35.770585463885894</v>
      </c>
      <c r="G60" s="177">
        <v>66.677137084625386</v>
      </c>
    </row>
    <row r="61" spans="1:7" x14ac:dyDescent="0.25">
      <c r="A61" s="42">
        <v>42033</v>
      </c>
      <c r="B61" s="177">
        <v>0</v>
      </c>
      <c r="C61" s="180">
        <v>0</v>
      </c>
      <c r="D61" s="180">
        <v>30.002299576158876</v>
      </c>
      <c r="E61" s="119">
        <v>12.100000381469727</v>
      </c>
      <c r="F61" s="177">
        <v>35.56723432223</v>
      </c>
      <c r="G61" s="177">
        <v>72.53379070802977</v>
      </c>
    </row>
    <row r="62" spans="1:7" x14ac:dyDescent="0.25">
      <c r="A62" s="42">
        <v>42034</v>
      </c>
      <c r="B62" s="177">
        <v>6.1791026051777616</v>
      </c>
      <c r="C62" s="180">
        <v>4.3301137883573126</v>
      </c>
      <c r="D62" s="180">
        <v>29.51815162910356</v>
      </c>
      <c r="E62" s="119">
        <v>12.100000381469727</v>
      </c>
      <c r="F62" s="177">
        <v>44.723266885906995</v>
      </c>
      <c r="G62" s="177">
        <v>61.397682454674332</v>
      </c>
    </row>
    <row r="63" spans="1:7" x14ac:dyDescent="0.25">
      <c r="A63" s="42">
        <v>42035</v>
      </c>
      <c r="B63" s="177">
        <v>7.107826097131861</v>
      </c>
      <c r="C63" s="180">
        <v>4.9809329533784616</v>
      </c>
      <c r="D63" s="180">
        <v>29.646138049187435</v>
      </c>
      <c r="E63" s="119">
        <v>11.300000190734863</v>
      </c>
      <c r="F63" s="177">
        <v>38.027793081557306</v>
      </c>
      <c r="G63" s="177">
        <v>49.163577542481555</v>
      </c>
    </row>
    <row r="64" spans="1:7" x14ac:dyDescent="0.25">
      <c r="A64" s="42">
        <v>42036</v>
      </c>
      <c r="B64" s="177">
        <v>10.750540001705545</v>
      </c>
      <c r="C64" s="180">
        <v>7.5336281767945881</v>
      </c>
      <c r="D64" s="180">
        <v>30.069034002070051</v>
      </c>
      <c r="E64" s="119">
        <v>11.899999618530273</v>
      </c>
      <c r="F64" s="177">
        <v>35.765562698487891</v>
      </c>
      <c r="G64" s="177">
        <v>49.77725934580522</v>
      </c>
    </row>
    <row r="65" spans="1:7" x14ac:dyDescent="0.25">
      <c r="A65" s="42">
        <v>42037</v>
      </c>
      <c r="B65" s="177">
        <v>10.631980229637342</v>
      </c>
      <c r="C65" s="180">
        <v>7.4505453512485547</v>
      </c>
      <c r="D65" s="180">
        <v>29.819288335111427</v>
      </c>
      <c r="E65" s="119">
        <v>11.899999618530273</v>
      </c>
      <c r="F65" s="177">
        <v>34.691146963349091</v>
      </c>
      <c r="G65" s="177">
        <v>59.978717604124974</v>
      </c>
    </row>
    <row r="66" spans="1:7" x14ac:dyDescent="0.25">
      <c r="A66" s="42">
        <v>42038</v>
      </c>
      <c r="B66" s="177">
        <v>10.141021444405503</v>
      </c>
      <c r="C66" s="180">
        <v>7.1064974301691821</v>
      </c>
      <c r="D66" s="180">
        <v>28.622852608826364</v>
      </c>
      <c r="E66" s="119">
        <v>12</v>
      </c>
      <c r="F66" s="177">
        <v>30.86776779536843</v>
      </c>
      <c r="G66" s="177">
        <v>58.578867024006726</v>
      </c>
    </row>
    <row r="67" spans="1:7" x14ac:dyDescent="0.25">
      <c r="A67" s="42">
        <v>42039</v>
      </c>
      <c r="B67" s="177">
        <v>10.112665608914975</v>
      </c>
      <c r="C67" s="180">
        <v>7.086626584500582</v>
      </c>
      <c r="D67" s="180">
        <v>28.338482915825328</v>
      </c>
      <c r="E67" s="119">
        <v>12</v>
      </c>
      <c r="F67" s="177">
        <v>25.989511374367584</v>
      </c>
      <c r="G67" s="177">
        <v>60.055133584296193</v>
      </c>
    </row>
    <row r="68" spans="1:7" x14ac:dyDescent="0.25">
      <c r="A68" s="42">
        <v>42040</v>
      </c>
      <c r="B68" s="177">
        <v>10.789989370422363</v>
      </c>
      <c r="C68" s="180">
        <v>7.5612730091169302</v>
      </c>
      <c r="D68" s="180">
        <v>28.012323302670769</v>
      </c>
      <c r="E68" s="119">
        <v>12.199999809265137</v>
      </c>
      <c r="F68" s="177">
        <v>20.528133499854139</v>
      </c>
      <c r="G68" s="177">
        <v>59.274746103728262</v>
      </c>
    </row>
    <row r="69" spans="1:7" x14ac:dyDescent="0.25">
      <c r="A69" s="42">
        <v>42041</v>
      </c>
      <c r="B69" s="177">
        <v>12.387384626950666</v>
      </c>
      <c r="C69" s="180">
        <v>8.6806755611887745</v>
      </c>
      <c r="D69" s="180">
        <v>28.518307619735047</v>
      </c>
      <c r="E69" s="119">
        <v>12.199999809265137</v>
      </c>
      <c r="F69" s="177">
        <v>24.996054418373973</v>
      </c>
      <c r="G69" s="177">
        <v>59.67765249278812</v>
      </c>
    </row>
    <row r="70" spans="1:7" x14ac:dyDescent="0.25">
      <c r="A70" s="42">
        <v>42042</v>
      </c>
      <c r="B70" s="177">
        <v>12.620903165736266</v>
      </c>
      <c r="C70" s="180">
        <v>8.8443177450530257</v>
      </c>
      <c r="D70" s="180">
        <v>29.285864219201986</v>
      </c>
      <c r="E70" s="119">
        <v>12.300000190734863</v>
      </c>
      <c r="F70" s="177">
        <v>27.26717628231755</v>
      </c>
      <c r="G70" s="177">
        <v>59.023324577057707</v>
      </c>
    </row>
    <row r="71" spans="1:7" x14ac:dyDescent="0.25">
      <c r="A71" s="42">
        <v>42043</v>
      </c>
      <c r="B71" s="177">
        <v>11.998173969004748</v>
      </c>
      <c r="C71" s="180">
        <v>8.4079294127213533</v>
      </c>
      <c r="D71" s="180">
        <v>29.224387413351558</v>
      </c>
      <c r="E71" s="119">
        <v>12.300000190734863</v>
      </c>
      <c r="F71" s="177">
        <v>28.62343205745568</v>
      </c>
      <c r="G71" s="177">
        <v>59.345800472453845</v>
      </c>
    </row>
    <row r="72" spans="1:7" x14ac:dyDescent="0.25">
      <c r="A72" s="42">
        <v>42044</v>
      </c>
      <c r="B72" s="177">
        <v>11.3715076819205</v>
      </c>
      <c r="C72" s="180">
        <v>7.9687820957422861</v>
      </c>
      <c r="D72" s="180">
        <v>29.205195732867239</v>
      </c>
      <c r="E72" s="119">
        <v>12.300000190734863</v>
      </c>
      <c r="F72" s="177">
        <v>36.969931750253402</v>
      </c>
      <c r="G72" s="177">
        <v>59.302935660282849</v>
      </c>
    </row>
    <row r="73" spans="1:7" x14ac:dyDescent="0.25">
      <c r="A73" s="42">
        <v>42045</v>
      </c>
      <c r="B73" s="177">
        <v>11.422071461211617</v>
      </c>
      <c r="C73" s="180">
        <v>8.004215544883662</v>
      </c>
      <c r="D73" s="180">
        <v>29.018166735150228</v>
      </c>
      <c r="E73" s="119">
        <v>12.100000381469727</v>
      </c>
      <c r="F73" s="177">
        <v>32.938861206306349</v>
      </c>
      <c r="G73" s="177">
        <v>58.281111628214362</v>
      </c>
    </row>
    <row r="74" spans="1:7" x14ac:dyDescent="0.25">
      <c r="A74" s="42">
        <v>42046</v>
      </c>
      <c r="B74" s="177">
        <v>11.483880169239836</v>
      </c>
      <c r="C74" s="180">
        <v>8.0475290737202414</v>
      </c>
      <c r="D74" s="180">
        <v>29.150979288661954</v>
      </c>
      <c r="E74" s="119">
        <v>12.300000190734863</v>
      </c>
      <c r="F74" s="177">
        <v>28.4277450194182</v>
      </c>
      <c r="G74" s="177">
        <v>58.727440531297887</v>
      </c>
    </row>
    <row r="75" spans="1:7" x14ac:dyDescent="0.25">
      <c r="A75" s="42">
        <v>42047</v>
      </c>
      <c r="B75" s="177">
        <v>11.745408814630919</v>
      </c>
      <c r="C75" s="180">
        <v>8.2307998277144225</v>
      </c>
      <c r="D75" s="180">
        <v>29.442819128632596</v>
      </c>
      <c r="E75" s="119">
        <v>12.300000190734863</v>
      </c>
      <c r="F75" s="177">
        <v>24.319934151040176</v>
      </c>
      <c r="G75" s="177">
        <v>58.445561361577809</v>
      </c>
    </row>
    <row r="76" spans="1:7" x14ac:dyDescent="0.25">
      <c r="A76" s="42">
        <v>42048</v>
      </c>
      <c r="B76" s="177">
        <v>13.67070035932829</v>
      </c>
      <c r="C76" s="180">
        <v>9.5799814155579543</v>
      </c>
      <c r="D76" s="180">
        <v>30.357355143626521</v>
      </c>
      <c r="E76" s="119">
        <v>12.300000190734863</v>
      </c>
      <c r="F76" s="177">
        <v>17.872949713413359</v>
      </c>
      <c r="G76" s="177">
        <v>59.418269915580765</v>
      </c>
    </row>
    <row r="77" spans="1:7" x14ac:dyDescent="0.25">
      <c r="A77" s="42">
        <v>42049</v>
      </c>
      <c r="B77" s="177">
        <v>13.931856196674984</v>
      </c>
      <c r="C77" s="180">
        <v>9.7629909178208454</v>
      </c>
      <c r="D77" s="180">
        <v>30.312074736665831</v>
      </c>
      <c r="E77" s="119">
        <v>12.300000190734863</v>
      </c>
      <c r="F77" s="177">
        <v>12.776910432223925</v>
      </c>
      <c r="G77" s="177">
        <v>58.398155012572282</v>
      </c>
    </row>
    <row r="78" spans="1:7" x14ac:dyDescent="0.25">
      <c r="A78" s="42">
        <v>42050</v>
      </c>
      <c r="B78" s="177">
        <v>13.793188600727609</v>
      </c>
      <c r="C78" s="180">
        <v>9.6658171844203125</v>
      </c>
      <c r="D78" s="180">
        <v>30.615733547431446</v>
      </c>
      <c r="E78" s="119">
        <v>12.300000190734863</v>
      </c>
      <c r="F78" s="177">
        <v>16.51003669696826</v>
      </c>
      <c r="G78" s="177">
        <v>58.767803212404303</v>
      </c>
    </row>
    <row r="79" spans="1:7" x14ac:dyDescent="0.25">
      <c r="A79" s="42">
        <v>42051</v>
      </c>
      <c r="B79" s="177">
        <v>13.617561995208456</v>
      </c>
      <c r="C79" s="180">
        <v>9.5427437812494968</v>
      </c>
      <c r="D79" s="180">
        <v>29.958891958506054</v>
      </c>
      <c r="E79" s="119">
        <v>12.300000190734863</v>
      </c>
      <c r="F79" s="177">
        <v>22.393704246580612</v>
      </c>
      <c r="G79" s="177">
        <v>58.217798010243335</v>
      </c>
    </row>
    <row r="80" spans="1:7" x14ac:dyDescent="0.25">
      <c r="A80" s="42">
        <v>42052</v>
      </c>
      <c r="B80" s="177">
        <v>13.371271085219281</v>
      </c>
      <c r="C80" s="180">
        <v>9.3701511357741563</v>
      </c>
      <c r="D80" s="180">
        <v>30.290384917126744</v>
      </c>
      <c r="E80" s="119">
        <v>12.300000190734863</v>
      </c>
      <c r="F80" s="177">
        <v>23.585179671777592</v>
      </c>
      <c r="G80" s="177">
        <v>58.459376023654571</v>
      </c>
    </row>
    <row r="81" spans="1:7" x14ac:dyDescent="0.25">
      <c r="A81" s="42">
        <v>42053</v>
      </c>
      <c r="B81" s="177">
        <v>13.749453713495374</v>
      </c>
      <c r="C81" s="180">
        <v>9.6351692003460769</v>
      </c>
      <c r="D81" s="180">
        <v>30.502146871354885</v>
      </c>
      <c r="E81" s="119">
        <v>12.300000190734863</v>
      </c>
      <c r="F81" s="177">
        <v>23.44372945889279</v>
      </c>
      <c r="G81" s="177">
        <v>58.712661892749693</v>
      </c>
    </row>
    <row r="82" spans="1:7" x14ac:dyDescent="0.25">
      <c r="A82" s="42">
        <v>42054</v>
      </c>
      <c r="B82" s="177">
        <v>13.786183827903107</v>
      </c>
      <c r="C82" s="180">
        <v>9.66090846784288</v>
      </c>
      <c r="D82" s="180">
        <v>30.292938844583599</v>
      </c>
      <c r="E82" s="119">
        <v>12.300000190734863</v>
      </c>
      <c r="F82" s="177">
        <v>27.735983862479532</v>
      </c>
      <c r="G82" s="177">
        <v>58.744744142956108</v>
      </c>
    </row>
    <row r="83" spans="1:7" x14ac:dyDescent="0.25">
      <c r="A83" s="42">
        <v>42055</v>
      </c>
      <c r="B83" s="177">
        <v>13.08591369552728</v>
      </c>
      <c r="C83" s="180">
        <v>9.170181974122821</v>
      </c>
      <c r="D83" s="180">
        <v>29.484561463638524</v>
      </c>
      <c r="E83" s="119">
        <v>12.300000190734863</v>
      </c>
      <c r="F83" s="177">
        <v>22.392845864075198</v>
      </c>
      <c r="G83" s="177">
        <v>58.740646963560934</v>
      </c>
    </row>
    <row r="84" spans="1:7" x14ac:dyDescent="0.25">
      <c r="A84" s="42">
        <v>42056</v>
      </c>
      <c r="B84" s="177">
        <v>11.00079809019617</v>
      </c>
      <c r="C84" s="180">
        <v>7.7090008917116633</v>
      </c>
      <c r="D84" s="180">
        <v>30.152641703066973</v>
      </c>
      <c r="E84" s="119">
        <v>12.300000190734863</v>
      </c>
      <c r="F84" s="177">
        <v>21.501714894352101</v>
      </c>
      <c r="G84" s="177">
        <v>58.451246733179858</v>
      </c>
    </row>
    <row r="85" spans="1:7" x14ac:dyDescent="0.25">
      <c r="A85" s="42">
        <v>42057</v>
      </c>
      <c r="B85" s="177">
        <v>8.3441054904452638</v>
      </c>
      <c r="C85" s="180">
        <v>5.8472772737920202</v>
      </c>
      <c r="D85" s="180">
        <v>30.346255347220946</v>
      </c>
      <c r="E85" s="119">
        <v>12.300000190734863</v>
      </c>
      <c r="F85" s="177">
        <v>21.614821208869973</v>
      </c>
      <c r="G85" s="177">
        <v>58.803121913715657</v>
      </c>
    </row>
    <row r="86" spans="1:7" x14ac:dyDescent="0.25">
      <c r="A86" s="42">
        <v>42058</v>
      </c>
      <c r="B86" s="177">
        <v>8.2300679965197236</v>
      </c>
      <c r="C86" s="180">
        <v>5.7673635134309418</v>
      </c>
      <c r="D86" s="180">
        <v>30.423467310380044</v>
      </c>
      <c r="E86" s="119">
        <v>11.699999809265137</v>
      </c>
      <c r="F86" s="177">
        <v>27.007049832299877</v>
      </c>
      <c r="G86" s="177">
        <v>59.963484713766384</v>
      </c>
    </row>
    <row r="87" spans="1:7" x14ac:dyDescent="0.25">
      <c r="A87" s="42">
        <v>42059</v>
      </c>
      <c r="B87" s="177">
        <v>8.3090971022655786</v>
      </c>
      <c r="C87" s="180">
        <v>5.8227445359413821</v>
      </c>
      <c r="D87" s="180">
        <v>30.018227023327757</v>
      </c>
      <c r="E87" s="119">
        <v>11.800000190734863</v>
      </c>
      <c r="F87" s="177">
        <v>25.396685526437242</v>
      </c>
      <c r="G87" s="177">
        <v>57.864716223610742</v>
      </c>
    </row>
    <row r="88" spans="1:7" x14ac:dyDescent="0.25">
      <c r="A88" s="42">
        <v>42060</v>
      </c>
      <c r="B88" s="177">
        <v>8.1041918903773702</v>
      </c>
      <c r="C88" s="180">
        <v>5.6791536393344995</v>
      </c>
      <c r="D88" s="180">
        <v>30.425569097841219</v>
      </c>
      <c r="E88" s="119">
        <v>11.300000190734863</v>
      </c>
      <c r="F88" s="177">
        <v>26.629488035219687</v>
      </c>
      <c r="G88" s="177">
        <v>59.809144751186722</v>
      </c>
    </row>
    <row r="89" spans="1:7" x14ac:dyDescent="0.25">
      <c r="A89" s="42">
        <v>42061</v>
      </c>
      <c r="B89" s="177">
        <v>6.9929274956214087</v>
      </c>
      <c r="C89" s="180">
        <v>4.9004157568770665</v>
      </c>
      <c r="D89" s="180">
        <v>30.290751215351971</v>
      </c>
      <c r="E89" s="119">
        <v>12.199999809265137</v>
      </c>
      <c r="F89" s="177">
        <v>33.709999888715899</v>
      </c>
      <c r="G89" s="177">
        <v>58.650137165299192</v>
      </c>
    </row>
    <row r="90" spans="1:7" x14ac:dyDescent="0.25">
      <c r="A90" s="42">
        <v>42062</v>
      </c>
      <c r="B90" s="177">
        <v>7.0740460155070899</v>
      </c>
      <c r="C90" s="180">
        <v>4.9572609727428452</v>
      </c>
      <c r="D90" s="180">
        <v>30.917353268420246</v>
      </c>
      <c r="E90" s="119">
        <v>12.199999809265137</v>
      </c>
      <c r="F90" s="177">
        <v>32.008229063661013</v>
      </c>
      <c r="G90" s="177">
        <v>58.123714981608941</v>
      </c>
    </row>
    <row r="91" spans="1:7" x14ac:dyDescent="0.25">
      <c r="A91" s="42">
        <v>42063</v>
      </c>
      <c r="B91" s="177">
        <v>7.1524320258940213</v>
      </c>
      <c r="C91" s="180">
        <v>5.0121913349780272</v>
      </c>
      <c r="D91" s="180">
        <v>31.276078918863245</v>
      </c>
      <c r="E91" s="119">
        <v>12.199999809265137</v>
      </c>
      <c r="F91" s="177">
        <v>28.505235888825542</v>
      </c>
      <c r="G91" s="177">
        <v>60.648453067187873</v>
      </c>
    </row>
    <row r="92" spans="1:7" x14ac:dyDescent="0.25">
      <c r="A92" s="42">
        <v>42064</v>
      </c>
      <c r="B92" s="177">
        <v>7.3348732915053372</v>
      </c>
      <c r="C92" s="180">
        <v>5.14004022991739</v>
      </c>
      <c r="D92" s="180">
        <v>31.439058864491951</v>
      </c>
      <c r="E92" s="119">
        <v>12.199999809265137</v>
      </c>
      <c r="F92" s="177">
        <v>27.747335052777199</v>
      </c>
      <c r="G92" s="177">
        <v>58.181364432838123</v>
      </c>
    </row>
    <row r="93" spans="1:7" x14ac:dyDescent="0.25">
      <c r="A93" s="42">
        <v>42065</v>
      </c>
      <c r="B93" s="177">
        <v>7.4442910620897909</v>
      </c>
      <c r="C93" s="180">
        <v>5.2167166386732582</v>
      </c>
      <c r="D93" s="180">
        <v>30.9593664439519</v>
      </c>
      <c r="E93" s="119">
        <v>12.199999809265137</v>
      </c>
      <c r="F93" s="177">
        <v>27.444417994927498</v>
      </c>
      <c r="G93" s="177">
        <v>60.645087017968834</v>
      </c>
    </row>
    <row r="94" spans="1:7" x14ac:dyDescent="0.25">
      <c r="A94" s="42">
        <v>42066</v>
      </c>
      <c r="B94" s="177">
        <v>7.3916621953896682</v>
      </c>
      <c r="C94" s="180">
        <v>5.1798360435569286</v>
      </c>
      <c r="D94" s="180">
        <v>31.022800592471061</v>
      </c>
      <c r="E94" s="119">
        <v>12.199999809265137</v>
      </c>
      <c r="F94" s="177">
        <v>26.907798832345893</v>
      </c>
      <c r="G94" s="177">
        <v>58.306115998603758</v>
      </c>
    </row>
    <row r="95" spans="1:7" x14ac:dyDescent="0.25">
      <c r="A95" s="42">
        <v>42067</v>
      </c>
      <c r="B95" s="177">
        <v>7.3148380414331315</v>
      </c>
      <c r="C95" s="180">
        <v>5.1260001794223315</v>
      </c>
      <c r="D95" s="180">
        <v>30.492545313261122</v>
      </c>
      <c r="E95" s="119">
        <v>12.199999809265137</v>
      </c>
      <c r="F95" s="177">
        <v>27.134676294525462</v>
      </c>
      <c r="G95" s="177">
        <v>59.04768958581829</v>
      </c>
    </row>
    <row r="96" spans="1:7" x14ac:dyDescent="0.25">
      <c r="A96" s="42">
        <v>42068</v>
      </c>
      <c r="B96" s="177">
        <v>7.4650204363107591</v>
      </c>
      <c r="C96" s="180">
        <v>5.2312431087569591</v>
      </c>
      <c r="D96" s="180">
        <v>31.016139173397342</v>
      </c>
      <c r="E96" s="119">
        <v>12.199999809265137</v>
      </c>
      <c r="F96" s="177">
        <v>25.630871077003292</v>
      </c>
      <c r="G96" s="177">
        <v>60.455851136092754</v>
      </c>
    </row>
    <row r="97" spans="1:7" x14ac:dyDescent="0.25">
      <c r="A97" s="42">
        <v>42069</v>
      </c>
      <c r="B97" s="177">
        <v>8.6339261980073339</v>
      </c>
      <c r="C97" s="180">
        <v>6.0503741831902236</v>
      </c>
      <c r="D97" s="180">
        <v>30.532703305593287</v>
      </c>
      <c r="E97" s="119">
        <v>12.199999809265137</v>
      </c>
      <c r="F97" s="177">
        <v>21.510468058873116</v>
      </c>
      <c r="G97" s="177">
        <v>59.694050912547958</v>
      </c>
    </row>
    <row r="98" spans="1:7" x14ac:dyDescent="0.25">
      <c r="A98" s="42">
        <v>42070</v>
      </c>
      <c r="B98" s="177">
        <v>10.941799837725744</v>
      </c>
      <c r="C98" s="180">
        <v>7.6676568385643504</v>
      </c>
      <c r="D98" s="180">
        <v>31.119737423812907</v>
      </c>
      <c r="E98" s="119">
        <v>12.199999809265137</v>
      </c>
      <c r="F98" s="177">
        <v>27.630239931750609</v>
      </c>
      <c r="G98" s="177">
        <v>59.529750227177587</v>
      </c>
    </row>
    <row r="99" spans="1:7" x14ac:dyDescent="0.25">
      <c r="A99" s="42">
        <v>42071</v>
      </c>
      <c r="B99" s="177">
        <v>11.084764188941891</v>
      </c>
      <c r="C99" s="180">
        <v>7.7678415980674318</v>
      </c>
      <c r="D99" s="180">
        <v>31.242734374955891</v>
      </c>
      <c r="E99" s="119">
        <v>12.199999809265137</v>
      </c>
      <c r="F99" s="177">
        <v>36.141189461151754</v>
      </c>
      <c r="G99" s="177">
        <v>59.420370378361874</v>
      </c>
    </row>
    <row r="100" spans="1:7" x14ac:dyDescent="0.25">
      <c r="A100" s="42">
        <v>42072</v>
      </c>
      <c r="B100" s="177">
        <v>10.924027718559044</v>
      </c>
      <c r="C100" s="180">
        <v>7.6552027164742631</v>
      </c>
      <c r="D100" s="180">
        <v>31.534734214036526</v>
      </c>
      <c r="E100" s="119">
        <v>12.199999809265137</v>
      </c>
      <c r="F100" s="177">
        <v>31.939945662794312</v>
      </c>
      <c r="G100" s="177">
        <v>59.534692000548084</v>
      </c>
    </row>
    <row r="101" spans="1:7" x14ac:dyDescent="0.25">
      <c r="A101" s="42">
        <v>42073</v>
      </c>
      <c r="B101" s="177">
        <v>11.044221289871212</v>
      </c>
      <c r="C101" s="180">
        <v>7.7394304553007096</v>
      </c>
      <c r="D101" s="180">
        <v>30.452652432962754</v>
      </c>
      <c r="E101" s="119">
        <v>12.199999809265137</v>
      </c>
      <c r="F101" s="177">
        <v>30.921212568724563</v>
      </c>
      <c r="G101" s="177">
        <v>59.299450860067608</v>
      </c>
    </row>
    <row r="102" spans="1:7" x14ac:dyDescent="0.25">
      <c r="A102" s="42">
        <v>42074</v>
      </c>
      <c r="B102" s="177">
        <v>10.81070654485606</v>
      </c>
      <c r="C102" s="180">
        <v>7.5757909299871846</v>
      </c>
      <c r="D102" s="180">
        <v>30.513214266697599</v>
      </c>
      <c r="E102" s="119">
        <v>12.199999809265137</v>
      </c>
      <c r="F102" s="177">
        <v>28.491060062183276</v>
      </c>
      <c r="G102" s="177">
        <v>59.35404743397671</v>
      </c>
    </row>
    <row r="103" spans="1:7" x14ac:dyDescent="0.25">
      <c r="A103" s="42">
        <v>42075</v>
      </c>
      <c r="B103" s="177">
        <v>10.035262285389601</v>
      </c>
      <c r="C103" s="180">
        <v>7.0323848572016949</v>
      </c>
      <c r="D103" s="180">
        <v>28.165706103664828</v>
      </c>
      <c r="E103" s="119">
        <v>12.199999809265137</v>
      </c>
      <c r="F103" s="177">
        <v>37.553536054458895</v>
      </c>
      <c r="G103" s="177">
        <v>58.433657793292355</v>
      </c>
    </row>
    <row r="104" spans="1:7" x14ac:dyDescent="0.25">
      <c r="A104" s="42">
        <v>42076</v>
      </c>
      <c r="B104" s="177">
        <v>9.961580229966799</v>
      </c>
      <c r="C104" s="180">
        <v>6.980750873348855</v>
      </c>
      <c r="D104" s="180">
        <v>29.813451429715915</v>
      </c>
      <c r="E104" s="119">
        <v>11.600000381469727</v>
      </c>
      <c r="F104" s="177">
        <v>35.716859107944749</v>
      </c>
      <c r="G104" s="177">
        <v>59.007151769223057</v>
      </c>
    </row>
    <row r="105" spans="1:7" x14ac:dyDescent="0.25">
      <c r="A105" s="42">
        <v>42077</v>
      </c>
      <c r="B105" s="177">
        <v>9.8445653626393543</v>
      </c>
      <c r="C105" s="180">
        <v>6.8987506667116012</v>
      </c>
      <c r="D105" s="180">
        <v>30.687178785050335</v>
      </c>
      <c r="E105" s="119">
        <v>11.800000190734863</v>
      </c>
      <c r="F105" s="177">
        <v>32.333435530441825</v>
      </c>
      <c r="G105" s="177">
        <v>59.499544151756417</v>
      </c>
    </row>
    <row r="106" spans="1:7" x14ac:dyDescent="0.25">
      <c r="A106" s="42">
        <v>42078</v>
      </c>
      <c r="B106" s="177">
        <v>10.174385663760694</v>
      </c>
      <c r="C106" s="180">
        <v>7.1298779880752168</v>
      </c>
      <c r="D106" s="180">
        <v>30.558373152657779</v>
      </c>
      <c r="E106" s="119">
        <v>11.699999809265137</v>
      </c>
      <c r="F106" s="177">
        <v>31.123352913812379</v>
      </c>
      <c r="G106" s="177">
        <v>58.460546464875904</v>
      </c>
    </row>
    <row r="107" spans="1:7" x14ac:dyDescent="0.25">
      <c r="A107" s="42">
        <v>42079</v>
      </c>
      <c r="B107" s="177">
        <v>10.800649839000505</v>
      </c>
      <c r="C107" s="180">
        <v>7.5687435181746494</v>
      </c>
      <c r="D107" s="180">
        <v>31.359636766402769</v>
      </c>
      <c r="E107" s="119">
        <v>12.399999618530273</v>
      </c>
      <c r="F107" s="177">
        <v>29.078504607522888</v>
      </c>
      <c r="G107" s="177">
        <v>58.371120175697321</v>
      </c>
    </row>
    <row r="108" spans="1:7" x14ac:dyDescent="0.25">
      <c r="A108" s="42">
        <v>42080</v>
      </c>
      <c r="B108" s="177">
        <v>11.327338794124325</v>
      </c>
      <c r="C108" s="180">
        <v>7.9378299782127328</v>
      </c>
      <c r="D108" s="180">
        <v>30.981544273981331</v>
      </c>
      <c r="E108" s="119">
        <v>12.100000381469727</v>
      </c>
      <c r="F108" s="177">
        <v>25.693101921478945</v>
      </c>
      <c r="G108" s="177">
        <v>58.673150693752163</v>
      </c>
    </row>
    <row r="109" spans="1:7" x14ac:dyDescent="0.25">
      <c r="A109" s="42">
        <v>42081</v>
      </c>
      <c r="B109" s="177">
        <v>9.4981032842109858</v>
      </c>
      <c r="C109" s="180">
        <v>6.6559613300062193</v>
      </c>
      <c r="D109" s="180">
        <v>31.607013364390149</v>
      </c>
      <c r="E109" s="119">
        <v>11.800000190734863</v>
      </c>
      <c r="F109" s="177">
        <v>27.238205550997346</v>
      </c>
      <c r="G109" s="177">
        <v>58.882593093006633</v>
      </c>
    </row>
    <row r="110" spans="1:7" x14ac:dyDescent="0.25">
      <c r="A110" s="42">
        <v>42082</v>
      </c>
      <c r="B110" s="177">
        <v>8.3123893100335344</v>
      </c>
      <c r="C110" s="180">
        <v>5.8250516078838706</v>
      </c>
      <c r="D110" s="180">
        <v>31.339171074165229</v>
      </c>
      <c r="E110" s="119">
        <v>11.800000190734863</v>
      </c>
      <c r="F110" s="177">
        <v>37.641908105302754</v>
      </c>
      <c r="G110" s="177">
        <v>60.155989388006731</v>
      </c>
    </row>
    <row r="111" spans="1:7" x14ac:dyDescent="0.25">
      <c r="A111" s="42">
        <v>42083</v>
      </c>
      <c r="B111" s="177">
        <v>8.1520815504295872</v>
      </c>
      <c r="C111" s="180">
        <v>5.7127131528370079</v>
      </c>
      <c r="D111" s="180">
        <v>31.963511194101056</v>
      </c>
      <c r="E111" s="119">
        <v>11.600000381469727</v>
      </c>
      <c r="F111" s="177">
        <v>36.6837738954138</v>
      </c>
      <c r="G111" s="177">
        <v>56.579912591775262</v>
      </c>
    </row>
    <row r="112" spans="1:7" x14ac:dyDescent="0.25">
      <c r="A112" s="42">
        <v>42084</v>
      </c>
      <c r="B112" s="177">
        <v>7.6813083374468896</v>
      </c>
      <c r="C112" s="180">
        <v>5.3828106231367405</v>
      </c>
      <c r="D112" s="180">
        <v>32.381559127591267</v>
      </c>
      <c r="E112" s="119">
        <v>11.800000190734863</v>
      </c>
      <c r="F112" s="177">
        <v>33.766352926492672</v>
      </c>
      <c r="G112" s="177">
        <v>60.74483659567656</v>
      </c>
    </row>
    <row r="113" spans="1:7" x14ac:dyDescent="0.25">
      <c r="A113" s="42">
        <v>42085</v>
      </c>
      <c r="B113" s="177">
        <v>7.6361707251951678</v>
      </c>
      <c r="C113" s="180">
        <v>5.3511796550701263</v>
      </c>
      <c r="D113" s="180">
        <v>33.459637034667857</v>
      </c>
      <c r="E113" s="119">
        <v>11.800000190734863</v>
      </c>
      <c r="F113" s="177">
        <v>30.992826849420887</v>
      </c>
      <c r="G113" s="177">
        <v>57.576694364989251</v>
      </c>
    </row>
    <row r="114" spans="1:7" x14ac:dyDescent="0.25">
      <c r="A114" s="42">
        <v>42086</v>
      </c>
      <c r="B114" s="177">
        <v>7.9968570872544715</v>
      </c>
      <c r="C114" s="180">
        <v>5.60393690631187</v>
      </c>
      <c r="D114" s="180">
        <v>31.873128397597185</v>
      </c>
      <c r="E114" s="119">
        <v>11.800000190734863</v>
      </c>
      <c r="F114" s="177">
        <v>31.022905162153403</v>
      </c>
      <c r="G114" s="177">
        <v>61.186039878218317</v>
      </c>
    </row>
    <row r="115" spans="1:7" x14ac:dyDescent="0.25">
      <c r="A115" s="42">
        <v>42087</v>
      </c>
      <c r="B115" s="177">
        <v>8.4318247895910332</v>
      </c>
      <c r="C115" s="180">
        <v>5.9087481007075429</v>
      </c>
      <c r="D115" s="180">
        <v>31.695729871502603</v>
      </c>
      <c r="E115" s="119">
        <v>11.800000190734863</v>
      </c>
      <c r="F115" s="177">
        <v>34.415245288044787</v>
      </c>
      <c r="G115" s="177">
        <v>56.714261244447151</v>
      </c>
    </row>
    <row r="116" spans="1:7" x14ac:dyDescent="0.25">
      <c r="A116" s="42">
        <v>42088</v>
      </c>
      <c r="B116" s="177">
        <v>8.326517558250238</v>
      </c>
      <c r="C116" s="180">
        <v>5.8349522239308067</v>
      </c>
      <c r="D116" s="180">
        <v>32.186191455258239</v>
      </c>
      <c r="E116" s="119">
        <v>11.699999809265137</v>
      </c>
      <c r="F116" s="177">
        <v>37.39999089673713</v>
      </c>
      <c r="G116" s="177">
        <v>56.743914879692916</v>
      </c>
    </row>
    <row r="117" spans="1:7" x14ac:dyDescent="0.25">
      <c r="A117" s="42">
        <v>42089</v>
      </c>
      <c r="B117" s="177">
        <v>7.4765974636273667</v>
      </c>
      <c r="C117" s="180">
        <v>5.2393559123167881</v>
      </c>
      <c r="D117" s="180">
        <v>34.108488011956211</v>
      </c>
      <c r="E117" s="119">
        <v>11.699999809265137</v>
      </c>
      <c r="F117" s="177">
        <v>33.536542170963884</v>
      </c>
      <c r="G117" s="177">
        <v>57.534362572652341</v>
      </c>
    </row>
    <row r="118" spans="1:7" x14ac:dyDescent="0.25">
      <c r="A118" s="42">
        <v>42090</v>
      </c>
      <c r="B118" s="177">
        <v>7.4455640953627515</v>
      </c>
      <c r="C118" s="180">
        <v>5.2176087389150743</v>
      </c>
      <c r="D118" s="180">
        <v>35.42558780727564</v>
      </c>
      <c r="E118" s="119">
        <v>11.699999809265137</v>
      </c>
      <c r="F118" s="177">
        <v>29.90265629710974</v>
      </c>
      <c r="G118" s="177">
        <v>60.944916108493501</v>
      </c>
    </row>
    <row r="119" spans="1:7" x14ac:dyDescent="0.25">
      <c r="A119" s="42">
        <v>42091</v>
      </c>
      <c r="B119" s="177">
        <v>7.3605362399948078</v>
      </c>
      <c r="C119" s="180">
        <v>5.1580239881108607</v>
      </c>
      <c r="D119" s="180">
        <v>32.118950159527557</v>
      </c>
      <c r="E119" s="119">
        <v>11.699999809265137</v>
      </c>
      <c r="F119" s="177">
        <v>25.021762322761393</v>
      </c>
      <c r="G119" s="177">
        <v>60.979522902170842</v>
      </c>
    </row>
    <row r="120" spans="1:7" x14ac:dyDescent="0.25">
      <c r="A120" s="42">
        <v>42092</v>
      </c>
      <c r="B120" s="177">
        <v>7.4951503165447342</v>
      </c>
      <c r="C120" s="180">
        <v>5.2523571471827601</v>
      </c>
      <c r="D120" s="180">
        <v>32.16837196994711</v>
      </c>
      <c r="E120" s="119">
        <v>11.800000190734863</v>
      </c>
      <c r="F120" s="177">
        <v>24.689154838102837</v>
      </c>
      <c r="G120" s="177">
        <v>62.120429541711395</v>
      </c>
    </row>
    <row r="121" spans="1:7" x14ac:dyDescent="0.25">
      <c r="A121" s="42">
        <v>42093</v>
      </c>
      <c r="B121" s="177">
        <v>7.8252674815076055</v>
      </c>
      <c r="C121" s="180">
        <v>5.4836925010545921</v>
      </c>
      <c r="D121" s="180">
        <v>32.851775320635888</v>
      </c>
      <c r="E121" s="119">
        <v>11.800000190734863</v>
      </c>
      <c r="F121" s="177">
        <v>24.859538958183037</v>
      </c>
      <c r="G121" s="177">
        <v>61.524130509120425</v>
      </c>
    </row>
    <row r="122" spans="1:7" x14ac:dyDescent="0.25">
      <c r="A122" s="42">
        <v>42094</v>
      </c>
      <c r="B122" s="177">
        <v>8.0695357026481318</v>
      </c>
      <c r="C122" s="180">
        <v>5.6548677120847186</v>
      </c>
      <c r="D122" s="180">
        <v>32.999301780020765</v>
      </c>
      <c r="E122" s="119">
        <v>11.699999809265137</v>
      </c>
      <c r="F122" s="177">
        <v>31.029444445106773</v>
      </c>
      <c r="G122" s="177">
        <v>60.906476381001539</v>
      </c>
    </row>
    <row r="123" spans="1:7" x14ac:dyDescent="0.25">
      <c r="A123" s="42">
        <v>42095</v>
      </c>
      <c r="B123" s="177">
        <v>7.7596761353515165</v>
      </c>
      <c r="C123" s="180">
        <v>5.4377282226576922</v>
      </c>
      <c r="D123" s="180">
        <v>33.261093189959155</v>
      </c>
      <c r="E123" s="119">
        <v>11.699999809265137</v>
      </c>
      <c r="F123" s="177">
        <v>28.320244260584865</v>
      </c>
      <c r="G123" s="177">
        <v>62.738705200354339</v>
      </c>
    </row>
    <row r="124" spans="1:7" x14ac:dyDescent="0.25">
      <c r="A124" s="42">
        <v>42096</v>
      </c>
      <c r="B124" s="177">
        <v>7.877013583228111</v>
      </c>
      <c r="C124" s="180">
        <v>5.5199544832340024</v>
      </c>
      <c r="D124" s="180">
        <v>33.345993223808406</v>
      </c>
      <c r="E124" s="119">
        <v>11.699999809265137</v>
      </c>
      <c r="F124" s="177">
        <v>27.505284866094588</v>
      </c>
      <c r="G124" s="177">
        <v>60.126873548030908</v>
      </c>
    </row>
    <row r="125" spans="1:7" x14ac:dyDescent="0.25">
      <c r="A125" s="42">
        <v>42097</v>
      </c>
      <c r="B125" s="177">
        <v>7.6567252132935115</v>
      </c>
      <c r="C125" s="180">
        <v>5.3655835706569448</v>
      </c>
      <c r="D125" s="180">
        <v>36.289146654650054</v>
      </c>
      <c r="E125" s="119">
        <v>11.699999809265137</v>
      </c>
      <c r="F125" s="177">
        <v>29.548496835871983</v>
      </c>
      <c r="G125" s="177">
        <v>59.590645672347854</v>
      </c>
    </row>
    <row r="126" spans="1:7" x14ac:dyDescent="0.25">
      <c r="A126" s="42">
        <v>42098</v>
      </c>
      <c r="B126" s="177">
        <v>7.8609105062623081</v>
      </c>
      <c r="C126" s="180">
        <v>5.5086699715403178</v>
      </c>
      <c r="D126" s="180">
        <v>33.192158486401574</v>
      </c>
      <c r="E126" s="119">
        <v>11.800000190734863</v>
      </c>
      <c r="F126" s="177">
        <v>26.255647034004888</v>
      </c>
      <c r="G126" s="177">
        <v>60.398034190071932</v>
      </c>
    </row>
    <row r="127" spans="1:7" x14ac:dyDescent="0.25">
      <c r="A127" s="42">
        <v>42099</v>
      </c>
      <c r="B127" s="177">
        <v>7.9492442220965955</v>
      </c>
      <c r="C127" s="180">
        <v>5.57057136165324</v>
      </c>
      <c r="D127" s="180">
        <v>33.473322093862095</v>
      </c>
      <c r="E127" s="119">
        <v>11.699999809265137</v>
      </c>
      <c r="F127" s="177">
        <v>26.141173702147267</v>
      </c>
      <c r="G127" s="177">
        <v>60.973645932409433</v>
      </c>
    </row>
    <row r="128" spans="1:7" x14ac:dyDescent="0.25">
      <c r="A128" s="42">
        <v>42100</v>
      </c>
      <c r="B128" s="177">
        <v>7.9562284903227534</v>
      </c>
      <c r="C128" s="180">
        <v>5.575465709276199</v>
      </c>
      <c r="D128" s="180">
        <v>33.776200449444573</v>
      </c>
      <c r="E128" s="119">
        <v>11.699999809265137</v>
      </c>
      <c r="F128" s="177">
        <v>38.451819676823071</v>
      </c>
      <c r="G128" s="177">
        <v>60.847302578334372</v>
      </c>
    </row>
    <row r="129" spans="1:7" x14ac:dyDescent="0.25">
      <c r="A129" s="42">
        <v>42101</v>
      </c>
      <c r="B129" s="177">
        <v>8.9195200745423602</v>
      </c>
      <c r="C129" s="180">
        <v>6.2505090671163268</v>
      </c>
      <c r="D129" s="180">
        <v>33.691799791035827</v>
      </c>
      <c r="E129" s="119">
        <v>11.699999809265137</v>
      </c>
      <c r="F129" s="177">
        <v>37.039762887954701</v>
      </c>
      <c r="G129" s="177">
        <v>59.392806370699887</v>
      </c>
    </row>
    <row r="130" spans="1:7" x14ac:dyDescent="0.25">
      <c r="A130" s="42">
        <v>42102</v>
      </c>
      <c r="B130" s="177">
        <v>7.6765545027311068</v>
      </c>
      <c r="C130" s="180">
        <v>5.3794792906495381</v>
      </c>
      <c r="D130" s="180">
        <v>34.983821022245642</v>
      </c>
      <c r="E130" s="119">
        <v>11.899999618530273</v>
      </c>
      <c r="F130" s="177">
        <v>36.227814837186358</v>
      </c>
      <c r="G130" s="177">
        <v>60.390625089583487</v>
      </c>
    </row>
    <row r="131" spans="1:7" x14ac:dyDescent="0.25">
      <c r="A131" s="42">
        <v>42103</v>
      </c>
      <c r="B131" s="177">
        <v>11.636224553579574</v>
      </c>
      <c r="C131" s="180">
        <v>8.1542870548315332</v>
      </c>
      <c r="D131" s="180">
        <v>32.474786792507878</v>
      </c>
      <c r="E131" s="119">
        <v>12</v>
      </c>
      <c r="F131" s="177">
        <v>30.136944052356228</v>
      </c>
      <c r="G131" s="177">
        <v>60.861990487884697</v>
      </c>
    </row>
    <row r="132" spans="1:7" x14ac:dyDescent="0.25">
      <c r="A132" s="42">
        <v>42104</v>
      </c>
      <c r="B132" s="177">
        <v>11.878540382031565</v>
      </c>
      <c r="C132" s="180">
        <v>8.3240940926751801</v>
      </c>
      <c r="D132" s="180">
        <v>32.480489185474546</v>
      </c>
      <c r="E132" s="119">
        <v>12</v>
      </c>
      <c r="F132" s="177">
        <v>28.798578047575756</v>
      </c>
      <c r="G132" s="177">
        <v>60.195289275602057</v>
      </c>
    </row>
    <row r="133" spans="1:7" x14ac:dyDescent="0.25">
      <c r="A133" s="42">
        <v>42105</v>
      </c>
      <c r="B133" s="177">
        <v>11.687569793756992</v>
      </c>
      <c r="C133" s="180">
        <v>8.190268126301758</v>
      </c>
      <c r="D133" s="180">
        <v>31.905561816052128</v>
      </c>
      <c r="E133" s="119">
        <v>12</v>
      </c>
      <c r="F133" s="177">
        <v>25.481163746648338</v>
      </c>
      <c r="G133" s="177">
        <v>59.670037007861652</v>
      </c>
    </row>
    <row r="134" spans="1:7" x14ac:dyDescent="0.25">
      <c r="A134" s="42">
        <v>42106</v>
      </c>
      <c r="B134" s="177">
        <v>11.415918645930875</v>
      </c>
      <c r="C134" s="180">
        <v>7.9999038523958204</v>
      </c>
      <c r="D134" s="180">
        <v>32.571523170272471</v>
      </c>
      <c r="E134" s="119">
        <v>11.899999618530273</v>
      </c>
      <c r="F134" s="177">
        <v>29.800461448938776</v>
      </c>
      <c r="G134" s="177">
        <v>60.168863062019632</v>
      </c>
    </row>
    <row r="135" spans="1:7" x14ac:dyDescent="0.25">
      <c r="A135" s="42">
        <v>42107</v>
      </c>
      <c r="B135" s="177">
        <v>13.295013263914537</v>
      </c>
      <c r="C135" s="180">
        <v>9.3167121391106171</v>
      </c>
      <c r="D135" s="180">
        <v>33.224536375624183</v>
      </c>
      <c r="E135" s="119">
        <v>12</v>
      </c>
      <c r="F135" s="177">
        <v>35.56252759915813</v>
      </c>
      <c r="G135" s="177">
        <v>59.384887874214861</v>
      </c>
    </row>
    <row r="136" spans="1:7" x14ac:dyDescent="0.25">
      <c r="A136" s="42">
        <v>42108</v>
      </c>
      <c r="B136" s="177">
        <v>13.395097962195555</v>
      </c>
      <c r="C136" s="180">
        <v>9.3868482348710387</v>
      </c>
      <c r="D136" s="180">
        <v>33.699585493825097</v>
      </c>
      <c r="E136" s="119">
        <v>12.199999809265137</v>
      </c>
      <c r="F136" s="177">
        <v>28.304726447264372</v>
      </c>
      <c r="G136" s="177">
        <v>58.984777275191405</v>
      </c>
    </row>
    <row r="137" spans="1:7" x14ac:dyDescent="0.25">
      <c r="A137" s="42">
        <v>42109</v>
      </c>
      <c r="B137" s="177">
        <v>12.119695454255984</v>
      </c>
      <c r="C137" s="180">
        <v>8.493087710372393</v>
      </c>
      <c r="D137" s="180">
        <v>33.489897980358791</v>
      </c>
      <c r="E137" s="119">
        <v>12.199999809265137</v>
      </c>
      <c r="F137" s="177">
        <v>28.722325926483787</v>
      </c>
      <c r="G137" s="177">
        <v>58.814775079312213</v>
      </c>
    </row>
    <row r="138" spans="1:7" x14ac:dyDescent="0.25">
      <c r="A138" s="42">
        <v>42110</v>
      </c>
      <c r="B138" s="177">
        <v>10.136656501808611</v>
      </c>
      <c r="C138" s="180">
        <v>7.1034386206086557</v>
      </c>
      <c r="D138" s="180">
        <v>34.012105182254764</v>
      </c>
      <c r="E138" s="119">
        <v>12.199999809265137</v>
      </c>
      <c r="F138" s="177">
        <v>37.890585538811145</v>
      </c>
      <c r="G138" s="177">
        <v>58.729446597938136</v>
      </c>
    </row>
    <row r="139" spans="1:7" x14ac:dyDescent="0.25">
      <c r="A139" s="42">
        <v>42111</v>
      </c>
      <c r="B139" s="177">
        <v>10.540025631189902</v>
      </c>
      <c r="C139" s="180">
        <v>7.3861065645699728</v>
      </c>
      <c r="D139" s="180">
        <v>34.641290504954462</v>
      </c>
      <c r="E139" s="119">
        <v>12.199999809265137</v>
      </c>
      <c r="F139" s="177">
        <v>33.788433253279372</v>
      </c>
      <c r="G139" s="177">
        <v>58.361957178336588</v>
      </c>
    </row>
    <row r="140" spans="1:7" x14ac:dyDescent="0.25">
      <c r="A140" s="42">
        <v>42112</v>
      </c>
      <c r="B140" s="177">
        <v>10.736506623472229</v>
      </c>
      <c r="C140" s="180">
        <v>7.5237940425411125</v>
      </c>
      <c r="D140" s="180">
        <v>35.139594716981598</v>
      </c>
      <c r="E140" s="119">
        <v>12</v>
      </c>
      <c r="F140" s="177">
        <v>33.626260002961871</v>
      </c>
      <c r="G140" s="177">
        <v>58.332378477741265</v>
      </c>
    </row>
    <row r="141" spans="1:7" x14ac:dyDescent="0.25">
      <c r="A141" s="42">
        <v>42113</v>
      </c>
      <c r="B141" s="177">
        <v>10.653431670649733</v>
      </c>
      <c r="C141" s="180">
        <v>7.4655778222144926</v>
      </c>
      <c r="D141" s="180">
        <v>35.097499501881771</v>
      </c>
      <c r="E141" s="119">
        <v>12</v>
      </c>
      <c r="F141" s="177">
        <v>36.774282208018775</v>
      </c>
      <c r="G141" s="177">
        <v>58.373715015870609</v>
      </c>
    </row>
    <row r="142" spans="1:7" x14ac:dyDescent="0.25">
      <c r="A142" s="42">
        <v>42114</v>
      </c>
      <c r="B142" s="177">
        <v>10.834938752365158</v>
      </c>
      <c r="C142" s="180">
        <v>7.5927720715156575</v>
      </c>
      <c r="D142" s="180">
        <v>34.899423466589788</v>
      </c>
      <c r="E142" s="119">
        <v>12</v>
      </c>
      <c r="F142" s="177">
        <v>33.110599759949565</v>
      </c>
      <c r="G142" s="177">
        <v>58.185371107569388</v>
      </c>
    </row>
    <row r="143" spans="1:7" x14ac:dyDescent="0.25">
      <c r="A143" s="42">
        <v>42115</v>
      </c>
      <c r="B143" s="177">
        <v>10.839201092849683</v>
      </c>
      <c r="C143" s="180">
        <v>7.5957589808586494</v>
      </c>
      <c r="D143" s="180">
        <v>35.216019660411106</v>
      </c>
      <c r="E143" s="119">
        <v>12.399999618530273</v>
      </c>
      <c r="F143" s="177">
        <v>32.005571894137923</v>
      </c>
      <c r="G143" s="177">
        <v>58.700290340008543</v>
      </c>
    </row>
    <row r="144" spans="1:7" x14ac:dyDescent="0.25">
      <c r="A144" s="42">
        <v>42116</v>
      </c>
      <c r="B144" s="177">
        <v>10.909447011248824</v>
      </c>
      <c r="C144" s="180">
        <v>7.6449850318358674</v>
      </c>
      <c r="D144" s="180">
        <v>34.356935481097956</v>
      </c>
      <c r="E144" s="119">
        <v>12.399999618530273</v>
      </c>
      <c r="F144" s="177">
        <v>38.018531964178422</v>
      </c>
      <c r="G144" s="177">
        <v>57.073812408756353</v>
      </c>
    </row>
    <row r="145" spans="1:7" x14ac:dyDescent="0.25">
      <c r="A145" s="42">
        <v>42117</v>
      </c>
      <c r="B145" s="177">
        <v>10.964641551902938</v>
      </c>
      <c r="C145" s="180">
        <v>7.6836635676685887</v>
      </c>
      <c r="D145" s="180">
        <v>35.272885843029719</v>
      </c>
      <c r="E145" s="119">
        <v>12</v>
      </c>
      <c r="F145" s="177">
        <v>35.201243293638584</v>
      </c>
      <c r="G145" s="177">
        <v>58.625612331099056</v>
      </c>
    </row>
    <row r="146" spans="1:7" x14ac:dyDescent="0.25">
      <c r="A146" s="42">
        <v>42118</v>
      </c>
      <c r="B146" s="177">
        <v>10.413530880684062</v>
      </c>
      <c r="C146" s="180">
        <v>7.2974631646592512</v>
      </c>
      <c r="D146" s="180">
        <v>35.48068524382731</v>
      </c>
      <c r="E146" s="119">
        <v>12</v>
      </c>
      <c r="F146" s="177">
        <v>32.311891897232478</v>
      </c>
      <c r="G146" s="177">
        <v>57.786976211512503</v>
      </c>
    </row>
    <row r="147" spans="1:7" x14ac:dyDescent="0.25">
      <c r="A147" s="42">
        <v>42119</v>
      </c>
      <c r="B147" s="177">
        <v>9.7868515247136099</v>
      </c>
      <c r="C147" s="180">
        <v>6.8583066894305196</v>
      </c>
      <c r="D147" s="180">
        <v>34.460925086427579</v>
      </c>
      <c r="E147" s="119">
        <v>11.699999809265137</v>
      </c>
      <c r="F147" s="177">
        <v>40.000544505163468</v>
      </c>
      <c r="G147" s="177">
        <v>57.995406511359754</v>
      </c>
    </row>
    <row r="148" spans="1:7" x14ac:dyDescent="0.25">
      <c r="A148" s="42">
        <v>42120</v>
      </c>
      <c r="B148" s="177">
        <v>9.3686936981817848</v>
      </c>
      <c r="C148" s="180">
        <v>6.5652753083270987</v>
      </c>
      <c r="D148" s="180">
        <v>34.540296104727034</v>
      </c>
      <c r="E148" s="119">
        <v>11.699999809265137</v>
      </c>
      <c r="F148" s="177">
        <v>40.040023990427976</v>
      </c>
      <c r="G148" s="177">
        <v>57.705587169329426</v>
      </c>
    </row>
    <row r="149" spans="1:7" x14ac:dyDescent="0.25">
      <c r="A149" s="42">
        <v>42121</v>
      </c>
      <c r="B149" s="177">
        <v>9.3166075613349584</v>
      </c>
      <c r="C149" s="180">
        <v>6.528775040609629</v>
      </c>
      <c r="D149" s="180">
        <v>34.715359672131378</v>
      </c>
      <c r="E149" s="119">
        <v>11.600000381469727</v>
      </c>
      <c r="F149" s="177">
        <v>40.128545270231022</v>
      </c>
      <c r="G149" s="177">
        <v>57.56972043156631</v>
      </c>
    </row>
    <row r="150" spans="1:7" x14ac:dyDescent="0.25">
      <c r="A150" s="42">
        <v>42122</v>
      </c>
      <c r="B150" s="177">
        <v>8.5800107833589809</v>
      </c>
      <c r="C150" s="180">
        <v>6.0125920171879628</v>
      </c>
      <c r="D150" s="180">
        <v>34.151744466578528</v>
      </c>
      <c r="E150" s="119">
        <v>11.699999809265137</v>
      </c>
      <c r="F150" s="177">
        <v>37.221669374439408</v>
      </c>
      <c r="G150" s="177">
        <v>57.448158782941363</v>
      </c>
    </row>
    <row r="151" spans="1:7" x14ac:dyDescent="0.25">
      <c r="A151" s="42">
        <v>42123</v>
      </c>
      <c r="B151" s="177">
        <v>9.085100259351135</v>
      </c>
      <c r="C151" s="180">
        <v>6.3665422659692545</v>
      </c>
      <c r="D151" s="180">
        <v>34.166431286070058</v>
      </c>
      <c r="E151" s="119">
        <v>11.5</v>
      </c>
      <c r="F151" s="177">
        <v>35.822661739234547</v>
      </c>
      <c r="G151" s="177">
        <v>58.142548636065627</v>
      </c>
    </row>
    <row r="152" spans="1:7" x14ac:dyDescent="0.25">
      <c r="A152" s="42">
        <v>42124</v>
      </c>
      <c r="B152" s="177">
        <v>10.389059442538237</v>
      </c>
      <c r="C152" s="180">
        <v>7.2803143780947774</v>
      </c>
      <c r="D152" s="180">
        <v>34.67015986859797</v>
      </c>
      <c r="E152" s="119">
        <v>11.699999809265137</v>
      </c>
      <c r="F152" s="177">
        <v>31.890484734972343</v>
      </c>
      <c r="G152" s="177">
        <v>59.226844196451985</v>
      </c>
    </row>
    <row r="153" spans="1:7" x14ac:dyDescent="0.25">
      <c r="A153" s="42">
        <v>42125</v>
      </c>
      <c r="B153" s="177">
        <v>11.184977350340759</v>
      </c>
      <c r="C153" s="180">
        <v>7.8380677165954671</v>
      </c>
      <c r="D153" s="180">
        <v>35.225993197847295</v>
      </c>
      <c r="E153" s="119">
        <v>11.699999809265137</v>
      </c>
      <c r="F153" s="177">
        <v>29.833632001413239</v>
      </c>
      <c r="G153" s="177">
        <v>59.015301099839121</v>
      </c>
    </row>
    <row r="154" spans="1:7" x14ac:dyDescent="0.25">
      <c r="A154" s="42">
        <v>42126</v>
      </c>
      <c r="B154" s="177">
        <v>12.095362060086833</v>
      </c>
      <c r="C154" s="180">
        <v>8.4760356605292522</v>
      </c>
      <c r="D154" s="180">
        <v>35.940064574965774</v>
      </c>
      <c r="E154" s="119">
        <v>11.699999809265137</v>
      </c>
      <c r="F154" s="177">
        <v>25.454772414940411</v>
      </c>
      <c r="G154" s="177">
        <v>59.654591897461081</v>
      </c>
    </row>
    <row r="155" spans="1:7" x14ac:dyDescent="0.25">
      <c r="A155" s="42">
        <v>42127</v>
      </c>
      <c r="B155" s="177">
        <v>12.279860596048158</v>
      </c>
      <c r="C155" s="180">
        <v>8.6053262235033046</v>
      </c>
      <c r="D155" s="180">
        <v>35.690445038080234</v>
      </c>
      <c r="E155" s="119">
        <v>11.800000190734863</v>
      </c>
      <c r="F155" s="177">
        <v>23.74807166717671</v>
      </c>
      <c r="G155" s="177">
        <v>58.279407755975377</v>
      </c>
    </row>
    <row r="156" spans="1:7" x14ac:dyDescent="0.25">
      <c r="A156" s="42">
        <v>42128</v>
      </c>
      <c r="B156" s="177">
        <v>12.404827008714953</v>
      </c>
      <c r="C156" s="180">
        <v>8.6928986140502129</v>
      </c>
      <c r="D156" s="180">
        <v>35.185415376601448</v>
      </c>
      <c r="E156" s="119">
        <v>11.699999809265137</v>
      </c>
      <c r="F156" s="177">
        <v>35.88639806283841</v>
      </c>
      <c r="G156" s="177">
        <v>58.785296949942854</v>
      </c>
    </row>
    <row r="157" spans="1:7" x14ac:dyDescent="0.25">
      <c r="A157" s="42">
        <v>42129</v>
      </c>
      <c r="B157" s="177">
        <v>12.103768011030196</v>
      </c>
      <c r="C157" s="180">
        <v>8.4819262770815023</v>
      </c>
      <c r="D157" s="180">
        <v>33.683906015599177</v>
      </c>
      <c r="E157" s="119">
        <v>11.800000190734863</v>
      </c>
      <c r="F157" s="177">
        <v>31.98856326463051</v>
      </c>
      <c r="G157" s="177">
        <v>58.551790944205422</v>
      </c>
    </row>
    <row r="158" spans="1:7" x14ac:dyDescent="0.25">
      <c r="A158" s="42">
        <v>42130</v>
      </c>
      <c r="B158" s="177">
        <v>12.074146316246168</v>
      </c>
      <c r="C158" s="180">
        <v>8.461168358462162</v>
      </c>
      <c r="D158" s="180">
        <v>33.404260762333912</v>
      </c>
      <c r="E158" s="119">
        <v>11.800000190734863</v>
      </c>
      <c r="F158" s="177">
        <v>28.327707565117738</v>
      </c>
      <c r="G158" s="177">
        <v>58.092906546636897</v>
      </c>
    </row>
    <row r="159" spans="1:7" x14ac:dyDescent="0.25">
      <c r="A159" s="42">
        <v>42131</v>
      </c>
      <c r="B159" s="177">
        <v>10.3645137133317</v>
      </c>
      <c r="C159" s="180">
        <v>7.2631135307753869</v>
      </c>
      <c r="D159" s="180">
        <v>33.675234088610729</v>
      </c>
      <c r="E159" s="119">
        <v>11.800000190734863</v>
      </c>
      <c r="F159" s="177">
        <v>33.512242856533476</v>
      </c>
      <c r="G159" s="177">
        <v>58.056045215350665</v>
      </c>
    </row>
    <row r="160" spans="1:7" x14ac:dyDescent="0.25">
      <c r="A160" s="42">
        <v>42132</v>
      </c>
      <c r="B160" s="177">
        <v>8.7024458441528942</v>
      </c>
      <c r="C160" s="180">
        <v>6.0983905188146954</v>
      </c>
      <c r="D160" s="180">
        <v>32.24109997972289</v>
      </c>
      <c r="E160" s="119">
        <v>11.699999809265137</v>
      </c>
      <c r="F160" s="177">
        <v>35.174457700760257</v>
      </c>
      <c r="G160" s="177">
        <v>58.624798556875383</v>
      </c>
    </row>
    <row r="161" spans="1:7" x14ac:dyDescent="0.25">
      <c r="A161" s="42">
        <v>42133</v>
      </c>
      <c r="B161" s="177">
        <v>9.2753834810226401</v>
      </c>
      <c r="C161" s="180">
        <v>6.4998865482218919</v>
      </c>
      <c r="D161" s="180">
        <v>32.81180726881383</v>
      </c>
      <c r="E161" s="119">
        <v>11.699999809265137</v>
      </c>
      <c r="F161" s="177">
        <v>32.748436994751309</v>
      </c>
      <c r="G161" s="177">
        <v>58.873986120621282</v>
      </c>
    </row>
    <row r="162" spans="1:7" x14ac:dyDescent="0.25">
      <c r="A162" s="42">
        <v>42134</v>
      </c>
      <c r="B162" s="177">
        <v>7.1683692795009533</v>
      </c>
      <c r="C162" s="180">
        <v>5.0233596430643983</v>
      </c>
      <c r="D162" s="180">
        <v>32.895720768041095</v>
      </c>
      <c r="E162" s="119">
        <v>11.699999809265137</v>
      </c>
      <c r="F162" s="177">
        <v>30.558398332220555</v>
      </c>
      <c r="G162" s="177">
        <v>60.361027500497052</v>
      </c>
    </row>
    <row r="163" spans="1:7" x14ac:dyDescent="0.25">
      <c r="A163" s="42">
        <v>42135</v>
      </c>
      <c r="B163" s="177">
        <v>7.2187751469898087</v>
      </c>
      <c r="C163" s="180">
        <v>5.0586824327595732</v>
      </c>
      <c r="D163" s="180">
        <v>33.014022669681729</v>
      </c>
      <c r="E163" s="119">
        <v>12</v>
      </c>
      <c r="F163" s="177">
        <v>30.672310164151366</v>
      </c>
      <c r="G163" s="177">
        <v>58.68219220673592</v>
      </c>
    </row>
    <row r="164" spans="1:7" x14ac:dyDescent="0.25">
      <c r="A164" s="42">
        <v>42136</v>
      </c>
      <c r="B164" s="177">
        <v>7.6741608108624924</v>
      </c>
      <c r="C164" s="180">
        <v>5.3778018693753422</v>
      </c>
      <c r="D164" s="180">
        <v>34.238516836652089</v>
      </c>
      <c r="E164" s="119">
        <v>12</v>
      </c>
      <c r="F164" s="177">
        <v>30.942398400174266</v>
      </c>
      <c r="G164" s="177">
        <v>58.554411900529132</v>
      </c>
    </row>
    <row r="165" spans="1:7" x14ac:dyDescent="0.25">
      <c r="A165" s="42">
        <v>42137</v>
      </c>
      <c r="B165" s="177">
        <v>8.3744393033238183</v>
      </c>
      <c r="C165" s="180">
        <v>5.8685342215709451</v>
      </c>
      <c r="D165" s="180">
        <v>34.55977338629738</v>
      </c>
      <c r="E165" s="119">
        <v>12</v>
      </c>
      <c r="F165" s="177">
        <v>34.762448794179477</v>
      </c>
      <c r="G165" s="177">
        <v>57.309592127535083</v>
      </c>
    </row>
    <row r="166" spans="1:7" x14ac:dyDescent="0.25">
      <c r="A166" s="42">
        <v>42138</v>
      </c>
      <c r="B166" s="177">
        <v>8.435958843458522</v>
      </c>
      <c r="C166" s="180">
        <v>5.911645110968939</v>
      </c>
      <c r="D166" s="180">
        <v>35.007229376037934</v>
      </c>
      <c r="E166" s="119">
        <v>12</v>
      </c>
      <c r="F166" s="177">
        <v>38.495336400932736</v>
      </c>
      <c r="G166" s="177">
        <v>59.440330653764569</v>
      </c>
    </row>
    <row r="167" spans="1:7" x14ac:dyDescent="0.25">
      <c r="A167" s="42">
        <v>42139</v>
      </c>
      <c r="B167" s="177">
        <v>8.4404982206624641</v>
      </c>
      <c r="C167" s="180">
        <v>5.9148261586189452</v>
      </c>
      <c r="D167" s="180">
        <v>34.977906748983621</v>
      </c>
      <c r="E167" s="119">
        <v>12</v>
      </c>
      <c r="F167" s="177">
        <v>37.15482579438774</v>
      </c>
      <c r="G167" s="177">
        <v>55.769990636022101</v>
      </c>
    </row>
    <row r="168" spans="1:7" x14ac:dyDescent="0.25">
      <c r="A168" s="42">
        <v>42140</v>
      </c>
      <c r="B168" s="177">
        <v>8.5461887626139816</v>
      </c>
      <c r="C168" s="180">
        <v>5.9888906469832808</v>
      </c>
      <c r="D168" s="180">
        <v>34.930010175815333</v>
      </c>
      <c r="E168" s="119">
        <v>12</v>
      </c>
      <c r="F168" s="177">
        <v>36.867926356395081</v>
      </c>
      <c r="G168" s="177">
        <v>58.630020376576333</v>
      </c>
    </row>
    <row r="169" spans="1:7" x14ac:dyDescent="0.25">
      <c r="A169" s="42">
        <v>42141</v>
      </c>
      <c r="B169" s="177">
        <v>8.3103911931771091</v>
      </c>
      <c r="C169" s="180">
        <v>5.8236513926902429</v>
      </c>
      <c r="D169" s="180">
        <v>35.035387805788567</v>
      </c>
      <c r="E169" s="119">
        <v>11.600000381469727</v>
      </c>
      <c r="F169" s="177">
        <v>38.243961720356218</v>
      </c>
      <c r="G169" s="177">
        <v>55.493468353925067</v>
      </c>
    </row>
    <row r="170" spans="1:7" x14ac:dyDescent="0.25">
      <c r="A170" s="42">
        <v>42142</v>
      </c>
      <c r="B170" s="177">
        <v>8.0062072447430133</v>
      </c>
      <c r="C170" s="180">
        <v>5.6104891920483979</v>
      </c>
      <c r="D170" s="180">
        <v>34.556829959154101</v>
      </c>
      <c r="E170" s="119">
        <v>11.699999809265137</v>
      </c>
      <c r="F170" s="177">
        <v>39.983847095878062</v>
      </c>
      <c r="G170" s="177">
        <v>57.768555163145102</v>
      </c>
    </row>
    <row r="171" spans="1:7" x14ac:dyDescent="0.25">
      <c r="A171" s="42">
        <v>42143</v>
      </c>
      <c r="B171" s="177">
        <v>8.0066255922113712</v>
      </c>
      <c r="C171" s="180">
        <v>5.6107823563243153</v>
      </c>
      <c r="D171" s="180">
        <v>33.947812252110914</v>
      </c>
      <c r="E171" s="119">
        <v>11.699999809265137</v>
      </c>
      <c r="F171" s="177">
        <v>39.649779721807512</v>
      </c>
      <c r="G171" s="177">
        <v>56.342684007618146</v>
      </c>
    </row>
    <row r="172" spans="1:7" x14ac:dyDescent="0.25">
      <c r="A172" s="42">
        <v>42144</v>
      </c>
      <c r="B172" s="177">
        <v>8.1397713963535878</v>
      </c>
      <c r="C172" s="180">
        <v>5.7040865979297264</v>
      </c>
      <c r="D172" s="180">
        <v>34.590624069041709</v>
      </c>
      <c r="E172" s="119">
        <v>11.699999809265137</v>
      </c>
      <c r="F172" s="177">
        <v>39.921588514778342</v>
      </c>
      <c r="G172" s="177">
        <v>52.527527629490244</v>
      </c>
    </row>
    <row r="173" spans="1:7" x14ac:dyDescent="0.25">
      <c r="A173" s="42">
        <v>42145</v>
      </c>
      <c r="B173" s="177">
        <v>8.5190772151191396</v>
      </c>
      <c r="C173" s="180">
        <v>5.9698917578027153</v>
      </c>
      <c r="D173" s="180">
        <v>34.722470700983621</v>
      </c>
      <c r="E173" s="119">
        <v>11.699999809265137</v>
      </c>
      <c r="F173" s="177">
        <v>39.861966709428387</v>
      </c>
      <c r="G173" s="177">
        <v>53.675719619945312</v>
      </c>
    </row>
    <row r="174" spans="1:7" x14ac:dyDescent="0.25">
      <c r="A174" s="42">
        <v>42146</v>
      </c>
      <c r="B174" s="177">
        <v>8.31764853854704</v>
      </c>
      <c r="C174" s="180">
        <v>5.8287371038786073</v>
      </c>
      <c r="D174" s="180">
        <v>34.9129727194927</v>
      </c>
      <c r="E174" s="119">
        <v>11.600000381469727</v>
      </c>
      <c r="F174" s="177">
        <v>39.629838888115351</v>
      </c>
      <c r="G174" s="177">
        <v>50.371784319612722</v>
      </c>
    </row>
    <row r="175" spans="1:7" x14ac:dyDescent="0.25">
      <c r="A175" s="42">
        <v>42147</v>
      </c>
      <c r="B175" s="177">
        <v>8.1191647735972108</v>
      </c>
      <c r="C175" s="180">
        <v>5.6896461480731251</v>
      </c>
      <c r="D175" s="180">
        <v>34.628420001047623</v>
      </c>
      <c r="E175" s="119">
        <v>11.600000381469727</v>
      </c>
      <c r="F175" s="177">
        <v>39.630115402053917</v>
      </c>
      <c r="G175" s="177">
        <v>44.678726035224088</v>
      </c>
    </row>
    <row r="176" spans="1:7" x14ac:dyDescent="0.25">
      <c r="A176" s="42">
        <v>42148</v>
      </c>
      <c r="B176" s="177">
        <v>8.162600893101887</v>
      </c>
      <c r="C176" s="180">
        <v>5.7200847654578446</v>
      </c>
      <c r="D176" s="180">
        <v>34.744504837923593</v>
      </c>
      <c r="E176" s="119">
        <v>11.600000381469727</v>
      </c>
      <c r="F176" s="177">
        <v>39.108069084573678</v>
      </c>
      <c r="G176" s="177">
        <v>57.84762801055561</v>
      </c>
    </row>
    <row r="177" spans="1:7" x14ac:dyDescent="0.25">
      <c r="A177" s="42">
        <v>42149</v>
      </c>
      <c r="B177" s="177">
        <v>8.2269241514436118</v>
      </c>
      <c r="C177" s="180">
        <v>5.765160409229189</v>
      </c>
      <c r="D177" s="180">
        <v>34.667470326445645</v>
      </c>
      <c r="E177" s="119">
        <v>11.600000381469727</v>
      </c>
      <c r="F177" s="177">
        <v>39.371451889718053</v>
      </c>
      <c r="G177" s="177">
        <v>45.473989153084823</v>
      </c>
    </row>
    <row r="178" spans="1:7" x14ac:dyDescent="0.25">
      <c r="A178" s="42">
        <v>42150</v>
      </c>
      <c r="B178" s="177">
        <v>8.3490160347751914</v>
      </c>
      <c r="C178" s="180">
        <v>5.8507184232711609</v>
      </c>
      <c r="D178" s="180">
        <v>34.680375330117045</v>
      </c>
      <c r="E178" s="119">
        <v>11.600000381469727</v>
      </c>
      <c r="F178" s="177">
        <v>39.565327321290937</v>
      </c>
      <c r="G178" s="177">
        <v>47.240632461839311</v>
      </c>
    </row>
    <row r="179" spans="1:7" x14ac:dyDescent="0.25">
      <c r="A179" s="42">
        <v>42151</v>
      </c>
      <c r="B179" s="177">
        <v>8.2631670347924189</v>
      </c>
      <c r="C179" s="180">
        <v>5.7905582410740566</v>
      </c>
      <c r="D179" s="180">
        <v>34.412398441014396</v>
      </c>
      <c r="E179" s="119">
        <v>11.600000381469727</v>
      </c>
      <c r="F179" s="177">
        <v>39.766157571739612</v>
      </c>
      <c r="G179" s="177">
        <v>66.464434772774055</v>
      </c>
    </row>
    <row r="180" spans="1:7" x14ac:dyDescent="0.25">
      <c r="A180" s="42">
        <v>42152</v>
      </c>
      <c r="B180" s="177">
        <v>8.4094913556197834</v>
      </c>
      <c r="C180" s="180">
        <v>5.8930975578116795</v>
      </c>
      <c r="D180" s="180">
        <v>34.800576509921697</v>
      </c>
      <c r="E180" s="119">
        <v>11.399999618530273</v>
      </c>
      <c r="F180" s="177">
        <v>39.749863978580152</v>
      </c>
      <c r="G180" s="177">
        <v>76.353631582127619</v>
      </c>
    </row>
    <row r="181" spans="1:7" x14ac:dyDescent="0.25">
      <c r="A181" s="42">
        <v>42153</v>
      </c>
      <c r="B181" s="177">
        <v>8.6184085330689442</v>
      </c>
      <c r="C181" s="180">
        <v>6.0394999091724193</v>
      </c>
      <c r="D181" s="180">
        <v>35.417166891914846</v>
      </c>
      <c r="E181" s="119">
        <v>11.399999618530273</v>
      </c>
      <c r="F181" s="177">
        <v>39.285800208074086</v>
      </c>
      <c r="G181" s="177">
        <v>70.777580020449648</v>
      </c>
    </row>
    <row r="182" spans="1:7" x14ac:dyDescent="0.25">
      <c r="A182" s="42">
        <v>42154</v>
      </c>
      <c r="B182" s="177">
        <v>8.4137243054275661</v>
      </c>
      <c r="C182" s="180">
        <v>5.8960638711259703</v>
      </c>
      <c r="D182" s="180">
        <v>36.891302668474431</v>
      </c>
      <c r="E182" s="119">
        <v>11.399999618530273</v>
      </c>
      <c r="F182" s="177">
        <v>39.54224671920138</v>
      </c>
      <c r="G182" s="177">
        <v>34.607696426753634</v>
      </c>
    </row>
    <row r="183" spans="1:7" x14ac:dyDescent="0.25">
      <c r="A183" s="42">
        <v>42155</v>
      </c>
      <c r="B183" s="177">
        <v>7.610220293988931</v>
      </c>
      <c r="C183" s="180">
        <v>5.3329944383550352</v>
      </c>
      <c r="D183" s="180">
        <v>35.782468358962639</v>
      </c>
      <c r="E183" s="119">
        <v>11.399999618530273</v>
      </c>
      <c r="F183" s="177">
        <v>39.508350053186803</v>
      </c>
      <c r="G183" s="177">
        <v>21.709295685401649</v>
      </c>
    </row>
    <row r="184" spans="1:7" x14ac:dyDescent="0.25">
      <c r="A184" s="42">
        <v>42156</v>
      </c>
      <c r="B184" s="177">
        <v>7.6816060082428406</v>
      </c>
      <c r="C184" s="180">
        <v>5.3830192211323231</v>
      </c>
      <c r="D184" s="180">
        <v>36.377510446221692</v>
      </c>
      <c r="E184" s="119">
        <v>11.399999618530273</v>
      </c>
      <c r="F184" s="177">
        <v>39.259402288110159</v>
      </c>
      <c r="G184" s="177">
        <v>22.18916073381904</v>
      </c>
    </row>
    <row r="185" spans="1:7" x14ac:dyDescent="0.25">
      <c r="A185" s="42">
        <v>42157</v>
      </c>
      <c r="B185" s="177">
        <v>7.9669337961720439</v>
      </c>
      <c r="C185" s="180">
        <v>5.5829676388327263</v>
      </c>
      <c r="D185" s="180">
        <v>37.579986118828806</v>
      </c>
      <c r="E185" s="119">
        <v>11.899999618530273</v>
      </c>
      <c r="F185" s="177">
        <v>39.135495627191311</v>
      </c>
      <c r="G185" s="177">
        <v>18.432510554967106</v>
      </c>
    </row>
    <row r="186" spans="1:7" x14ac:dyDescent="0.25">
      <c r="A186" s="42">
        <v>42158</v>
      </c>
      <c r="B186" s="177">
        <v>8.4299817320019699</v>
      </c>
      <c r="C186" s="180">
        <v>5.9074565459965962</v>
      </c>
      <c r="D186" s="180">
        <v>38.454056703558663</v>
      </c>
      <c r="E186" s="119">
        <v>11.600000381469727</v>
      </c>
      <c r="F186" s="177">
        <v>39.67714889570518</v>
      </c>
      <c r="G186" s="177">
        <v>17.59305662046981</v>
      </c>
    </row>
    <row r="187" spans="1:7" x14ac:dyDescent="0.25">
      <c r="A187" s="42">
        <v>42159</v>
      </c>
      <c r="B187" s="177">
        <v>12.264026472300893</v>
      </c>
      <c r="C187" s="180">
        <v>8.59423018546258</v>
      </c>
      <c r="D187" s="180">
        <v>37.625969744744097</v>
      </c>
      <c r="E187" s="119">
        <v>11.5</v>
      </c>
      <c r="F187" s="177">
        <v>36.163200579307691</v>
      </c>
      <c r="G187" s="177">
        <v>44.960790569716018</v>
      </c>
    </row>
    <row r="188" spans="1:7" x14ac:dyDescent="0.25">
      <c r="A188" s="42">
        <v>42160</v>
      </c>
      <c r="B188" s="177">
        <v>13.382224318804409</v>
      </c>
      <c r="C188" s="180">
        <v>9.3778268050103861</v>
      </c>
      <c r="D188" s="180">
        <v>37.980466333451126</v>
      </c>
      <c r="E188" s="119">
        <v>11.600000381469727</v>
      </c>
      <c r="F188" s="177">
        <v>39.738284982354585</v>
      </c>
      <c r="G188" s="177">
        <v>58.543812255594382</v>
      </c>
    </row>
    <row r="189" spans="1:7" x14ac:dyDescent="0.25">
      <c r="A189" s="42">
        <v>42161</v>
      </c>
      <c r="B189" s="177">
        <v>13.267317383924713</v>
      </c>
      <c r="C189" s="180">
        <v>9.2973037687553273</v>
      </c>
      <c r="D189" s="180">
        <v>37.924935503138393</v>
      </c>
      <c r="E189" s="119">
        <v>11.399999618530273</v>
      </c>
      <c r="F189" s="177">
        <v>39.70323872866453</v>
      </c>
      <c r="G189" s="177">
        <v>59.078456249413755</v>
      </c>
    </row>
    <row r="190" spans="1:7" x14ac:dyDescent="0.25">
      <c r="A190" s="42">
        <v>42162</v>
      </c>
      <c r="B190" s="177">
        <v>12.391340940377622</v>
      </c>
      <c r="C190" s="180">
        <v>8.683448016740293</v>
      </c>
      <c r="D190" s="180">
        <v>37.099204017012219</v>
      </c>
      <c r="E190" s="119">
        <v>11.5</v>
      </c>
      <c r="F190" s="177">
        <v>39.87565723233751</v>
      </c>
      <c r="G190" s="177">
        <v>59.030834140159442</v>
      </c>
    </row>
    <row r="191" spans="1:7" x14ac:dyDescent="0.25">
      <c r="A191" s="42">
        <v>42163</v>
      </c>
      <c r="B191" s="177">
        <v>12.439797652711759</v>
      </c>
      <c r="C191" s="180">
        <v>8.7174049020072069</v>
      </c>
      <c r="D191" s="180">
        <v>36.16417972120977</v>
      </c>
      <c r="E191" s="119">
        <v>11.5</v>
      </c>
      <c r="F191" s="177">
        <v>39.86971307944372</v>
      </c>
      <c r="G191" s="177">
        <v>58.151386231448861</v>
      </c>
    </row>
    <row r="192" spans="1:7" x14ac:dyDescent="0.25">
      <c r="A192" s="42">
        <v>42164</v>
      </c>
      <c r="B192" s="177">
        <v>13.134162901749098</v>
      </c>
      <c r="C192" s="180">
        <v>9.2039934458668444</v>
      </c>
      <c r="D192" s="180">
        <v>38.061525862901291</v>
      </c>
      <c r="E192" s="119">
        <v>11.5</v>
      </c>
      <c r="F192" s="177">
        <v>39.725548997411039</v>
      </c>
      <c r="G192" s="177">
        <v>59.548339089243427</v>
      </c>
    </row>
    <row r="193" spans="1:7" x14ac:dyDescent="0.25">
      <c r="A193" s="42">
        <v>42165</v>
      </c>
      <c r="B193" s="177">
        <v>13.173206592592676</v>
      </c>
      <c r="C193" s="180">
        <v>9.2313539923527479</v>
      </c>
      <c r="D193" s="180">
        <v>36.708473709115296</v>
      </c>
      <c r="E193" s="119">
        <v>11.5</v>
      </c>
      <c r="F193" s="177">
        <v>39.511066403256535</v>
      </c>
      <c r="G193" s="177">
        <v>57.875932943644365</v>
      </c>
    </row>
    <row r="194" spans="1:7" x14ac:dyDescent="0.25">
      <c r="A194" s="42">
        <v>42166</v>
      </c>
      <c r="B194" s="177">
        <v>13.528543754616246</v>
      </c>
      <c r="C194" s="180">
        <v>9.4803626984882818</v>
      </c>
      <c r="D194" s="180">
        <v>37.34937497138975</v>
      </c>
      <c r="E194" s="119">
        <v>11.399999618530273</v>
      </c>
      <c r="F194" s="177">
        <v>39.886575836914552</v>
      </c>
      <c r="G194" s="177">
        <v>55.866203273269811</v>
      </c>
    </row>
    <row r="195" spans="1:7" x14ac:dyDescent="0.25">
      <c r="A195" s="42">
        <v>42167</v>
      </c>
      <c r="B195" s="177">
        <v>3.0832759261891391</v>
      </c>
      <c r="C195" s="180">
        <v>2.1606593148517028</v>
      </c>
      <c r="D195" s="180">
        <v>36.11635785177905</v>
      </c>
      <c r="E195" s="119">
        <v>11.399999618530273</v>
      </c>
      <c r="F195" s="177">
        <v>41.507183803849728</v>
      </c>
      <c r="G195" s="177">
        <v>60.202452745923267</v>
      </c>
    </row>
    <row r="196" spans="1:7" x14ac:dyDescent="0.25">
      <c r="A196" s="42">
        <v>42168</v>
      </c>
      <c r="B196" s="177">
        <v>7.8727030381148176E-16</v>
      </c>
      <c r="C196" s="180">
        <v>5.5169337936576922E-16</v>
      </c>
      <c r="D196" s="180">
        <v>35.323279880064526</v>
      </c>
      <c r="E196" s="119">
        <v>11.399999618530273</v>
      </c>
      <c r="F196" s="177">
        <v>40.954575346929055</v>
      </c>
      <c r="G196" s="177">
        <v>61.685745994426611</v>
      </c>
    </row>
    <row r="197" spans="1:7" x14ac:dyDescent="0.25">
      <c r="A197" s="42">
        <v>42169</v>
      </c>
      <c r="B197" s="177">
        <v>0</v>
      </c>
      <c r="C197" s="180">
        <v>0</v>
      </c>
      <c r="D197" s="180">
        <v>34.91648232089149</v>
      </c>
      <c r="E197" s="119">
        <v>11.399999618530273</v>
      </c>
      <c r="F197" s="177">
        <v>40.436696785467618</v>
      </c>
      <c r="G197" s="177">
        <v>60.936710838918401</v>
      </c>
    </row>
    <row r="198" spans="1:7" x14ac:dyDescent="0.25">
      <c r="A198" s="42">
        <v>42170</v>
      </c>
      <c r="B198" s="177">
        <v>0</v>
      </c>
      <c r="C198" s="180">
        <v>0</v>
      </c>
      <c r="D198" s="180">
        <v>33.709000497239593</v>
      </c>
      <c r="E198" s="119">
        <v>11.399999618530273</v>
      </c>
      <c r="F198" s="177">
        <v>40.899895795451243</v>
      </c>
      <c r="G198" s="177">
        <v>61.561321812338171</v>
      </c>
    </row>
    <row r="199" spans="1:7" x14ac:dyDescent="0.25">
      <c r="A199" s="42">
        <v>42171</v>
      </c>
      <c r="B199" s="177">
        <v>0</v>
      </c>
      <c r="C199" s="180">
        <v>0</v>
      </c>
      <c r="D199" s="180">
        <v>33.716835627887022</v>
      </c>
      <c r="E199" s="119">
        <v>11.399999618530273</v>
      </c>
      <c r="F199" s="177">
        <v>41.224405301985897</v>
      </c>
      <c r="G199" s="177">
        <v>68.493493609560986</v>
      </c>
    </row>
    <row r="200" spans="1:7" x14ac:dyDescent="0.25">
      <c r="A200" s="42">
        <v>42172</v>
      </c>
      <c r="B200" s="177">
        <v>0</v>
      </c>
      <c r="C200" s="180">
        <v>0</v>
      </c>
      <c r="D200" s="180">
        <v>32.331291481344778</v>
      </c>
      <c r="E200" s="119">
        <v>11.399999618530273</v>
      </c>
      <c r="F200" s="177">
        <v>41.013392246696689</v>
      </c>
      <c r="G200" s="177">
        <v>54.17111094430642</v>
      </c>
    </row>
    <row r="201" spans="1:7" x14ac:dyDescent="0.25">
      <c r="A201" s="42">
        <v>42173</v>
      </c>
      <c r="B201" s="177">
        <v>0</v>
      </c>
      <c r="C201" s="180">
        <v>0</v>
      </c>
      <c r="D201" s="180">
        <v>32.239139134199519</v>
      </c>
      <c r="E201" s="119">
        <v>11.399999618530273</v>
      </c>
      <c r="F201" s="177">
        <v>41.478936796673992</v>
      </c>
      <c r="G201" s="177">
        <v>70.231033401533494</v>
      </c>
    </row>
    <row r="202" spans="1:7" x14ac:dyDescent="0.25">
      <c r="A202" s="42">
        <v>42174</v>
      </c>
      <c r="B202" s="177">
        <v>0</v>
      </c>
      <c r="C202" s="180">
        <v>0</v>
      </c>
      <c r="D202" s="180">
        <v>29.528336486396988</v>
      </c>
      <c r="E202" s="119">
        <v>11.399999618530273</v>
      </c>
      <c r="F202" s="177">
        <v>41.860262632767373</v>
      </c>
      <c r="G202" s="177">
        <v>50.66151238750529</v>
      </c>
    </row>
    <row r="203" spans="1:7" x14ac:dyDescent="0.25">
      <c r="A203" s="42">
        <v>42175</v>
      </c>
      <c r="B203" s="177">
        <v>5.8982931824059824E-15</v>
      </c>
      <c r="C203" s="180">
        <v>4.1333316937492951E-15</v>
      </c>
      <c r="D203" s="180">
        <v>30.398748761437592</v>
      </c>
      <c r="E203" s="119">
        <v>11.399999618530273</v>
      </c>
      <c r="F203" s="177">
        <v>42.541635342174111</v>
      </c>
      <c r="G203" s="177">
        <v>63.300223371099491</v>
      </c>
    </row>
    <row r="204" spans="1:7" x14ac:dyDescent="0.25">
      <c r="A204" s="42">
        <v>42176</v>
      </c>
      <c r="B204" s="177">
        <v>0</v>
      </c>
      <c r="C204" s="180">
        <v>0</v>
      </c>
      <c r="D204" s="180">
        <v>29.723263969068157</v>
      </c>
      <c r="E204" s="119">
        <v>11.399999618530273</v>
      </c>
      <c r="F204" s="177">
        <v>42.611152762395356</v>
      </c>
      <c r="G204" s="177">
        <v>70.982661912662095</v>
      </c>
    </row>
    <row r="205" spans="1:7" x14ac:dyDescent="0.25">
      <c r="A205" s="42">
        <v>42177</v>
      </c>
      <c r="B205" s="177">
        <v>0</v>
      </c>
      <c r="C205" s="180">
        <v>0</v>
      </c>
      <c r="D205" s="180">
        <v>28.371818407906485</v>
      </c>
      <c r="E205" s="119">
        <v>11.399999618530273</v>
      </c>
      <c r="F205" s="177">
        <v>42.989040507210632</v>
      </c>
      <c r="G205" s="177">
        <v>48.187554770752172</v>
      </c>
    </row>
    <row r="206" spans="1:7" x14ac:dyDescent="0.25">
      <c r="A206" s="42">
        <v>42178</v>
      </c>
      <c r="B206" s="177">
        <v>0</v>
      </c>
      <c r="C206" s="180">
        <v>0</v>
      </c>
      <c r="D206" s="180">
        <v>29.689656246194115</v>
      </c>
      <c r="E206" s="119">
        <v>11.399999618530273</v>
      </c>
      <c r="F206" s="177">
        <v>45.557821109339045</v>
      </c>
      <c r="G206" s="177">
        <v>53.434222638386267</v>
      </c>
    </row>
    <row r="207" spans="1:7" x14ac:dyDescent="0.25">
      <c r="A207" s="42">
        <v>42179</v>
      </c>
      <c r="B207" s="177">
        <v>0</v>
      </c>
      <c r="C207" s="180">
        <v>0</v>
      </c>
      <c r="D207" s="180">
        <v>30.648563427991355</v>
      </c>
      <c r="E207" s="119">
        <v>11.399999618530273</v>
      </c>
      <c r="F207" s="177">
        <v>44.601888647211972</v>
      </c>
      <c r="G207" s="177">
        <v>57.454023884314076</v>
      </c>
    </row>
    <row r="208" spans="1:7" x14ac:dyDescent="0.25">
      <c r="A208" s="42">
        <v>42180</v>
      </c>
      <c r="B208" s="177">
        <v>0</v>
      </c>
      <c r="C208" s="180">
        <v>0</v>
      </c>
      <c r="D208" s="180">
        <v>31.778107623744834</v>
      </c>
      <c r="E208" s="119">
        <v>11.399999618530273</v>
      </c>
      <c r="F208" s="177">
        <v>41.701165395975124</v>
      </c>
      <c r="G208" s="177">
        <v>65.042422327995183</v>
      </c>
    </row>
    <row r="209" spans="1:7" x14ac:dyDescent="0.25">
      <c r="A209" s="42">
        <v>42181</v>
      </c>
      <c r="B209" s="177">
        <v>2.9070913403275157E-2</v>
      </c>
      <c r="C209" s="180">
        <v>2.0371948972360821E-2</v>
      </c>
      <c r="D209" s="180">
        <v>31.742100450727687</v>
      </c>
      <c r="E209" s="119">
        <v>11.399999618530273</v>
      </c>
      <c r="F209" s="177">
        <v>40.077935363672367</v>
      </c>
      <c r="G209" s="177">
        <v>71.271162341877229</v>
      </c>
    </row>
    <row r="210" spans="1:7" x14ac:dyDescent="0.25">
      <c r="A210" s="42">
        <v>42182</v>
      </c>
      <c r="B210" s="177">
        <v>7.8827794957735602</v>
      </c>
      <c r="C210" s="180">
        <v>5.5239950468903798</v>
      </c>
      <c r="D210" s="180">
        <v>35.345982507886667</v>
      </c>
      <c r="E210" s="119">
        <v>11.5</v>
      </c>
      <c r="F210" s="177">
        <v>34.918363064814486</v>
      </c>
      <c r="G210" s="177">
        <v>51.944965902920146</v>
      </c>
    </row>
    <row r="211" spans="1:7" x14ac:dyDescent="0.25">
      <c r="A211" s="42">
        <v>42183</v>
      </c>
      <c r="B211" s="177">
        <v>11.269623321174942</v>
      </c>
      <c r="C211" s="180">
        <v>7.8973848551603547</v>
      </c>
      <c r="D211" s="180">
        <v>35.281843794076593</v>
      </c>
      <c r="E211" s="119">
        <v>11.399999618530273</v>
      </c>
      <c r="F211" s="177">
        <v>39.994122040514569</v>
      </c>
      <c r="G211" s="177">
        <v>56.733028761457568</v>
      </c>
    </row>
    <row r="212" spans="1:7" x14ac:dyDescent="0.25">
      <c r="A212" s="42">
        <v>42184</v>
      </c>
      <c r="B212" s="177">
        <v>11.616709638155418</v>
      </c>
      <c r="C212" s="180">
        <v>8.1406116379051419</v>
      </c>
      <c r="D212" s="180">
        <v>35.735604367631431</v>
      </c>
      <c r="E212" s="119">
        <v>11.300000190734863</v>
      </c>
      <c r="F212" s="177">
        <v>40.123597366103404</v>
      </c>
      <c r="G212" s="177">
        <v>57.100418902856298</v>
      </c>
    </row>
    <row r="213" spans="1:7" x14ac:dyDescent="0.25">
      <c r="A213" s="42">
        <v>42185</v>
      </c>
      <c r="B213" s="177">
        <v>11.369274368207096</v>
      </c>
      <c r="C213" s="180">
        <v>7.9672170622540834</v>
      </c>
      <c r="D213" s="180">
        <v>35.682743650586517</v>
      </c>
      <c r="E213" s="119">
        <v>11.300000190734863</v>
      </c>
      <c r="F213" s="177">
        <v>40.257783849460118</v>
      </c>
      <c r="G213" s="177">
        <v>57.129759817918156</v>
      </c>
    </row>
    <row r="214" spans="1:7" x14ac:dyDescent="0.25">
      <c r="A214" s="42">
        <v>42186</v>
      </c>
      <c r="B214" s="177">
        <v>9.6361075347890779</v>
      </c>
      <c r="C214" s="180">
        <v>6.7526702125839861</v>
      </c>
      <c r="D214" s="180">
        <v>36.462813828521291</v>
      </c>
      <c r="E214" s="119">
        <v>11.199999809265137</v>
      </c>
      <c r="F214" s="177">
        <v>40.238283379651904</v>
      </c>
      <c r="G214" s="177">
        <v>57.748513605550492</v>
      </c>
    </row>
    <row r="215" spans="1:7" x14ac:dyDescent="0.25">
      <c r="A215" s="42">
        <v>42187</v>
      </c>
      <c r="B215" s="177">
        <v>8.9068465430969113</v>
      </c>
      <c r="C215" s="180">
        <v>6.2416278691874991</v>
      </c>
      <c r="D215" s="180">
        <v>36.814366154538206</v>
      </c>
      <c r="E215" s="119">
        <v>11.399999618530273</v>
      </c>
      <c r="F215" s="177">
        <v>40.601526231677447</v>
      </c>
      <c r="G215" s="177">
        <v>57.146266985469346</v>
      </c>
    </row>
    <row r="216" spans="1:7" x14ac:dyDescent="0.25">
      <c r="A216" s="42">
        <v>42188</v>
      </c>
      <c r="B216" s="177">
        <v>6.0502796346650287</v>
      </c>
      <c r="C216" s="180">
        <v>4.2398388477199926</v>
      </c>
      <c r="D216" s="180">
        <v>34.138940246127277</v>
      </c>
      <c r="E216" s="119">
        <v>11.399999618530273</v>
      </c>
      <c r="F216" s="177">
        <v>44.188370870793285</v>
      </c>
      <c r="G216" s="177">
        <v>58.020335449465982</v>
      </c>
    </row>
    <row r="217" spans="1:7" x14ac:dyDescent="0.25">
      <c r="A217" s="42">
        <v>42189</v>
      </c>
      <c r="B217" s="177">
        <v>8.4535465222721946</v>
      </c>
      <c r="C217" s="180">
        <v>5.9239699832687567</v>
      </c>
      <c r="D217" s="180">
        <v>34.41304805066855</v>
      </c>
      <c r="E217" s="119">
        <v>11.399999618530273</v>
      </c>
      <c r="F217" s="177">
        <v>40.880829760056947</v>
      </c>
      <c r="G217" s="177">
        <v>57.137207791761078</v>
      </c>
    </row>
    <row r="218" spans="1:7" x14ac:dyDescent="0.25">
      <c r="A218" s="42">
        <v>42190</v>
      </c>
      <c r="B218" s="177">
        <v>8.6323970537403998</v>
      </c>
      <c r="C218" s="180">
        <v>6.0493026087080182</v>
      </c>
      <c r="D218" s="180">
        <v>33.92566995801748</v>
      </c>
      <c r="E218" s="119">
        <v>11.399999618530273</v>
      </c>
      <c r="F218" s="177">
        <v>40.463023923812081</v>
      </c>
      <c r="G218" s="177">
        <v>57.040397041815339</v>
      </c>
    </row>
    <row r="219" spans="1:7" x14ac:dyDescent="0.25">
      <c r="A219" s="42">
        <v>42191</v>
      </c>
      <c r="B219" s="177">
        <v>11.10194602220774</v>
      </c>
      <c r="C219" s="180">
        <v>7.7798820670299227</v>
      </c>
      <c r="D219" s="180">
        <v>30.532462179638706</v>
      </c>
      <c r="E219" s="119">
        <v>11.399999618530273</v>
      </c>
      <c r="F219" s="177">
        <v>40.071756467024521</v>
      </c>
      <c r="G219" s="177">
        <v>57.293021285533897</v>
      </c>
    </row>
    <row r="220" spans="1:7" x14ac:dyDescent="0.25">
      <c r="A220" s="42">
        <v>42192</v>
      </c>
      <c r="B220" s="177">
        <v>12.464447874269139</v>
      </c>
      <c r="C220" s="180">
        <v>8.7346789741616693</v>
      </c>
      <c r="D220" s="180">
        <v>29.175698164789715</v>
      </c>
      <c r="E220" s="119">
        <v>11.399999618530273</v>
      </c>
      <c r="F220" s="177">
        <v>39.999981755768822</v>
      </c>
      <c r="G220" s="177">
        <v>57.227557293794796</v>
      </c>
    </row>
    <row r="221" spans="1:7" x14ac:dyDescent="0.25">
      <c r="A221" s="42">
        <v>42193</v>
      </c>
      <c r="B221" s="177">
        <v>12.371828787173753</v>
      </c>
      <c r="C221" s="180">
        <v>8.6697745354878837</v>
      </c>
      <c r="D221" s="180">
        <v>32.128416693232651</v>
      </c>
      <c r="E221" s="119">
        <v>11.399999618530273</v>
      </c>
      <c r="F221" s="177">
        <v>40.028220496663351</v>
      </c>
      <c r="G221" s="177">
        <v>56.727628007862272</v>
      </c>
    </row>
    <row r="222" spans="1:7" x14ac:dyDescent="0.25">
      <c r="A222" s="42">
        <v>42194</v>
      </c>
      <c r="B222" s="177">
        <v>11.98099578158541</v>
      </c>
      <c r="C222" s="180">
        <v>8.3958914986493127</v>
      </c>
      <c r="D222" s="180">
        <v>30.580190802812577</v>
      </c>
      <c r="E222" s="119">
        <v>11.399999618530273</v>
      </c>
      <c r="F222" s="177">
        <v>39.890033392994496</v>
      </c>
      <c r="G222" s="177">
        <v>46.877855725862361</v>
      </c>
    </row>
    <row r="223" spans="1:7" x14ac:dyDescent="0.25">
      <c r="A223" s="42">
        <v>42195</v>
      </c>
      <c r="B223" s="177">
        <v>11.992453477218824</v>
      </c>
      <c r="C223" s="180">
        <v>8.4039206784534262</v>
      </c>
      <c r="D223" s="180">
        <v>29.679104763578479</v>
      </c>
      <c r="E223" s="119">
        <v>11.399999618530273</v>
      </c>
      <c r="F223" s="177">
        <v>40.029647576499876</v>
      </c>
      <c r="G223" s="177">
        <v>51.870884732096307</v>
      </c>
    </row>
    <row r="224" spans="1:7" x14ac:dyDescent="0.25">
      <c r="A224" s="42">
        <v>42196</v>
      </c>
      <c r="B224" s="177">
        <v>11.899858879829804</v>
      </c>
      <c r="C224" s="180">
        <v>8.3390334013679777</v>
      </c>
      <c r="D224" s="180">
        <v>29.435208467598308</v>
      </c>
      <c r="E224" s="119">
        <v>11.399999618530273</v>
      </c>
      <c r="F224" s="177">
        <v>40.0199293272142</v>
      </c>
      <c r="G224" s="177">
        <v>53.145475632857384</v>
      </c>
    </row>
    <row r="225" spans="1:7" x14ac:dyDescent="0.25">
      <c r="A225" s="42">
        <v>42197</v>
      </c>
      <c r="B225" s="177">
        <v>11.758949371625762</v>
      </c>
      <c r="C225" s="180">
        <v>8.2402886089002667</v>
      </c>
      <c r="D225" s="180">
        <v>31.429500771628561</v>
      </c>
      <c r="E225" s="119">
        <v>11.100000381469727</v>
      </c>
      <c r="F225" s="177">
        <v>40.336934433601527</v>
      </c>
      <c r="G225" s="177">
        <v>53.031562530972302</v>
      </c>
    </row>
    <row r="226" spans="1:7" x14ac:dyDescent="0.25">
      <c r="A226" s="42">
        <v>42198</v>
      </c>
      <c r="B226" s="177">
        <v>10.131151433191887</v>
      </c>
      <c r="C226" s="180">
        <v>7.0995808478791398</v>
      </c>
      <c r="D226" s="180">
        <v>31.238271534818239</v>
      </c>
      <c r="E226" s="119">
        <v>10.600000381469727</v>
      </c>
      <c r="F226" s="177">
        <v>40.081104494156662</v>
      </c>
      <c r="G226" s="177">
        <v>52.492760708376174</v>
      </c>
    </row>
    <row r="227" spans="1:7" x14ac:dyDescent="0.25">
      <c r="A227" s="42">
        <v>42199</v>
      </c>
      <c r="B227" s="177">
        <v>8.9517547837257521</v>
      </c>
      <c r="C227" s="180">
        <v>6.2730981010938072</v>
      </c>
      <c r="D227" s="180">
        <v>32.455505181904194</v>
      </c>
      <c r="E227" s="119">
        <v>10.600000381469727</v>
      </c>
      <c r="F227" s="177">
        <v>40.05603759491887</v>
      </c>
      <c r="G227" s="177">
        <v>53.502940540998047</v>
      </c>
    </row>
    <row r="228" spans="1:7" x14ac:dyDescent="0.25">
      <c r="A228" s="42">
        <v>42200</v>
      </c>
      <c r="B228" s="177">
        <v>10.42431336304522</v>
      </c>
      <c r="C228" s="180">
        <v>7.3050191770008555</v>
      </c>
      <c r="D228" s="180">
        <v>33.030063425147979</v>
      </c>
      <c r="E228" s="119">
        <v>10.600000381469727</v>
      </c>
      <c r="F228" s="177">
        <v>39.999650855152716</v>
      </c>
      <c r="G228" s="177">
        <v>54.312772604469856</v>
      </c>
    </row>
    <row r="229" spans="1:7" x14ac:dyDescent="0.25">
      <c r="A229" s="42">
        <v>42201</v>
      </c>
      <c r="B229" s="177">
        <v>10.875810935909561</v>
      </c>
      <c r="C229" s="180">
        <v>7.6214139661133604</v>
      </c>
      <c r="D229" s="180">
        <v>33.308514093867032</v>
      </c>
      <c r="E229" s="119">
        <v>11.5</v>
      </c>
      <c r="F229" s="177">
        <v>40.00031849565331</v>
      </c>
      <c r="G229" s="177">
        <v>53.728952204563008</v>
      </c>
    </row>
    <row r="230" spans="1:7" x14ac:dyDescent="0.25">
      <c r="A230" s="42">
        <v>42202</v>
      </c>
      <c r="B230" s="177">
        <v>11.058161778812234</v>
      </c>
      <c r="C230" s="180">
        <v>7.7491994957645103</v>
      </c>
      <c r="D230" s="180">
        <v>31.436001228712271</v>
      </c>
      <c r="E230" s="119">
        <v>11.5</v>
      </c>
      <c r="F230" s="177">
        <v>40.016700220284633</v>
      </c>
      <c r="G230" s="177">
        <v>53.866825998381422</v>
      </c>
    </row>
    <row r="231" spans="1:7" x14ac:dyDescent="0.25">
      <c r="A231" s="42">
        <v>42203</v>
      </c>
      <c r="B231" s="177">
        <v>12.456426593642808</v>
      </c>
      <c r="C231" s="180">
        <v>8.7290579220349009</v>
      </c>
      <c r="D231" s="180">
        <v>32.503428708049974</v>
      </c>
      <c r="E231" s="119">
        <v>11.600000381469727</v>
      </c>
      <c r="F231" s="177">
        <v>40.001034874651161</v>
      </c>
      <c r="G231" s="177">
        <v>51.855969766003049</v>
      </c>
    </row>
    <row r="232" spans="1:7" x14ac:dyDescent="0.25">
      <c r="A232" s="42">
        <v>42204</v>
      </c>
      <c r="B232" s="177">
        <v>13.875863912379247</v>
      </c>
      <c r="C232" s="180">
        <v>9.7237533492348458</v>
      </c>
      <c r="D232" s="180">
        <v>34.236682418540632</v>
      </c>
      <c r="E232" s="119">
        <v>11.600000381469727</v>
      </c>
      <c r="F232" s="177">
        <v>39.926339541541225</v>
      </c>
      <c r="G232" s="177">
        <v>49.412589483018301</v>
      </c>
    </row>
    <row r="233" spans="1:7" x14ac:dyDescent="0.25">
      <c r="A233" s="42">
        <v>42205</v>
      </c>
      <c r="B233" s="177">
        <v>13.380959082222626</v>
      </c>
      <c r="C233" s="180">
        <v>9.3769401684357288</v>
      </c>
      <c r="D233" s="180">
        <v>34.79649188408149</v>
      </c>
      <c r="E233" s="119">
        <v>11.600000381469727</v>
      </c>
      <c r="F233" s="177">
        <v>40.008596647447987</v>
      </c>
      <c r="G233" s="177">
        <v>47.780374219638318</v>
      </c>
    </row>
    <row r="234" spans="1:7" x14ac:dyDescent="0.25">
      <c r="A234" s="42">
        <v>42206</v>
      </c>
      <c r="B234" s="177">
        <v>13.729842841682268</v>
      </c>
      <c r="C234" s="180">
        <v>9.621426540308601</v>
      </c>
      <c r="D234" s="180">
        <v>36.707775042344032</v>
      </c>
      <c r="E234" s="119">
        <v>11.5</v>
      </c>
      <c r="F234" s="177">
        <v>39.999628845011785</v>
      </c>
      <c r="G234" s="177">
        <v>47.75198246108156</v>
      </c>
    </row>
    <row r="235" spans="1:7" x14ac:dyDescent="0.25">
      <c r="A235" s="42">
        <v>42207</v>
      </c>
      <c r="B235" s="177">
        <v>14.537858879818364</v>
      </c>
      <c r="C235" s="180">
        <v>10.187657854385689</v>
      </c>
      <c r="D235" s="180">
        <v>41.261727697010414</v>
      </c>
      <c r="E235" s="119">
        <v>11.399999618530273</v>
      </c>
      <c r="F235" s="177">
        <v>40.004758944246504</v>
      </c>
      <c r="G235" s="177">
        <v>46.123087172773253</v>
      </c>
    </row>
    <row r="236" spans="1:7" x14ac:dyDescent="0.25">
      <c r="A236" s="42">
        <v>42208</v>
      </c>
      <c r="B236" s="177">
        <v>13.947595012408541</v>
      </c>
      <c r="C236" s="180">
        <v>9.7740201671107325</v>
      </c>
      <c r="D236" s="180">
        <v>39.324708483881388</v>
      </c>
      <c r="E236" s="119">
        <v>11.300000190734863</v>
      </c>
      <c r="F236" s="177">
        <v>40.027690690976627</v>
      </c>
      <c r="G236" s="177">
        <v>49.739283460709771</v>
      </c>
    </row>
    <row r="237" spans="1:7" x14ac:dyDescent="0.25">
      <c r="A237" s="42">
        <v>42209</v>
      </c>
      <c r="B237" s="177">
        <v>13.818014269076059</v>
      </c>
      <c r="C237" s="180">
        <v>9.6832142039698379</v>
      </c>
      <c r="D237" s="180">
        <v>39.302898455195972</v>
      </c>
      <c r="E237" s="119">
        <v>11.699999809265137</v>
      </c>
      <c r="F237" s="177">
        <v>40.043778154805821</v>
      </c>
      <c r="G237" s="177">
        <v>53.579007130817168</v>
      </c>
    </row>
    <row r="238" spans="1:7" x14ac:dyDescent="0.25">
      <c r="A238" s="42">
        <v>42210</v>
      </c>
      <c r="B238" s="177">
        <v>13.263177521421724</v>
      </c>
      <c r="C238" s="180">
        <v>9.2944026879914201</v>
      </c>
      <c r="D238" s="180">
        <v>38.393546162534648</v>
      </c>
      <c r="E238" s="119">
        <v>11.699999809265137</v>
      </c>
      <c r="F238" s="177">
        <v>39.996818932206558</v>
      </c>
      <c r="G238" s="177">
        <v>52.91935913856382</v>
      </c>
    </row>
    <row r="239" spans="1:7" x14ac:dyDescent="0.25">
      <c r="A239" s="42">
        <v>42211</v>
      </c>
      <c r="B239" s="177">
        <v>12.464378800190605</v>
      </c>
      <c r="C239" s="180">
        <v>8.7346305692978916</v>
      </c>
      <c r="D239" s="180">
        <v>37.744875107738707</v>
      </c>
      <c r="E239" s="119">
        <v>11.699999809265137</v>
      </c>
      <c r="F239" s="177">
        <v>40.004102281641075</v>
      </c>
      <c r="G239" s="177">
        <v>52.726602371070079</v>
      </c>
    </row>
    <row r="240" spans="1:7" x14ac:dyDescent="0.25">
      <c r="A240" s="42">
        <v>42212</v>
      </c>
      <c r="B240" s="177">
        <v>12.365380929741951</v>
      </c>
      <c r="C240" s="180">
        <v>8.6652560870731552</v>
      </c>
      <c r="D240" s="180">
        <v>36.787832794586762</v>
      </c>
      <c r="E240" s="119">
        <v>11.699999809265137</v>
      </c>
      <c r="F240" s="177">
        <v>40.023793818509176</v>
      </c>
      <c r="G240" s="177">
        <v>52.812957918003768</v>
      </c>
    </row>
    <row r="241" spans="1:7" x14ac:dyDescent="0.25">
      <c r="A241" s="42">
        <v>42213</v>
      </c>
      <c r="B241" s="177">
        <v>12.39776280550773</v>
      </c>
      <c r="C241" s="180">
        <v>8.6879482505968326</v>
      </c>
      <c r="D241" s="180">
        <v>36.836420376477406</v>
      </c>
      <c r="E241" s="119">
        <v>11.699999809265137</v>
      </c>
      <c r="F241" s="177">
        <v>40.078748294424138</v>
      </c>
      <c r="G241" s="177">
        <v>53.04802181789163</v>
      </c>
    </row>
    <row r="242" spans="1:7" x14ac:dyDescent="0.25">
      <c r="A242" s="42">
        <v>42214</v>
      </c>
      <c r="B242" s="177">
        <v>12.445468464952006</v>
      </c>
      <c r="C242" s="180">
        <v>8.7213788224681004</v>
      </c>
      <c r="D242" s="180">
        <v>37.691228975984771</v>
      </c>
      <c r="E242" s="119">
        <v>11.5</v>
      </c>
      <c r="F242" s="177">
        <v>40.005836954028517</v>
      </c>
      <c r="G242" s="177">
        <v>52.597149304659382</v>
      </c>
    </row>
    <row r="243" spans="1:7" x14ac:dyDescent="0.25">
      <c r="A243" s="42">
        <v>42215</v>
      </c>
      <c r="B243" s="177">
        <v>12.754543764868142</v>
      </c>
      <c r="C243" s="180">
        <v>8.9379687228665947</v>
      </c>
      <c r="D243" s="180">
        <v>38.653388388951626</v>
      </c>
      <c r="E243" s="119">
        <v>11.5</v>
      </c>
      <c r="F243" s="177">
        <v>40.017973952072616</v>
      </c>
      <c r="G243" s="177">
        <v>51.621806460795497</v>
      </c>
    </row>
    <row r="244" spans="1:7" x14ac:dyDescent="0.25">
      <c r="A244" s="42">
        <v>42216</v>
      </c>
      <c r="B244" s="177">
        <v>12.02353270346968</v>
      </c>
      <c r="C244" s="180">
        <v>8.4256999876378291</v>
      </c>
      <c r="D244" s="180">
        <v>34.645540440546135</v>
      </c>
      <c r="E244" s="119">
        <v>11.5</v>
      </c>
      <c r="F244" s="177">
        <v>40.088646716497557</v>
      </c>
      <c r="G244" s="177">
        <v>52.979862934306738</v>
      </c>
    </row>
    <row r="245" spans="1:7" x14ac:dyDescent="0.25">
      <c r="A245" s="42">
        <v>42217</v>
      </c>
      <c r="B245" s="177">
        <v>11.73597835673956</v>
      </c>
      <c r="C245" s="180">
        <v>8.2241912700718167</v>
      </c>
      <c r="D245" s="180">
        <v>34.750472209276985</v>
      </c>
      <c r="E245" s="119">
        <v>11.199999809265137</v>
      </c>
      <c r="F245" s="177">
        <v>40.045485219955488</v>
      </c>
      <c r="G245" s="177">
        <v>49.85758547400988</v>
      </c>
    </row>
    <row r="246" spans="1:7" x14ac:dyDescent="0.25">
      <c r="A246" s="42">
        <v>42218</v>
      </c>
      <c r="B246" s="177">
        <v>11.677673666034329</v>
      </c>
      <c r="C246" s="180">
        <v>8.1833332424130631</v>
      </c>
      <c r="D246" s="180">
        <v>34.530778133869205</v>
      </c>
      <c r="E246" s="119">
        <v>11.199999809265137</v>
      </c>
      <c r="F246" s="177">
        <v>40.04718484776992</v>
      </c>
      <c r="G246" s="177">
        <v>49.553666638047581</v>
      </c>
    </row>
    <row r="247" spans="1:7" x14ac:dyDescent="0.25">
      <c r="A247" s="42">
        <v>42219</v>
      </c>
      <c r="B247" s="177">
        <v>11.434105124341757</v>
      </c>
      <c r="C247" s="180">
        <v>8.0126483439442584</v>
      </c>
      <c r="D247" s="180">
        <v>33.529130338629066</v>
      </c>
      <c r="E247" s="119">
        <v>11.399999618530273</v>
      </c>
      <c r="F247" s="177">
        <v>40.084625991671153</v>
      </c>
      <c r="G247" s="177">
        <v>48.174209824712158</v>
      </c>
    </row>
    <row r="248" spans="1:7" x14ac:dyDescent="0.25">
      <c r="A248" s="42">
        <v>42220</v>
      </c>
      <c r="B248" s="177">
        <v>11.537695249436636</v>
      </c>
      <c r="C248" s="180">
        <v>8.0852409286077869</v>
      </c>
      <c r="D248" s="180">
        <v>34.067561904699673</v>
      </c>
      <c r="E248" s="119">
        <v>10.899999618530273</v>
      </c>
      <c r="F248" s="177">
        <v>40.039071075209897</v>
      </c>
      <c r="G248" s="177">
        <v>48.373757065115072</v>
      </c>
    </row>
    <row r="249" spans="1:7" x14ac:dyDescent="0.25">
      <c r="A249" s="42">
        <v>42221</v>
      </c>
      <c r="B249" s="177">
        <v>11.007854739053229</v>
      </c>
      <c r="C249" s="180">
        <v>7.7139459613225716</v>
      </c>
      <c r="D249" s="180">
        <v>34.012972346809207</v>
      </c>
      <c r="E249" s="119">
        <v>10.899999618530273</v>
      </c>
      <c r="F249" s="177">
        <v>40.113299419482559</v>
      </c>
      <c r="G249" s="177">
        <v>47.878200884019876</v>
      </c>
    </row>
    <row r="250" spans="1:7" x14ac:dyDescent="0.25">
      <c r="A250" s="42">
        <v>42222</v>
      </c>
      <c r="B250" s="177">
        <v>11.038557937341038</v>
      </c>
      <c r="C250" s="180">
        <v>7.7354617623615933</v>
      </c>
      <c r="D250" s="180">
        <v>33.575814912297112</v>
      </c>
      <c r="E250" s="119">
        <v>10.899999618530273</v>
      </c>
      <c r="F250" s="177">
        <v>40.195294353343826</v>
      </c>
      <c r="G250" s="177">
        <v>51.969501690224327</v>
      </c>
    </row>
    <row r="251" spans="1:7" x14ac:dyDescent="0.25">
      <c r="A251" s="42">
        <v>42223</v>
      </c>
      <c r="B251" s="177">
        <v>10.48991632683094</v>
      </c>
      <c r="C251" s="180">
        <v>7.3509915966540937</v>
      </c>
      <c r="D251" s="180">
        <v>34.015599410467672</v>
      </c>
      <c r="E251" s="119">
        <v>11.699999809265137</v>
      </c>
      <c r="F251" s="177">
        <v>40.036441740724797</v>
      </c>
      <c r="G251" s="177">
        <v>48.88771036605042</v>
      </c>
    </row>
    <row r="252" spans="1:7" x14ac:dyDescent="0.25">
      <c r="A252" s="42">
        <v>42224</v>
      </c>
      <c r="B252" s="177">
        <v>11.085096920521526</v>
      </c>
      <c r="C252" s="180">
        <v>7.7680747655179259</v>
      </c>
      <c r="D252" s="180">
        <v>34.7446473194493</v>
      </c>
      <c r="E252" s="119">
        <v>11.699999809265137</v>
      </c>
      <c r="F252" s="177">
        <v>40.032951918840389</v>
      </c>
      <c r="G252" s="177">
        <v>49.32274829317025</v>
      </c>
    </row>
    <row r="253" spans="1:7" x14ac:dyDescent="0.25">
      <c r="A253" s="42">
        <v>42225</v>
      </c>
      <c r="B253" s="177">
        <v>11.893392524748085</v>
      </c>
      <c r="C253" s="180">
        <v>8.3345019904028472</v>
      </c>
      <c r="D253" s="180">
        <v>33.143908793771665</v>
      </c>
      <c r="E253" s="119">
        <v>11.300000190734863</v>
      </c>
      <c r="F253" s="177">
        <v>39.975058246232855</v>
      </c>
      <c r="G253" s="177">
        <v>49.108445967192992</v>
      </c>
    </row>
    <row r="254" spans="1:7" x14ac:dyDescent="0.25">
      <c r="A254" s="42">
        <v>42226</v>
      </c>
      <c r="B254" s="177">
        <v>12.043380889139808</v>
      </c>
      <c r="C254" s="180">
        <v>8.4396089494945361</v>
      </c>
      <c r="D254" s="180">
        <v>32.046100235206104</v>
      </c>
      <c r="E254" s="119">
        <v>11.399999618530273</v>
      </c>
      <c r="F254" s="177">
        <v>39.941192198506151</v>
      </c>
      <c r="G254" s="177">
        <v>42.214574219474009</v>
      </c>
    </row>
    <row r="255" spans="1:7" x14ac:dyDescent="0.25">
      <c r="A255" s="42">
        <v>42227</v>
      </c>
      <c r="B255" s="177">
        <v>10.988238959923361</v>
      </c>
      <c r="C255" s="180">
        <v>7.7001998623973922</v>
      </c>
      <c r="D255" s="180">
        <v>32.381853223774151</v>
      </c>
      <c r="E255" s="119">
        <v>11.399999618530273</v>
      </c>
      <c r="F255" s="177">
        <v>39.834900276616764</v>
      </c>
      <c r="G255" s="177">
        <v>48.61717317027076</v>
      </c>
    </row>
    <row r="256" spans="1:7" x14ac:dyDescent="0.25">
      <c r="A256" s="42">
        <v>42228</v>
      </c>
      <c r="B256" s="177">
        <v>9.8174652330769909</v>
      </c>
      <c r="C256" s="180">
        <v>6.8797597788461156</v>
      </c>
      <c r="D256" s="180">
        <v>32.297848132892859</v>
      </c>
      <c r="E256" s="119">
        <v>11.399999618530273</v>
      </c>
      <c r="F256" s="177">
        <v>39.948593246760197</v>
      </c>
      <c r="G256" s="177">
        <v>60.914596966858198</v>
      </c>
    </row>
    <row r="257" spans="1:7" x14ac:dyDescent="0.25">
      <c r="A257" s="42">
        <v>42229</v>
      </c>
      <c r="B257" s="177">
        <v>10.698889784694225</v>
      </c>
      <c r="C257" s="180">
        <v>7.497433387495418</v>
      </c>
      <c r="D257" s="180">
        <v>32.033024420914757</v>
      </c>
      <c r="E257" s="119">
        <v>11.5</v>
      </c>
      <c r="F257" s="177">
        <v>39.949335775154609</v>
      </c>
      <c r="G257" s="177">
        <v>56.381908256830918</v>
      </c>
    </row>
    <row r="258" spans="1:7" x14ac:dyDescent="0.25">
      <c r="A258" s="42">
        <v>42230</v>
      </c>
      <c r="B258" s="177">
        <v>12.814356617026117</v>
      </c>
      <c r="C258" s="180">
        <v>8.9798836209349968</v>
      </c>
      <c r="D258" s="180">
        <v>34.322830284039199</v>
      </c>
      <c r="E258" s="119">
        <v>12</v>
      </c>
      <c r="F258" s="177">
        <v>39.981981682468337</v>
      </c>
      <c r="G258" s="177">
        <v>51.791518692263793</v>
      </c>
    </row>
    <row r="259" spans="1:7" x14ac:dyDescent="0.25">
      <c r="A259" s="42">
        <v>42231</v>
      </c>
      <c r="B259" s="177">
        <v>12.866037271071637</v>
      </c>
      <c r="C259" s="180">
        <v>9.0160997395160862</v>
      </c>
      <c r="D259" s="180">
        <v>34.200418921686939</v>
      </c>
      <c r="E259" s="119">
        <v>11.600000381469727</v>
      </c>
      <c r="F259" s="177">
        <v>39.360420750379561</v>
      </c>
      <c r="G259" s="177">
        <v>47.511296794988496</v>
      </c>
    </row>
    <row r="260" spans="1:7" x14ac:dyDescent="0.25">
      <c r="A260" s="42">
        <v>42232</v>
      </c>
      <c r="B260" s="177">
        <v>12.468244741635901</v>
      </c>
      <c r="C260" s="180">
        <v>8.7373396951090143</v>
      </c>
      <c r="D260" s="180">
        <v>35.300620875844238</v>
      </c>
      <c r="E260" s="119">
        <v>11.699999809265137</v>
      </c>
      <c r="F260" s="177">
        <v>39.500426854557475</v>
      </c>
      <c r="G260" s="177">
        <v>41.716140918864092</v>
      </c>
    </row>
    <row r="261" spans="1:7" x14ac:dyDescent="0.25">
      <c r="A261" s="42">
        <v>42233</v>
      </c>
      <c r="B261" s="177">
        <v>12.195075473364708</v>
      </c>
      <c r="C261" s="180">
        <v>8.5459115718560668</v>
      </c>
      <c r="D261" s="180">
        <v>35.178616373119539</v>
      </c>
      <c r="E261" s="119">
        <v>11.699999809265137</v>
      </c>
      <c r="F261" s="177">
        <v>39.682755248237555</v>
      </c>
      <c r="G261" s="177">
        <v>39.412866169479159</v>
      </c>
    </row>
    <row r="262" spans="1:7" x14ac:dyDescent="0.25">
      <c r="A262" s="42">
        <v>42234</v>
      </c>
      <c r="B262" s="177">
        <v>12.57155036557806</v>
      </c>
      <c r="C262" s="180">
        <v>8.8097329106338638</v>
      </c>
      <c r="D262" s="180">
        <v>35.579008286970648</v>
      </c>
      <c r="E262" s="119">
        <v>11.699999809265137</v>
      </c>
      <c r="F262" s="177">
        <v>39.584488400618241</v>
      </c>
      <c r="G262" s="177">
        <v>50.208060574112039</v>
      </c>
    </row>
    <row r="263" spans="1:7" x14ac:dyDescent="0.25">
      <c r="A263" s="42">
        <v>42235</v>
      </c>
      <c r="B263" s="177">
        <v>12.269932878946991</v>
      </c>
      <c r="C263" s="180">
        <v>8.598369202807346</v>
      </c>
      <c r="D263" s="180">
        <v>34.732064444665539</v>
      </c>
      <c r="E263" s="119">
        <v>12.100000381469727</v>
      </c>
      <c r="F263" s="177">
        <v>39.307402661641383</v>
      </c>
      <c r="G263" s="177">
        <v>47.787217137526476</v>
      </c>
    </row>
    <row r="264" spans="1:7" x14ac:dyDescent="0.25">
      <c r="A264" s="42">
        <v>42236</v>
      </c>
      <c r="B264" s="177">
        <v>10.729679684517498</v>
      </c>
      <c r="C264" s="180">
        <v>7.5190099461457258</v>
      </c>
      <c r="D264" s="180">
        <v>33.164771721385108</v>
      </c>
      <c r="E264" s="119">
        <v>12.100000381469727</v>
      </c>
      <c r="F264" s="177">
        <v>38.265895015089576</v>
      </c>
      <c r="G264" s="177">
        <v>42.756961423291131</v>
      </c>
    </row>
    <row r="265" spans="1:7" x14ac:dyDescent="0.25">
      <c r="A265" s="42">
        <v>42237</v>
      </c>
      <c r="B265" s="177">
        <v>10.389061217806695</v>
      </c>
      <c r="C265" s="180">
        <v>7.280315622145074</v>
      </c>
      <c r="D265" s="180">
        <v>31.977296508219499</v>
      </c>
      <c r="E265" s="119">
        <v>12.100000381469727</v>
      </c>
      <c r="F265" s="177">
        <v>39.34110706739957</v>
      </c>
      <c r="G265" s="177">
        <v>48.183585197660669</v>
      </c>
    </row>
    <row r="266" spans="1:7" x14ac:dyDescent="0.25">
      <c r="A266" s="42">
        <v>42238</v>
      </c>
      <c r="B266" s="177">
        <v>11.036022495243436</v>
      </c>
      <c r="C266" s="180">
        <v>7.7336850071451968</v>
      </c>
      <c r="D266" s="180">
        <v>31.244280550104609</v>
      </c>
      <c r="E266" s="119">
        <v>12.100000381469727</v>
      </c>
      <c r="F266" s="177">
        <v>37.909679871841654</v>
      </c>
      <c r="G266" s="177">
        <v>43.274788245404196</v>
      </c>
    </row>
    <row r="267" spans="1:7" x14ac:dyDescent="0.25">
      <c r="A267" s="42">
        <v>42239</v>
      </c>
      <c r="B267" s="177">
        <v>10.399613011672077</v>
      </c>
      <c r="C267" s="180">
        <v>7.2877099755047521</v>
      </c>
      <c r="D267" s="180">
        <v>31.21630094190435</v>
      </c>
      <c r="E267" s="119">
        <v>12.100000381469727</v>
      </c>
      <c r="F267" s="177">
        <v>39.158604261654425</v>
      </c>
      <c r="G267" s="177">
        <v>48.102557046369213</v>
      </c>
    </row>
    <row r="268" spans="1:7" x14ac:dyDescent="0.25">
      <c r="A268" s="42">
        <v>42240</v>
      </c>
      <c r="B268" s="177">
        <v>9.7607182005082844</v>
      </c>
      <c r="C268" s="180">
        <v>6.8399933072603849</v>
      </c>
      <c r="D268" s="180">
        <v>30.45074749670647</v>
      </c>
      <c r="E268" s="119">
        <v>11.899999618530273</v>
      </c>
      <c r="F268" s="177">
        <v>39.724674641953577</v>
      </c>
      <c r="G268" s="177">
        <v>36.517044755043798</v>
      </c>
    </row>
    <row r="269" spans="1:7" x14ac:dyDescent="0.25">
      <c r="A269" s="42">
        <v>42241</v>
      </c>
      <c r="B269" s="177">
        <v>10.299828404443703</v>
      </c>
      <c r="C269" s="180">
        <v>7.2177841737769519</v>
      </c>
      <c r="D269" s="180">
        <v>31.261927731279933</v>
      </c>
      <c r="E269" s="119">
        <v>11.899999618530273</v>
      </c>
      <c r="F269" s="177">
        <v>39.641047252725677</v>
      </c>
      <c r="G269" s="177">
        <v>40.390622791846596</v>
      </c>
    </row>
    <row r="270" spans="1:7" x14ac:dyDescent="0.25">
      <c r="A270" s="42">
        <v>42242</v>
      </c>
      <c r="B270" s="177">
        <v>10.244982415613704</v>
      </c>
      <c r="C270" s="180">
        <v>7.1793498917066287</v>
      </c>
      <c r="D270" s="180">
        <v>31.738755484709102</v>
      </c>
      <c r="E270" s="119">
        <v>11.5</v>
      </c>
      <c r="F270" s="177">
        <v>39.564765635022432</v>
      </c>
      <c r="G270" s="177">
        <v>40.134840155265969</v>
      </c>
    </row>
    <row r="271" spans="1:7" x14ac:dyDescent="0.25">
      <c r="A271" s="42">
        <v>42243</v>
      </c>
      <c r="B271" s="177">
        <v>10.256786430985553</v>
      </c>
      <c r="C271" s="180">
        <v>7.1876217611002193</v>
      </c>
      <c r="D271" s="180">
        <v>31.67648885314113</v>
      </c>
      <c r="E271" s="119">
        <v>12</v>
      </c>
      <c r="F271" s="177">
        <v>39.267229078654893</v>
      </c>
      <c r="G271" s="177">
        <v>46.469363646286411</v>
      </c>
    </row>
    <row r="272" spans="1:7" x14ac:dyDescent="0.25">
      <c r="A272" s="42">
        <v>42244</v>
      </c>
      <c r="B272" s="177">
        <v>10.302751538625429</v>
      </c>
      <c r="C272" s="180">
        <v>7.219832610974759</v>
      </c>
      <c r="D272" s="180">
        <v>32.30777637488314</v>
      </c>
      <c r="E272" s="119">
        <v>11.899999618530273</v>
      </c>
      <c r="F272" s="177">
        <v>39.390844853586621</v>
      </c>
      <c r="G272" s="177">
        <v>33.934638809252696</v>
      </c>
    </row>
    <row r="273" spans="1:7" x14ac:dyDescent="0.25">
      <c r="A273" s="42">
        <v>42245</v>
      </c>
      <c r="B273" s="177">
        <v>10.359301578855469</v>
      </c>
      <c r="C273" s="180">
        <v>7.2594610367476315</v>
      </c>
      <c r="D273" s="180">
        <v>32.258082715074238</v>
      </c>
      <c r="E273" s="119">
        <v>11.5</v>
      </c>
      <c r="F273" s="177">
        <v>39.187078576043817</v>
      </c>
      <c r="G273" s="177">
        <v>49.268607005410786</v>
      </c>
    </row>
    <row r="274" spans="1:7" x14ac:dyDescent="0.25">
      <c r="A274" s="42">
        <v>42246</v>
      </c>
      <c r="B274" s="177">
        <v>10.339270751470533</v>
      </c>
      <c r="C274" s="180">
        <v>7.245424085527719</v>
      </c>
      <c r="D274" s="180">
        <v>32.010559969434006</v>
      </c>
      <c r="E274" s="119">
        <v>11.399999618530273</v>
      </c>
      <c r="F274" s="177">
        <v>39.148728401616765</v>
      </c>
      <c r="G274" s="177">
        <v>42.206478968549654</v>
      </c>
    </row>
    <row r="275" spans="1:7" x14ac:dyDescent="0.25">
      <c r="A275" s="42">
        <v>42247</v>
      </c>
      <c r="B275" s="177">
        <v>10.894423698742639</v>
      </c>
      <c r="C275" s="180">
        <v>7.6344571838963748</v>
      </c>
      <c r="D275" s="180">
        <v>32.169979766695569</v>
      </c>
      <c r="E275" s="119">
        <v>11.399999618530273</v>
      </c>
      <c r="F275" s="177">
        <v>39.219512578072354</v>
      </c>
      <c r="G275" s="177">
        <v>40.739182079787646</v>
      </c>
    </row>
    <row r="276" spans="1:7" x14ac:dyDescent="0.25">
      <c r="A276" s="42">
        <v>42248</v>
      </c>
      <c r="B276" s="177">
        <v>10.98263571498547</v>
      </c>
      <c r="C276" s="180">
        <v>7.6962732909006224</v>
      </c>
      <c r="D276" s="180">
        <v>32.335218613280205</v>
      </c>
      <c r="E276" s="119">
        <v>11.5</v>
      </c>
      <c r="F276" s="177">
        <v>38.927756809835053</v>
      </c>
      <c r="G276" s="177">
        <v>32.679249971795969</v>
      </c>
    </row>
    <row r="277" spans="1:7" x14ac:dyDescent="0.25">
      <c r="A277" s="42">
        <v>42249</v>
      </c>
      <c r="B277" s="177">
        <v>11.454511438447042</v>
      </c>
      <c r="C277" s="180">
        <v>8.0269484240243028</v>
      </c>
      <c r="D277" s="180">
        <v>32.953605520482398</v>
      </c>
      <c r="E277" s="119">
        <v>11.699999809265137</v>
      </c>
      <c r="F277" s="177">
        <v>39.494300791731575</v>
      </c>
      <c r="G277" s="177">
        <v>41.331309718555829</v>
      </c>
    </row>
    <row r="278" spans="1:7" x14ac:dyDescent="0.25">
      <c r="A278" s="42">
        <v>42250</v>
      </c>
      <c r="B278" s="177">
        <v>11.529606082214237</v>
      </c>
      <c r="C278" s="180">
        <v>8.0795723037662626</v>
      </c>
      <c r="D278" s="180">
        <v>32.737456017909189</v>
      </c>
      <c r="E278" s="119">
        <v>11.699999809265137</v>
      </c>
      <c r="F278" s="177">
        <v>39.625108665846014</v>
      </c>
      <c r="G278" s="177">
        <v>36.567907511768496</v>
      </c>
    </row>
    <row r="279" spans="1:7" x14ac:dyDescent="0.25">
      <c r="A279" s="42">
        <v>42251</v>
      </c>
      <c r="B279" s="177">
        <v>10.822134325754329</v>
      </c>
      <c r="C279" s="180">
        <v>7.5837991465195413</v>
      </c>
      <c r="D279" s="180">
        <v>32.859307617037366</v>
      </c>
      <c r="E279" s="119">
        <v>11.800000190734863</v>
      </c>
      <c r="F279" s="177">
        <v>38.891669370774871</v>
      </c>
      <c r="G279" s="177">
        <v>58.661301524131481</v>
      </c>
    </row>
    <row r="280" spans="1:7" x14ac:dyDescent="0.25">
      <c r="A280" s="42">
        <v>42252</v>
      </c>
      <c r="B280" s="177">
        <v>11.480755032297937</v>
      </c>
      <c r="C280" s="180">
        <v>8.0453390795694268</v>
      </c>
      <c r="D280" s="180">
        <v>33.015262396578478</v>
      </c>
      <c r="E280" s="119">
        <v>11.300000190734863</v>
      </c>
      <c r="F280" s="177">
        <v>38.043216014747252</v>
      </c>
      <c r="G280" s="177">
        <v>63.108066236950776</v>
      </c>
    </row>
    <row r="281" spans="1:7" x14ac:dyDescent="0.25">
      <c r="A281" s="42">
        <v>42253</v>
      </c>
      <c r="B281" s="177">
        <v>9.3123183592566559</v>
      </c>
      <c r="C281" s="180">
        <v>6.5257693075368763</v>
      </c>
      <c r="D281" s="180">
        <v>31.899142585705807</v>
      </c>
      <c r="E281" s="119">
        <v>11.300000190734863</v>
      </c>
      <c r="F281" s="177">
        <v>39.085981526551407</v>
      </c>
      <c r="G281" s="177">
        <v>60.053630976500322</v>
      </c>
    </row>
    <row r="282" spans="1:7" x14ac:dyDescent="0.25">
      <c r="A282" s="42">
        <v>42254</v>
      </c>
      <c r="B282" s="177">
        <v>9.754608906839735</v>
      </c>
      <c r="C282" s="180">
        <v>6.8357121133004171</v>
      </c>
      <c r="D282" s="180">
        <v>33.064947151166407</v>
      </c>
      <c r="E282" s="119">
        <v>11.300000190734863</v>
      </c>
      <c r="F282" s="177">
        <v>39.313716126547895</v>
      </c>
      <c r="G282" s="177">
        <v>83.124728063808533</v>
      </c>
    </row>
    <row r="283" spans="1:7" x14ac:dyDescent="0.25">
      <c r="A283" s="42">
        <v>42255</v>
      </c>
      <c r="B283" s="177">
        <v>11.319808927552431</v>
      </c>
      <c r="C283" s="180">
        <v>7.9325532930448697</v>
      </c>
      <c r="D283" s="180">
        <v>33.855563131968218</v>
      </c>
      <c r="E283" s="119">
        <v>11.699999809265137</v>
      </c>
      <c r="F283" s="177">
        <v>38.66048608042577</v>
      </c>
      <c r="G283" s="177">
        <v>51.1480127475659</v>
      </c>
    </row>
    <row r="284" spans="1:7" x14ac:dyDescent="0.25">
      <c r="A284" s="42">
        <v>42256</v>
      </c>
      <c r="B284" s="177">
        <v>11.726728391644507</v>
      </c>
      <c r="C284" s="180">
        <v>8.2177091959003423</v>
      </c>
      <c r="D284" s="180">
        <v>33.872822263792813</v>
      </c>
      <c r="E284" s="119">
        <v>11.699999809265137</v>
      </c>
      <c r="F284" s="177">
        <v>37.942252502573858</v>
      </c>
      <c r="G284" s="177">
        <v>22.063633146639273</v>
      </c>
    </row>
    <row r="285" spans="1:7" x14ac:dyDescent="0.25">
      <c r="A285" s="42">
        <v>42257</v>
      </c>
      <c r="B285" s="177">
        <v>11.387214083534285</v>
      </c>
      <c r="C285" s="180">
        <v>7.9797886302730987</v>
      </c>
      <c r="D285" s="180">
        <v>32.771086598502258</v>
      </c>
      <c r="E285" s="119">
        <v>11.699999809265137</v>
      </c>
      <c r="F285" s="177">
        <v>37.089872576130745</v>
      </c>
      <c r="G285" s="177">
        <v>23.843173231151379</v>
      </c>
    </row>
    <row r="286" spans="1:7" x14ac:dyDescent="0.25">
      <c r="A286" s="42">
        <v>42258</v>
      </c>
      <c r="B286" s="177">
        <v>10.447217722783236</v>
      </c>
      <c r="C286" s="180">
        <v>7.3210698060731056</v>
      </c>
      <c r="D286" s="180">
        <v>32.536173161776006</v>
      </c>
      <c r="E286" s="119">
        <v>11.699999809265137</v>
      </c>
      <c r="F286" s="177">
        <v>37.69282070535202</v>
      </c>
      <c r="G286" s="177">
        <v>21.491391359810471</v>
      </c>
    </row>
    <row r="287" spans="1:7" x14ac:dyDescent="0.25">
      <c r="A287" s="42">
        <v>42259</v>
      </c>
      <c r="B287" s="177">
        <v>10.752801323842803</v>
      </c>
      <c r="C287" s="180">
        <v>7.5352128376737015</v>
      </c>
      <c r="D287" s="180">
        <v>30.607741899998114</v>
      </c>
      <c r="E287" s="119">
        <v>11.699999809265137</v>
      </c>
      <c r="F287" s="177">
        <v>38.674188900170492</v>
      </c>
      <c r="G287" s="177">
        <v>40.952281373661947</v>
      </c>
    </row>
    <row r="288" spans="1:7" x14ac:dyDescent="0.25">
      <c r="A288" s="42">
        <v>42260</v>
      </c>
      <c r="B288" s="177">
        <v>11.022604609142663</v>
      </c>
      <c r="C288" s="180">
        <v>7.7242821897252556</v>
      </c>
      <c r="D288" s="180">
        <v>33.050738642679356</v>
      </c>
      <c r="E288" s="119">
        <v>11.600000381469727</v>
      </c>
      <c r="F288" s="177">
        <v>36.926077926203064</v>
      </c>
      <c r="G288" s="177">
        <v>59.39805181176574</v>
      </c>
    </row>
    <row r="289" spans="1:7" x14ac:dyDescent="0.25">
      <c r="A289" s="42">
        <v>42261</v>
      </c>
      <c r="B289" s="177">
        <v>11.181353590559665</v>
      </c>
      <c r="C289" s="180">
        <v>7.8355283038042529</v>
      </c>
      <c r="D289" s="180">
        <v>33.176069203968446</v>
      </c>
      <c r="E289" s="119">
        <v>11.300000190734863</v>
      </c>
      <c r="F289" s="177">
        <v>37.559558443007667</v>
      </c>
      <c r="G289" s="177">
        <v>57.657235644261029</v>
      </c>
    </row>
    <row r="290" spans="1:7" x14ac:dyDescent="0.25">
      <c r="A290" s="42">
        <v>42262</v>
      </c>
      <c r="B290" s="177">
        <v>11.529138565382965</v>
      </c>
      <c r="C290" s="180">
        <v>8.0792446832027718</v>
      </c>
      <c r="D290" s="180">
        <v>33.241342438746415</v>
      </c>
      <c r="E290" s="119">
        <v>11.199999809265137</v>
      </c>
      <c r="F290" s="177">
        <v>38.728543091129389</v>
      </c>
      <c r="G290" s="177">
        <v>56.635585038485381</v>
      </c>
    </row>
    <row r="291" spans="1:7" x14ac:dyDescent="0.25">
      <c r="A291" s="42">
        <v>42263</v>
      </c>
      <c r="B291" s="177">
        <v>11.673587804951504</v>
      </c>
      <c r="C291" s="180">
        <v>8.18047000408502</v>
      </c>
      <c r="D291" s="180">
        <v>32.973532191007244</v>
      </c>
      <c r="E291" s="119">
        <v>11.300000190734863</v>
      </c>
      <c r="F291" s="177">
        <v>38.382980844135645</v>
      </c>
      <c r="G291" s="177">
        <v>59.944730363156985</v>
      </c>
    </row>
    <row r="292" spans="1:7" x14ac:dyDescent="0.25">
      <c r="A292" s="42">
        <v>42264</v>
      </c>
      <c r="B292" s="177">
        <v>11.265678623813752</v>
      </c>
      <c r="C292" s="180">
        <v>7.8946205397692699</v>
      </c>
      <c r="D292" s="180">
        <v>32.605040091960518</v>
      </c>
      <c r="E292" s="119">
        <v>11.199999809265137</v>
      </c>
      <c r="F292" s="177">
        <v>37.520072354519819</v>
      </c>
      <c r="G292" s="177">
        <v>55.969294910651591</v>
      </c>
    </row>
    <row r="293" spans="1:7" x14ac:dyDescent="0.25">
      <c r="A293" s="42">
        <v>42265</v>
      </c>
      <c r="B293" s="177">
        <v>10.869517070668355</v>
      </c>
      <c r="C293" s="180">
        <v>7.6170034304086816</v>
      </c>
      <c r="D293" s="180">
        <v>33.26689696941105</v>
      </c>
      <c r="E293" s="119">
        <v>11.199999809265137</v>
      </c>
      <c r="F293" s="177">
        <v>36.258738452019507</v>
      </c>
      <c r="G293" s="177">
        <v>56.384168453084087</v>
      </c>
    </row>
    <row r="294" spans="1:7" x14ac:dyDescent="0.25">
      <c r="A294" s="42">
        <v>42266</v>
      </c>
      <c r="B294" s="177">
        <v>10.611120967197632</v>
      </c>
      <c r="C294" s="180">
        <v>7.4359278597329626</v>
      </c>
      <c r="D294" s="180">
        <v>33.291121954652965</v>
      </c>
      <c r="E294" s="119">
        <v>11.199999809265137</v>
      </c>
      <c r="F294" s="177">
        <v>36.066391009004029</v>
      </c>
      <c r="G294" s="177">
        <v>57.623377891072394</v>
      </c>
    </row>
    <row r="295" spans="1:7" x14ac:dyDescent="0.25">
      <c r="A295" s="42">
        <v>42267</v>
      </c>
      <c r="B295" s="177">
        <v>10.410333999648348</v>
      </c>
      <c r="C295" s="180">
        <v>7.2952228945849376</v>
      </c>
      <c r="D295" s="180">
        <v>32.687835900341994</v>
      </c>
      <c r="E295" s="119">
        <v>11.199999809265137</v>
      </c>
      <c r="F295" s="177">
        <v>36.886702513518145</v>
      </c>
      <c r="G295" s="177">
        <v>56.934001616813603</v>
      </c>
    </row>
    <row r="296" spans="1:7" x14ac:dyDescent="0.25">
      <c r="A296" s="42">
        <v>42268</v>
      </c>
      <c r="B296" s="177">
        <v>10.238946601707138</v>
      </c>
      <c r="C296" s="180">
        <v>7.1751201899698609</v>
      </c>
      <c r="D296" s="180">
        <v>32.485135011562583</v>
      </c>
      <c r="E296" s="119">
        <v>11.199999809265137</v>
      </c>
      <c r="F296" s="177">
        <v>37.613513800788802</v>
      </c>
      <c r="G296" s="177">
        <v>57.051249837566353</v>
      </c>
    </row>
    <row r="297" spans="1:7" x14ac:dyDescent="0.25">
      <c r="A297" s="42">
        <v>42269</v>
      </c>
      <c r="B297" s="177">
        <v>10.376043892810635</v>
      </c>
      <c r="C297" s="180">
        <v>7.2711935048968934</v>
      </c>
      <c r="D297" s="180">
        <v>32.521976251182728</v>
      </c>
      <c r="E297" s="119">
        <v>11.199999809265137</v>
      </c>
      <c r="F297" s="177">
        <v>38.682682463107312</v>
      </c>
      <c r="G297" s="177">
        <v>57.675023975019009</v>
      </c>
    </row>
    <row r="298" spans="1:7" x14ac:dyDescent="0.25">
      <c r="A298" s="42">
        <v>42270</v>
      </c>
      <c r="B298" s="177">
        <v>12.735800625570779</v>
      </c>
      <c r="C298" s="180">
        <v>8.9248341415051193</v>
      </c>
      <c r="D298" s="180">
        <v>32.694436749595148</v>
      </c>
      <c r="E298" s="119">
        <v>11.199999809265137</v>
      </c>
      <c r="F298" s="177">
        <v>37.570402705404504</v>
      </c>
      <c r="G298" s="177">
        <v>55.736728862656484</v>
      </c>
    </row>
    <row r="299" spans="1:7" x14ac:dyDescent="0.25">
      <c r="A299" s="42">
        <v>42271</v>
      </c>
      <c r="B299" s="177">
        <v>13.961602148718478</v>
      </c>
      <c r="C299" s="180">
        <v>9.7838359118792741</v>
      </c>
      <c r="D299" s="180">
        <v>32.613723785590238</v>
      </c>
      <c r="E299" s="119">
        <v>11.199999809265137</v>
      </c>
      <c r="F299" s="177">
        <v>35.630924495281981</v>
      </c>
      <c r="G299" s="177">
        <v>57.076554099409634</v>
      </c>
    </row>
    <row r="300" spans="1:7" x14ac:dyDescent="0.25">
      <c r="A300" s="42">
        <v>42272</v>
      </c>
      <c r="B300" s="177">
        <v>14.232261812835475</v>
      </c>
      <c r="C300" s="180">
        <v>9.9735053863047511</v>
      </c>
      <c r="D300" s="180">
        <v>32.401234943072005</v>
      </c>
      <c r="E300" s="119">
        <v>11.199999809265137</v>
      </c>
      <c r="F300" s="177">
        <v>35.305795912345253</v>
      </c>
      <c r="G300" s="177">
        <v>52.631310913165407</v>
      </c>
    </row>
    <row r="301" spans="1:7" x14ac:dyDescent="0.25">
      <c r="A301" s="42">
        <v>42273</v>
      </c>
      <c r="B301" s="177">
        <v>14.635668340603928</v>
      </c>
      <c r="C301" s="180">
        <v>10.25619953783734</v>
      </c>
      <c r="D301" s="180">
        <v>34.150060801329445</v>
      </c>
      <c r="E301" s="119">
        <v>11.199999809265137</v>
      </c>
      <c r="F301" s="177">
        <v>35.297386518236728</v>
      </c>
      <c r="G301" s="177">
        <v>55.841706666504898</v>
      </c>
    </row>
    <row r="302" spans="1:7" x14ac:dyDescent="0.25">
      <c r="A302" s="42">
        <v>42274</v>
      </c>
      <c r="B302" s="177">
        <v>14.155155613416849</v>
      </c>
      <c r="C302" s="180">
        <v>9.9194718738994627</v>
      </c>
      <c r="D302" s="180">
        <v>34.680919811284113</v>
      </c>
      <c r="E302" s="119">
        <v>11.399999618530273</v>
      </c>
      <c r="F302" s="177">
        <v>37.256041268419352</v>
      </c>
      <c r="G302" s="177">
        <v>54.670931664352125</v>
      </c>
    </row>
    <row r="303" spans="1:7" x14ac:dyDescent="0.25">
      <c r="A303" s="42">
        <v>42275</v>
      </c>
      <c r="B303" s="177">
        <v>14.05465740342072</v>
      </c>
      <c r="C303" s="180">
        <v>9.849046002601451</v>
      </c>
      <c r="D303" s="180">
        <v>33.550034467489567</v>
      </c>
      <c r="E303" s="119">
        <v>12.199999809265137</v>
      </c>
      <c r="F303" s="177">
        <v>35.976917066353309</v>
      </c>
      <c r="G303" s="177">
        <v>56.402559224543793</v>
      </c>
    </row>
    <row r="304" spans="1:7" x14ac:dyDescent="0.25">
      <c r="A304" s="42">
        <v>42276</v>
      </c>
      <c r="B304" s="177">
        <v>12.312233264057191</v>
      </c>
      <c r="C304" s="180">
        <v>8.6280119345310453</v>
      </c>
      <c r="D304" s="180">
        <v>32.314214445131803</v>
      </c>
      <c r="E304" s="119">
        <v>11.600000381469727</v>
      </c>
      <c r="F304" s="177">
        <v>34.737092637447304</v>
      </c>
      <c r="G304" s="177">
        <v>57.626219585869087</v>
      </c>
    </row>
    <row r="305" spans="1:7" x14ac:dyDescent="0.25">
      <c r="A305" s="42">
        <v>42277</v>
      </c>
      <c r="B305" s="177">
        <v>9.5838021656642542</v>
      </c>
      <c r="C305" s="180">
        <v>6.7160163140287601</v>
      </c>
      <c r="D305" s="180">
        <v>33.431079010742572</v>
      </c>
      <c r="E305" s="119">
        <v>11.699999809265137</v>
      </c>
      <c r="F305" s="177">
        <v>32.83383438728476</v>
      </c>
      <c r="G305" s="177">
        <v>53.201955799438366</v>
      </c>
    </row>
    <row r="306" spans="1:7" x14ac:dyDescent="0.25">
      <c r="A306" s="42">
        <v>42278</v>
      </c>
      <c r="B306" s="177">
        <v>8.4059463664269352</v>
      </c>
      <c r="C306" s="180">
        <v>5.8906133448823343</v>
      </c>
      <c r="D306" s="180">
        <v>34.157355338864882</v>
      </c>
      <c r="E306" s="119">
        <v>11.199999809265137</v>
      </c>
      <c r="F306" s="177">
        <v>26.467889995464578</v>
      </c>
      <c r="G306" s="177">
        <v>54.690804221100244</v>
      </c>
    </row>
    <row r="307" spans="1:7" x14ac:dyDescent="0.25">
      <c r="A307" s="42">
        <v>42279</v>
      </c>
      <c r="B307" s="177">
        <v>2.0791004561975748</v>
      </c>
      <c r="C307" s="180">
        <v>2.2724701044010569</v>
      </c>
      <c r="D307" s="180">
        <v>29.920115204895055</v>
      </c>
      <c r="E307" s="119">
        <v>11.199999809265137</v>
      </c>
      <c r="F307" s="177">
        <v>25.61790408070441</v>
      </c>
      <c r="G307" s="177">
        <v>49.558814166011622</v>
      </c>
    </row>
    <row r="308" spans="1:7" x14ac:dyDescent="0.25">
      <c r="A308" s="42">
        <v>42280</v>
      </c>
      <c r="B308" s="177">
        <v>0</v>
      </c>
      <c r="C308" s="181">
        <v>0</v>
      </c>
      <c r="D308" s="181">
        <v>24.98612767440305</v>
      </c>
      <c r="E308" s="119">
        <v>11.199999809265137</v>
      </c>
      <c r="F308" s="177">
        <v>30.193488909425582</v>
      </c>
      <c r="G308" s="177">
        <v>0</v>
      </c>
    </row>
    <row r="309" spans="1:7" x14ac:dyDescent="0.25">
      <c r="A309" s="42">
        <v>42281</v>
      </c>
      <c r="B309" s="177">
        <v>0.17092002208937279</v>
      </c>
      <c r="C309" s="181">
        <v>0.18681667799353208</v>
      </c>
      <c r="D309" s="181">
        <v>30.042756854295746</v>
      </c>
      <c r="E309" s="119">
        <v>11.300000190734863</v>
      </c>
      <c r="F309" s="177">
        <v>30.267648809795041</v>
      </c>
      <c r="G309" s="177">
        <v>2.3187139835953721</v>
      </c>
    </row>
    <row r="310" spans="1:7" x14ac:dyDescent="0.25">
      <c r="A310" s="42">
        <v>42282</v>
      </c>
      <c r="B310" s="177">
        <v>4.2740188153028598</v>
      </c>
      <c r="C310" s="181">
        <v>4.6715299178888712</v>
      </c>
      <c r="D310" s="181">
        <v>30.69691123728397</v>
      </c>
      <c r="E310" s="119">
        <v>11.300000190734863</v>
      </c>
      <c r="F310" s="177">
        <v>27.357749483011375</v>
      </c>
      <c r="G310" s="177">
        <v>19.386973615200439</v>
      </c>
    </row>
    <row r="311" spans="1:7" x14ac:dyDescent="0.25">
      <c r="A311" s="42">
        <v>42283</v>
      </c>
      <c r="B311" s="177">
        <v>6.7420369903109121</v>
      </c>
      <c r="C311" s="181">
        <v>7.3690895779360455</v>
      </c>
      <c r="D311" s="181">
        <v>32.03552237974273</v>
      </c>
      <c r="E311" s="119">
        <v>11.199999809265137</v>
      </c>
      <c r="F311" s="177">
        <v>28.618549425050059</v>
      </c>
      <c r="G311" s="177">
        <v>20.251025702997488</v>
      </c>
    </row>
    <row r="312" spans="1:7" x14ac:dyDescent="0.25">
      <c r="A312" s="42">
        <v>42284</v>
      </c>
      <c r="B312" s="177">
        <v>7.2324049044436913</v>
      </c>
      <c r="C312" s="181">
        <v>7.9050648463279591</v>
      </c>
      <c r="D312" s="181">
        <v>32.738885623304931</v>
      </c>
      <c r="E312" s="119">
        <v>11.699999809265137</v>
      </c>
      <c r="F312" s="177">
        <v>23.473324313252057</v>
      </c>
      <c r="G312" s="177">
        <v>40.434646559622578</v>
      </c>
    </row>
    <row r="313" spans="1:7" x14ac:dyDescent="0.25">
      <c r="A313" s="42">
        <v>42285</v>
      </c>
      <c r="B313" s="177">
        <v>7.4308267987442935</v>
      </c>
      <c r="C313" s="181">
        <v>8.1219412466541865</v>
      </c>
      <c r="D313" s="181">
        <v>33.379449403308008</v>
      </c>
      <c r="E313" s="119">
        <v>11.699999809265137</v>
      </c>
      <c r="F313" s="177">
        <v>30.614359389299334</v>
      </c>
      <c r="G313" s="177">
        <v>61.477979721978812</v>
      </c>
    </row>
    <row r="314" spans="1:7" x14ac:dyDescent="0.25">
      <c r="A314" s="42">
        <v>42286</v>
      </c>
      <c r="B314" s="177">
        <v>7.3515872551925847</v>
      </c>
      <c r="C314" s="181">
        <v>8.0353319184368424</v>
      </c>
      <c r="D314" s="181">
        <v>32.480435311286584</v>
      </c>
      <c r="E314" s="119">
        <v>11.899999618530273</v>
      </c>
      <c r="F314" s="177">
        <v>36.514296114356441</v>
      </c>
      <c r="G314" s="177">
        <v>62.707495722682381</v>
      </c>
    </row>
    <row r="315" spans="1:7" x14ac:dyDescent="0.25">
      <c r="A315" s="42">
        <v>42287</v>
      </c>
      <c r="B315" s="177">
        <v>7.1497595075281373</v>
      </c>
      <c r="C315" s="181">
        <v>7.8147328985872342</v>
      </c>
      <c r="D315" s="181">
        <v>32.396011745002525</v>
      </c>
      <c r="E315" s="119">
        <v>11.899999618530273</v>
      </c>
      <c r="F315" s="177">
        <v>36.956844132388063</v>
      </c>
      <c r="G315" s="177">
        <v>61.52047063836342</v>
      </c>
    </row>
    <row r="316" spans="1:7" x14ac:dyDescent="0.25">
      <c r="A316" s="42">
        <v>42288</v>
      </c>
      <c r="B316" s="177">
        <v>5.3389902112954708</v>
      </c>
      <c r="C316" s="181">
        <v>5.8355504692871278</v>
      </c>
      <c r="D316" s="181">
        <v>32.880239249269167</v>
      </c>
      <c r="E316" s="119">
        <v>11.899999618530273</v>
      </c>
      <c r="F316" s="177">
        <v>38.24854204403028</v>
      </c>
      <c r="G316" s="177">
        <v>62.667094197847192</v>
      </c>
    </row>
    <row r="317" spans="1:7" x14ac:dyDescent="0.25">
      <c r="A317" s="42">
        <v>42289</v>
      </c>
      <c r="B317" s="177">
        <v>6.5030142093308481</v>
      </c>
      <c r="C317" s="181">
        <v>7.1078361486325896</v>
      </c>
      <c r="D317" s="181">
        <v>32.877288391148575</v>
      </c>
      <c r="E317" s="119">
        <v>12</v>
      </c>
      <c r="F317" s="177">
        <v>40.956605624490344</v>
      </c>
      <c r="G317" s="177">
        <v>62.83576217320222</v>
      </c>
    </row>
    <row r="318" spans="1:7" x14ac:dyDescent="0.25">
      <c r="A318" s="42">
        <v>42290</v>
      </c>
      <c r="B318" s="177">
        <v>6.4789483674808928</v>
      </c>
      <c r="C318" s="181">
        <v>7.0815320294745918</v>
      </c>
      <c r="D318" s="181">
        <v>32.706838440078336</v>
      </c>
      <c r="E318" s="119">
        <v>12</v>
      </c>
      <c r="F318" s="177">
        <v>43.191884380799735</v>
      </c>
      <c r="G318" s="177">
        <v>53.386702949780094</v>
      </c>
    </row>
    <row r="319" spans="1:7" x14ac:dyDescent="0.25">
      <c r="A319" s="42">
        <v>42291</v>
      </c>
      <c r="B319" s="177">
        <v>6.3390784708069496</v>
      </c>
      <c r="C319" s="181">
        <v>6.9286533372739711</v>
      </c>
      <c r="D319" s="181">
        <v>31.869615132963229</v>
      </c>
      <c r="E319" s="119">
        <v>12</v>
      </c>
      <c r="F319" s="177">
        <v>45.096171501874863</v>
      </c>
      <c r="G319" s="177">
        <v>36.872279312433982</v>
      </c>
    </row>
    <row r="320" spans="1:7" x14ac:dyDescent="0.25">
      <c r="A320" s="42">
        <v>42292</v>
      </c>
      <c r="B320" s="177">
        <v>6.1934086329487323</v>
      </c>
      <c r="C320" s="181">
        <v>6.7694352722406137</v>
      </c>
      <c r="D320" s="181">
        <v>31.728197184558251</v>
      </c>
      <c r="E320" s="119">
        <v>11.600000381469727</v>
      </c>
      <c r="F320" s="177">
        <v>45.007229748964292</v>
      </c>
      <c r="G320" s="177">
        <v>36.792227638959922</v>
      </c>
    </row>
    <row r="321" spans="1:7" x14ac:dyDescent="0.25">
      <c r="A321" s="42">
        <v>42293</v>
      </c>
      <c r="B321" s="177">
        <v>6.0150941751129645</v>
      </c>
      <c r="C321" s="181">
        <v>6.5745364286535404</v>
      </c>
      <c r="D321" s="181">
        <v>32.097041215212222</v>
      </c>
      <c r="E321" s="119">
        <v>11.800000190734863</v>
      </c>
      <c r="F321" s="177">
        <v>45.451184636354462</v>
      </c>
      <c r="G321" s="177">
        <v>36.91256631813669</v>
      </c>
    </row>
    <row r="322" spans="1:7" x14ac:dyDescent="0.25">
      <c r="A322" s="42">
        <v>42294</v>
      </c>
      <c r="B322" s="177">
        <v>6.4276380089409777</v>
      </c>
      <c r="C322" s="181">
        <v>7.0254494792156663</v>
      </c>
      <c r="D322" s="181">
        <v>31.445893534532271</v>
      </c>
      <c r="E322" s="119">
        <v>11.699999809265137</v>
      </c>
      <c r="F322" s="177">
        <v>46.432684972948557</v>
      </c>
      <c r="G322" s="177">
        <v>37.311297513599783</v>
      </c>
    </row>
    <row r="323" spans="1:7" x14ac:dyDescent="0.25">
      <c r="A323" s="42">
        <v>42295</v>
      </c>
      <c r="B323" s="177">
        <v>4.4557763754946604</v>
      </c>
      <c r="C323" s="181">
        <v>4.870192094386173</v>
      </c>
      <c r="D323" s="181">
        <v>31.497549091732026</v>
      </c>
      <c r="E323" s="119">
        <v>11.899999618530273</v>
      </c>
      <c r="F323" s="177">
        <v>45.887868502272525</v>
      </c>
      <c r="G323" s="177">
        <v>37.723093554046422</v>
      </c>
    </row>
    <row r="324" spans="1:7" x14ac:dyDescent="0.25">
      <c r="A324" s="42">
        <v>42296</v>
      </c>
      <c r="B324" s="177">
        <v>4.3228556269956444</v>
      </c>
      <c r="C324" s="181">
        <v>4.7249088656137381</v>
      </c>
      <c r="D324" s="181">
        <v>30.088800633064064</v>
      </c>
      <c r="E324" s="119">
        <v>12.199999809265137</v>
      </c>
      <c r="F324" s="177">
        <v>46.582756098288087</v>
      </c>
      <c r="G324" s="177">
        <v>40.004472078438134</v>
      </c>
    </row>
    <row r="325" spans="1:7" x14ac:dyDescent="0.25">
      <c r="A325" s="42">
        <v>42297</v>
      </c>
      <c r="B325" s="177">
        <v>4.3021088689462017</v>
      </c>
      <c r="C325" s="181">
        <v>4.7022325262910947</v>
      </c>
      <c r="D325" s="181">
        <v>30.013248182866317</v>
      </c>
      <c r="E325" s="119">
        <v>12.100000381469727</v>
      </c>
      <c r="F325" s="177">
        <v>45.526808680251811</v>
      </c>
      <c r="G325" s="177">
        <v>39.133852152382822</v>
      </c>
    </row>
    <row r="326" spans="1:7" x14ac:dyDescent="0.25">
      <c r="A326" s="42">
        <v>42298</v>
      </c>
      <c r="B326" s="177">
        <v>4.0143816037521454</v>
      </c>
      <c r="C326" s="181">
        <v>4.3877447840439574</v>
      </c>
      <c r="D326" s="181">
        <v>32.287609656519344</v>
      </c>
      <c r="E326" s="119">
        <v>11.199999809265137</v>
      </c>
      <c r="F326" s="177">
        <v>44.207126705734829</v>
      </c>
      <c r="G326" s="177">
        <v>39.857949489090167</v>
      </c>
    </row>
    <row r="327" spans="1:7" x14ac:dyDescent="0.25">
      <c r="A327" s="42">
        <v>42299</v>
      </c>
      <c r="B327" s="177">
        <v>4.1707659858733797</v>
      </c>
      <c r="C327" s="181">
        <v>4.5586739145274748</v>
      </c>
      <c r="D327" s="181">
        <v>32.553900110765746</v>
      </c>
      <c r="E327" s="119">
        <v>12.100000381469727</v>
      </c>
      <c r="F327" s="177">
        <v>46.329763748910665</v>
      </c>
      <c r="G327" s="177">
        <v>38.456878030874137</v>
      </c>
    </row>
    <row r="328" spans="1:7" x14ac:dyDescent="0.25">
      <c r="A328" s="42">
        <v>42300</v>
      </c>
      <c r="B328" s="177">
        <v>4.0608082698665013</v>
      </c>
      <c r="C328" s="181">
        <v>4.4384894272272097</v>
      </c>
      <c r="D328" s="181">
        <v>32.436282066702823</v>
      </c>
      <c r="E328" s="119">
        <v>12</v>
      </c>
      <c r="F328" s="177">
        <v>47.265111814781505</v>
      </c>
      <c r="G328" s="177">
        <v>38.133475578868811</v>
      </c>
    </row>
    <row r="329" spans="1:7" x14ac:dyDescent="0.25">
      <c r="A329" s="42">
        <v>42301</v>
      </c>
      <c r="B329" s="177">
        <v>4.3766442827207985</v>
      </c>
      <c r="C329" s="181">
        <v>4.7837002105566775</v>
      </c>
      <c r="D329" s="181">
        <v>31.958632501959809</v>
      </c>
      <c r="E329" s="119">
        <v>11.600000381469727</v>
      </c>
      <c r="F329" s="177">
        <v>45.168417816206251</v>
      </c>
      <c r="G329" s="177">
        <v>38.648470349687116</v>
      </c>
    </row>
    <row r="330" spans="1:7" x14ac:dyDescent="0.25">
      <c r="A330" s="42">
        <v>42302</v>
      </c>
      <c r="B330" s="177">
        <v>4.6330260803302874</v>
      </c>
      <c r="C330" s="181">
        <v>5.0639271561299122</v>
      </c>
      <c r="D330" s="181">
        <v>32.152062979804171</v>
      </c>
      <c r="E330" s="119">
        <v>12.100000381469727</v>
      </c>
      <c r="F330" s="177">
        <v>45.707563008202449</v>
      </c>
      <c r="G330" s="177">
        <v>39.256612944139391</v>
      </c>
    </row>
    <row r="331" spans="1:7" x14ac:dyDescent="0.25">
      <c r="A331" s="42">
        <v>42303</v>
      </c>
      <c r="B331" s="177">
        <v>4.6678196632874602</v>
      </c>
      <c r="C331" s="181">
        <v>5.1019567649732371</v>
      </c>
      <c r="D331" s="181">
        <v>33.066687518733524</v>
      </c>
      <c r="E331" s="119">
        <v>12.100000381469727</v>
      </c>
      <c r="F331" s="177">
        <v>45.707533778128834</v>
      </c>
      <c r="G331" s="177">
        <v>38.258412386024453</v>
      </c>
    </row>
    <row r="332" spans="1:7" x14ac:dyDescent="0.25">
      <c r="A332" s="42">
        <v>42304</v>
      </c>
      <c r="B332" s="177">
        <v>4.5798307848139856</v>
      </c>
      <c r="C332" s="181">
        <v>5.0057843576926215</v>
      </c>
      <c r="D332" s="181">
        <v>33.772993782140595</v>
      </c>
      <c r="E332" s="119">
        <v>12.100000381469727</v>
      </c>
      <c r="F332" s="177">
        <v>46.334100264840615</v>
      </c>
      <c r="G332" s="177">
        <v>38.737957445934903</v>
      </c>
    </row>
    <row r="333" spans="1:7" x14ac:dyDescent="0.25">
      <c r="A333" s="42">
        <v>42305</v>
      </c>
      <c r="B333" s="177">
        <v>4.9401246187980767</v>
      </c>
      <c r="C333" s="181">
        <v>5.3995878240370487</v>
      </c>
      <c r="D333" s="181">
        <v>33.409206071076625</v>
      </c>
      <c r="E333" s="119">
        <v>12.100000381469727</v>
      </c>
      <c r="F333" s="177">
        <v>45.537236779310057</v>
      </c>
      <c r="G333" s="177">
        <v>38.693950260833425</v>
      </c>
    </row>
    <row r="334" spans="1:7" x14ac:dyDescent="0.25">
      <c r="A334" s="42">
        <v>42306</v>
      </c>
      <c r="B334" s="177">
        <v>5.606882417241196</v>
      </c>
      <c r="C334" s="181">
        <v>6.1283583648359041</v>
      </c>
      <c r="D334" s="181">
        <v>33.464881091691815</v>
      </c>
      <c r="E334" s="119">
        <v>12</v>
      </c>
      <c r="F334" s="177">
        <v>44.722003512779914</v>
      </c>
      <c r="G334" s="177">
        <v>38.41228517817126</v>
      </c>
    </row>
    <row r="335" spans="1:7" x14ac:dyDescent="0.25">
      <c r="A335" s="42">
        <v>42307</v>
      </c>
      <c r="B335" s="177">
        <v>4.9160235548613747</v>
      </c>
      <c r="C335" s="181">
        <v>5.3732452069128236</v>
      </c>
      <c r="D335" s="181">
        <v>34.106932811847436</v>
      </c>
      <c r="E335" s="119">
        <v>11.699999809265137</v>
      </c>
      <c r="F335" s="177">
        <v>45.411249379714327</v>
      </c>
      <c r="G335" s="177">
        <v>38.568337525018919</v>
      </c>
    </row>
    <row r="336" spans="1:7" x14ac:dyDescent="0.25">
      <c r="A336" s="42">
        <v>42308</v>
      </c>
      <c r="B336" s="177">
        <v>5.0979172036481026</v>
      </c>
      <c r="C336" s="181">
        <v>5.5720561291153174</v>
      </c>
      <c r="D336" s="181">
        <v>33.814221773412534</v>
      </c>
      <c r="E336" s="119">
        <v>11.800000190734863</v>
      </c>
      <c r="F336" s="177">
        <v>45.915150027275075</v>
      </c>
      <c r="G336" s="177">
        <v>38.461517553528168</v>
      </c>
    </row>
    <row r="337" spans="1:7" x14ac:dyDescent="0.25">
      <c r="A337" s="42">
        <v>42309</v>
      </c>
      <c r="B337" s="177">
        <v>5.1069935525551173</v>
      </c>
      <c r="C337" s="181">
        <v>5.5819766365572834</v>
      </c>
      <c r="D337" s="181">
        <v>32.968475776888745</v>
      </c>
      <c r="E337" s="119">
        <v>11.800000190734863</v>
      </c>
      <c r="F337" s="177">
        <v>47.145360578784263</v>
      </c>
      <c r="G337" s="177">
        <v>37.98394797265528</v>
      </c>
    </row>
    <row r="338" spans="1:7" x14ac:dyDescent="0.25">
      <c r="A338" s="42">
        <v>42310</v>
      </c>
      <c r="B338" s="177">
        <v>5.0937938872996371</v>
      </c>
      <c r="C338" s="181">
        <v>5.567549317958143</v>
      </c>
      <c r="D338" s="181">
        <v>33.451266784645881</v>
      </c>
      <c r="E338" s="119">
        <v>11.800000190734863</v>
      </c>
      <c r="F338" s="177">
        <v>47.249574941264314</v>
      </c>
      <c r="G338" s="177">
        <v>40.073360963640368</v>
      </c>
    </row>
    <row r="339" spans="1:7" x14ac:dyDescent="0.25">
      <c r="A339" s="42">
        <v>42311</v>
      </c>
      <c r="B339" s="177">
        <v>5.0760650730757906</v>
      </c>
      <c r="C339" s="181">
        <v>5.5481716105510408</v>
      </c>
      <c r="D339" s="181">
        <v>32.777451384663607</v>
      </c>
      <c r="E339" s="119">
        <v>12</v>
      </c>
      <c r="F339" s="177">
        <v>47.313839280693642</v>
      </c>
      <c r="G339" s="177">
        <v>38.979871282445075</v>
      </c>
    </row>
    <row r="340" spans="1:7" x14ac:dyDescent="0.25">
      <c r="A340" s="42">
        <v>42312</v>
      </c>
      <c r="B340" s="177">
        <v>5.1027743915505281</v>
      </c>
      <c r="C340" s="181">
        <v>5.5773650665775829</v>
      </c>
      <c r="D340" s="181">
        <v>33.343988202390875</v>
      </c>
      <c r="E340" s="119">
        <v>11.800000190734863</v>
      </c>
      <c r="F340" s="177">
        <v>47.474782748840511</v>
      </c>
      <c r="G340" s="177">
        <v>37.57867496854734</v>
      </c>
    </row>
    <row r="341" spans="1:7" x14ac:dyDescent="0.25">
      <c r="A341" s="42">
        <v>42313</v>
      </c>
      <c r="B341" s="177">
        <v>5.0693265538765671</v>
      </c>
      <c r="C341" s="181">
        <v>5.5408063659412763</v>
      </c>
      <c r="D341" s="181">
        <v>33.906713311407309</v>
      </c>
      <c r="E341" s="119">
        <v>11.800000190734863</v>
      </c>
      <c r="F341" s="177">
        <v>46.852293633266626</v>
      </c>
      <c r="G341" s="177">
        <v>38.036161398424056</v>
      </c>
    </row>
    <row r="342" spans="1:7" x14ac:dyDescent="0.25">
      <c r="A342" s="42">
        <v>42314</v>
      </c>
      <c r="B342" s="177">
        <v>5.0078344412076135</v>
      </c>
      <c r="C342" s="181">
        <v>5.4735950932583659</v>
      </c>
      <c r="D342" s="181">
        <v>34.277591050421755</v>
      </c>
      <c r="E342" s="119">
        <v>11.800000190734863</v>
      </c>
      <c r="F342" s="177">
        <v>45.404551314645339</v>
      </c>
      <c r="G342" s="177">
        <v>38.367817219517867</v>
      </c>
    </row>
    <row r="343" spans="1:7" x14ac:dyDescent="0.25">
      <c r="A343" s="42">
        <v>42315</v>
      </c>
      <c r="B343" s="177">
        <v>4.68691464492397</v>
      </c>
      <c r="C343" s="181">
        <v>5.1228277021055479</v>
      </c>
      <c r="D343" s="181">
        <v>33.918625736192389</v>
      </c>
      <c r="E343" s="119">
        <v>11.699999809265137</v>
      </c>
      <c r="F343" s="177">
        <v>46.382410016545521</v>
      </c>
      <c r="G343" s="177">
        <v>37.147201769727268</v>
      </c>
    </row>
    <row r="344" spans="1:7" x14ac:dyDescent="0.25">
      <c r="A344" s="42">
        <v>42316</v>
      </c>
      <c r="B344" s="177">
        <v>5.0949651752490839</v>
      </c>
      <c r="C344" s="181">
        <v>5.5688295431828694</v>
      </c>
      <c r="D344" s="181">
        <v>33.651243247787143</v>
      </c>
      <c r="E344" s="119">
        <v>11.699999809265137</v>
      </c>
      <c r="F344" s="177">
        <v>44.882746784687015</v>
      </c>
      <c r="G344" s="177">
        <v>38.315413273374261</v>
      </c>
    </row>
    <row r="345" spans="1:7" x14ac:dyDescent="0.25">
      <c r="A345" s="42">
        <v>42317</v>
      </c>
      <c r="B345" s="177">
        <v>5.6917750968909928</v>
      </c>
      <c r="C345" s="181">
        <v>6.2211466069872623</v>
      </c>
      <c r="D345" s="181">
        <v>34.358316529591832</v>
      </c>
      <c r="E345" s="119">
        <v>12.300000190734863</v>
      </c>
      <c r="F345" s="177">
        <v>43.007144686601777</v>
      </c>
      <c r="G345" s="177">
        <v>38.84989139991778</v>
      </c>
    </row>
    <row r="346" spans="1:7" x14ac:dyDescent="0.25">
      <c r="A346" s="42">
        <v>42318</v>
      </c>
      <c r="B346" s="177">
        <v>7.3047756055461317</v>
      </c>
      <c r="C346" s="181">
        <v>7.9841664857891992</v>
      </c>
      <c r="D346" s="181">
        <v>32.709568318481743</v>
      </c>
      <c r="E346" s="119">
        <v>12.300000190734863</v>
      </c>
      <c r="F346" s="177">
        <v>41.818514448051125</v>
      </c>
      <c r="G346" s="177">
        <v>38.204815905668212</v>
      </c>
    </row>
    <row r="347" spans="1:7" x14ac:dyDescent="0.25">
      <c r="A347" s="42">
        <v>42319</v>
      </c>
      <c r="B347" s="177">
        <v>7.540392456824323</v>
      </c>
      <c r="C347" s="181">
        <v>8.2416972121313226</v>
      </c>
      <c r="D347" s="181">
        <v>33.738586366353225</v>
      </c>
      <c r="E347" s="119">
        <v>11.100000381469727</v>
      </c>
      <c r="F347" s="177">
        <v>37.865579540729513</v>
      </c>
      <c r="G347" s="177">
        <v>37.491986409977663</v>
      </c>
    </row>
    <row r="348" spans="1:7" x14ac:dyDescent="0.25">
      <c r="A348" s="42">
        <v>42320</v>
      </c>
      <c r="B348" s="177">
        <v>7.4515189497512209</v>
      </c>
      <c r="C348" s="181">
        <v>8.1445579001298878</v>
      </c>
      <c r="D348" s="181">
        <v>33.745012680115565</v>
      </c>
      <c r="E348" s="119">
        <v>11.100000381469727</v>
      </c>
      <c r="F348" s="177">
        <v>35.638687700077305</v>
      </c>
      <c r="G348" s="177">
        <v>37.004217903680264</v>
      </c>
    </row>
    <row r="349" spans="1:7" x14ac:dyDescent="0.25">
      <c r="A349" s="42">
        <v>42321</v>
      </c>
      <c r="B349" s="177">
        <v>7.4007401092234524</v>
      </c>
      <c r="C349" s="181">
        <v>8.0890563024598343</v>
      </c>
      <c r="D349" s="181">
        <v>33.426054405724543</v>
      </c>
      <c r="E349" s="119">
        <v>12.100000381469727</v>
      </c>
      <c r="F349" s="177">
        <v>33.676028669432363</v>
      </c>
      <c r="G349" s="177">
        <v>37.087399870002685</v>
      </c>
    </row>
    <row r="350" spans="1:7" x14ac:dyDescent="0.25">
      <c r="A350" s="42">
        <v>42322</v>
      </c>
      <c r="B350" s="177">
        <v>7.0124580717057547</v>
      </c>
      <c r="C350" s="181">
        <v>7.6646615505349436</v>
      </c>
      <c r="D350" s="181">
        <v>32.688841784110799</v>
      </c>
      <c r="E350" s="119">
        <v>12.100000381469727</v>
      </c>
      <c r="F350" s="177">
        <v>32.872807922826887</v>
      </c>
      <c r="G350" s="177">
        <v>45.873048877892671</v>
      </c>
    </row>
    <row r="351" spans="1:7" x14ac:dyDescent="0.25">
      <c r="A351" s="42">
        <v>42323</v>
      </c>
      <c r="B351" s="177">
        <v>6.8162357816399943</v>
      </c>
      <c r="C351" s="181">
        <v>7.4501893317143733</v>
      </c>
      <c r="D351" s="181">
        <v>32.396940853617842</v>
      </c>
      <c r="E351" s="119">
        <v>11.300000190734863</v>
      </c>
      <c r="F351" s="177">
        <v>32.843083057668451</v>
      </c>
      <c r="G351" s="177">
        <v>37.138395780700279</v>
      </c>
    </row>
    <row r="352" spans="1:7" x14ac:dyDescent="0.25">
      <c r="A352" s="42">
        <v>42324</v>
      </c>
      <c r="B352" s="177">
        <v>6.722979962407889</v>
      </c>
      <c r="C352" s="181">
        <v>7.3482601244773322</v>
      </c>
      <c r="D352" s="181">
        <v>31.992666695051756</v>
      </c>
      <c r="E352" s="119">
        <v>12.300000190734863</v>
      </c>
      <c r="F352" s="177">
        <v>33.08040089128194</v>
      </c>
      <c r="G352" s="177">
        <v>36.880906784556551</v>
      </c>
    </row>
    <row r="353" spans="1:7" x14ac:dyDescent="0.25">
      <c r="A353" s="42">
        <v>42325</v>
      </c>
      <c r="B353" s="177">
        <v>6.6990283328378872</v>
      </c>
      <c r="C353" s="181">
        <v>7.3220808400722577</v>
      </c>
      <c r="D353" s="181">
        <v>31.494624462348444</v>
      </c>
      <c r="E353" s="119">
        <v>12.300000190734863</v>
      </c>
      <c r="F353" s="177">
        <v>34.924263218464674</v>
      </c>
      <c r="G353" s="177">
        <v>31.213549347409497</v>
      </c>
    </row>
    <row r="354" spans="1:7" x14ac:dyDescent="0.25">
      <c r="A354" s="42">
        <v>42326</v>
      </c>
      <c r="B354" s="177">
        <v>6.6457823690283373</v>
      </c>
      <c r="C354" s="181">
        <v>7.2638826608661811</v>
      </c>
      <c r="D354" s="181">
        <v>31.51649284362793</v>
      </c>
      <c r="E354" s="119">
        <v>12.399999618530273</v>
      </c>
      <c r="F354" s="177">
        <v>35.288013458251953</v>
      </c>
      <c r="G354" s="177">
        <v>29.727567672729492</v>
      </c>
    </row>
    <row r="355" spans="1:7" x14ac:dyDescent="0.25">
      <c r="A355" s="42">
        <v>42327</v>
      </c>
      <c r="B355" s="177">
        <v>6.5758818609003562</v>
      </c>
      <c r="C355" s="181">
        <v>7.1874809581347066</v>
      </c>
      <c r="D355" s="181">
        <v>32.269990231284361</v>
      </c>
      <c r="E355" s="119">
        <v>12.399999618530273</v>
      </c>
      <c r="F355" s="177">
        <v>34.592362420073258</v>
      </c>
      <c r="G355" s="177">
        <v>34.891487677781633</v>
      </c>
    </row>
    <row r="356" spans="1:7" x14ac:dyDescent="0.25">
      <c r="A356" s="42">
        <v>42328</v>
      </c>
      <c r="B356" s="177">
        <v>6.2885935722168274</v>
      </c>
      <c r="C356" s="181">
        <v>6.873473020022927</v>
      </c>
      <c r="D356" s="181">
        <v>32.497722165959864</v>
      </c>
      <c r="E356" s="119">
        <v>12.5</v>
      </c>
      <c r="F356" s="177">
        <v>33.114169197524021</v>
      </c>
      <c r="G356" s="177">
        <v>37.561043319172363</v>
      </c>
    </row>
    <row r="357" spans="1:7" x14ac:dyDescent="0.25">
      <c r="A357" s="42">
        <v>42329</v>
      </c>
      <c r="B357" s="177">
        <v>6.0645223250311195</v>
      </c>
      <c r="C357" s="181">
        <v>6.6285617128431689</v>
      </c>
      <c r="D357" s="181">
        <v>31.975205398091571</v>
      </c>
      <c r="E357" s="119">
        <v>11.5</v>
      </c>
      <c r="F357" s="177">
        <v>32.828957513316965</v>
      </c>
      <c r="G357" s="177">
        <v>37.409930263713569</v>
      </c>
    </row>
    <row r="358" spans="1:7" x14ac:dyDescent="0.25">
      <c r="A358" s="42">
        <v>42330</v>
      </c>
      <c r="B358" s="177">
        <v>6.1717220772573578</v>
      </c>
      <c r="C358" s="181">
        <v>6.7457317280808429</v>
      </c>
      <c r="D358" s="181">
        <v>31.765964686142098</v>
      </c>
      <c r="E358" s="119">
        <v>11.5</v>
      </c>
      <c r="F358" s="177">
        <v>31.023724449210704</v>
      </c>
      <c r="G358" s="177">
        <v>37.901727643013032</v>
      </c>
    </row>
    <row r="359" spans="1:7" x14ac:dyDescent="0.25">
      <c r="A359" s="42">
        <v>42331</v>
      </c>
      <c r="B359" s="177">
        <v>6.1395463728673079</v>
      </c>
      <c r="C359" s="181">
        <v>6.7105634772652198</v>
      </c>
      <c r="D359" s="181">
        <v>32.106378364540895</v>
      </c>
      <c r="E359" s="119">
        <v>12.300000190734863</v>
      </c>
      <c r="F359" s="177">
        <v>31.244417534757542</v>
      </c>
      <c r="G359" s="177">
        <v>37.454225048268249</v>
      </c>
    </row>
    <row r="360" spans="1:7" x14ac:dyDescent="0.25">
      <c r="A360" s="42">
        <v>42332</v>
      </c>
      <c r="B360" s="177">
        <v>6.3883892204442558</v>
      </c>
      <c r="C360" s="181">
        <v>6.9825503022052962</v>
      </c>
      <c r="D360" s="181">
        <v>32.114357706771926</v>
      </c>
      <c r="E360" s="119">
        <v>12.100000381469727</v>
      </c>
      <c r="F360" s="177">
        <v>32.346178739313707</v>
      </c>
      <c r="G360" s="177">
        <v>37.893403872494346</v>
      </c>
    </row>
    <row r="361" spans="1:7" x14ac:dyDescent="0.25">
      <c r="A361" s="42">
        <v>42333</v>
      </c>
      <c r="B361" s="177">
        <v>6.4160665145007343</v>
      </c>
      <c r="C361" s="181">
        <v>7.0128017617375091</v>
      </c>
      <c r="D361" s="181">
        <v>32.676071095577022</v>
      </c>
      <c r="E361" s="119">
        <v>12.100000381469727</v>
      </c>
      <c r="F361" s="177">
        <v>32.923584632034675</v>
      </c>
      <c r="G361" s="177">
        <v>36.888883014851132</v>
      </c>
    </row>
    <row r="362" spans="1:7" x14ac:dyDescent="0.25">
      <c r="A362" s="42">
        <v>42334</v>
      </c>
      <c r="B362" s="177">
        <v>6.2178799808590499</v>
      </c>
      <c r="C362" s="181">
        <v>6.7961826121177351</v>
      </c>
      <c r="D362" s="181">
        <v>32.777849598725624</v>
      </c>
      <c r="E362" s="119">
        <v>12.300000190734863</v>
      </c>
      <c r="F362" s="177">
        <v>32.689254474772355</v>
      </c>
      <c r="G362" s="177">
        <v>37.224791702385296</v>
      </c>
    </row>
    <row r="363" spans="1:7" x14ac:dyDescent="0.25">
      <c r="A363" s="42">
        <v>42335</v>
      </c>
      <c r="B363" s="177">
        <v>6.171342951673279</v>
      </c>
      <c r="C363" s="181">
        <v>6.7453173413911269</v>
      </c>
      <c r="D363" s="181">
        <v>32.094750284243474</v>
      </c>
      <c r="E363" s="119">
        <v>12.300000190734863</v>
      </c>
      <c r="F363" s="177">
        <v>32.66585654803999</v>
      </c>
      <c r="G363" s="177">
        <v>37.457086279635092</v>
      </c>
    </row>
    <row r="364" spans="1:7" x14ac:dyDescent="0.25">
      <c r="A364" s="42">
        <v>42336</v>
      </c>
      <c r="B364" s="177">
        <v>6.2280904253993006</v>
      </c>
      <c r="C364" s="181">
        <v>6.8073426933447871</v>
      </c>
      <c r="D364" s="181">
        <v>32.083421584963794</v>
      </c>
      <c r="E364" s="119">
        <v>12.399999618530273</v>
      </c>
      <c r="F364" s="177">
        <v>33.890356512908603</v>
      </c>
      <c r="G364" s="177">
        <v>37.392483857163704</v>
      </c>
    </row>
    <row r="365" spans="1:7" x14ac:dyDescent="0.25">
      <c r="A365" s="42">
        <v>42337</v>
      </c>
      <c r="B365" s="177">
        <v>6.2195560484320032</v>
      </c>
      <c r="C365" s="181">
        <v>6.7980145647014298</v>
      </c>
      <c r="D365" s="181">
        <v>32.41537203442163</v>
      </c>
      <c r="E365" s="119">
        <v>12.600000381469727</v>
      </c>
      <c r="F365" s="177">
        <v>33.68693271877585</v>
      </c>
      <c r="G365" s="177">
        <v>37.155203479351762</v>
      </c>
    </row>
    <row r="366" spans="1:7" x14ac:dyDescent="0.25">
      <c r="A366" s="42">
        <v>42338</v>
      </c>
      <c r="B366" s="177">
        <v>6.5719086703834861</v>
      </c>
      <c r="C366" s="181">
        <v>7.1831382354722386</v>
      </c>
      <c r="D366" s="181">
        <v>32.279307390561833</v>
      </c>
      <c r="E366" s="119">
        <v>12.399999618530273</v>
      </c>
      <c r="F366" s="177">
        <v>32.2719255231045</v>
      </c>
      <c r="G366" s="177">
        <v>37.036534207948911</v>
      </c>
    </row>
    <row r="367" spans="1:7" x14ac:dyDescent="0.25">
      <c r="A367" s="42">
        <v>42339</v>
      </c>
      <c r="B367" s="177">
        <v>7.0196271071289793</v>
      </c>
      <c r="C367" s="181">
        <v>7.6724973521327486</v>
      </c>
      <c r="D367" s="181">
        <v>32.538085494968598</v>
      </c>
      <c r="E367" s="119">
        <v>12.399999618530273</v>
      </c>
      <c r="F367" s="177">
        <v>32.356646918875192</v>
      </c>
      <c r="G367" s="177">
        <v>37.481156189552081</v>
      </c>
    </row>
    <row r="368" spans="1:7" x14ac:dyDescent="0.25">
      <c r="A368" s="42">
        <v>42340</v>
      </c>
      <c r="B368" s="177">
        <v>7.1589381774154708</v>
      </c>
      <c r="C368" s="181">
        <v>7.8247652435155217</v>
      </c>
      <c r="D368" s="181">
        <v>32.31313515583669</v>
      </c>
      <c r="E368" s="119">
        <v>12.300000190734863</v>
      </c>
      <c r="F368" s="177">
        <v>33.004175019109688</v>
      </c>
      <c r="G368" s="177">
        <v>37.424696629864236</v>
      </c>
    </row>
    <row r="369" spans="1:7" x14ac:dyDescent="0.25">
      <c r="A369" s="42">
        <v>42341</v>
      </c>
      <c r="B369" s="177">
        <v>7.3039848786018036</v>
      </c>
      <c r="C369" s="181">
        <v>7.9833022161785738</v>
      </c>
      <c r="D369" s="181">
        <v>32.498619583845091</v>
      </c>
      <c r="E369" s="119">
        <v>12.600000381469727</v>
      </c>
      <c r="F369" s="177">
        <v>31.677770372871976</v>
      </c>
      <c r="G369" s="177">
        <v>37.993113265192108</v>
      </c>
    </row>
    <row r="370" spans="1:7" x14ac:dyDescent="0.25">
      <c r="A370" s="42">
        <v>42342</v>
      </c>
      <c r="B370" s="177">
        <v>7.4639531808476347</v>
      </c>
      <c r="C370" s="181">
        <v>8.1581485942945609</v>
      </c>
      <c r="D370" s="181">
        <v>32.562730155543065</v>
      </c>
      <c r="E370" s="119">
        <v>12.600000381469727</v>
      </c>
      <c r="F370" s="177">
        <v>32.494453766588805</v>
      </c>
      <c r="G370" s="177">
        <v>37.767558467057043</v>
      </c>
    </row>
    <row r="371" spans="1:7" x14ac:dyDescent="0.25">
      <c r="A371" s="42">
        <v>42343</v>
      </c>
      <c r="B371" s="177">
        <v>7.1212603186831691</v>
      </c>
      <c r="C371" s="181">
        <v>7.7835831027912619</v>
      </c>
      <c r="D371" s="181">
        <v>33.243182845822091</v>
      </c>
      <c r="E371" s="119">
        <v>12.399999618530273</v>
      </c>
      <c r="F371" s="177">
        <v>32.190164485176425</v>
      </c>
      <c r="G371" s="177">
        <v>34.597916718478537</v>
      </c>
    </row>
    <row r="372" spans="1:7" x14ac:dyDescent="0.25">
      <c r="A372" s="42">
        <v>42344</v>
      </c>
      <c r="B372" s="177">
        <v>7.2581970382500867</v>
      </c>
      <c r="C372" s="181">
        <v>7.9332558136422273</v>
      </c>
      <c r="D372" s="181">
        <v>32.858007314094799</v>
      </c>
      <c r="E372" s="119">
        <v>12.5</v>
      </c>
      <c r="F372" s="177">
        <v>27.237212038481697</v>
      </c>
      <c r="G372" s="177">
        <v>32.892949621589082</v>
      </c>
    </row>
    <row r="373" spans="1:7" x14ac:dyDescent="0.25">
      <c r="A373" s="42">
        <v>42345</v>
      </c>
      <c r="B373" s="177">
        <v>7.5727777111241865</v>
      </c>
      <c r="C373" s="181">
        <v>8.2770945023394447</v>
      </c>
      <c r="D373" s="181">
        <v>33.202569560033261</v>
      </c>
      <c r="E373" s="119">
        <v>12.699999809265137</v>
      </c>
      <c r="F373" s="177">
        <v>20.545261833049615</v>
      </c>
      <c r="G373" s="177">
        <v>36.078303895327757</v>
      </c>
    </row>
    <row r="374" spans="1:7" x14ac:dyDescent="0.25">
      <c r="A374" s="42">
        <v>42346</v>
      </c>
      <c r="B374" s="177">
        <v>7.5092275408565357</v>
      </c>
      <c r="C374" s="181">
        <v>8.2076337595300508</v>
      </c>
      <c r="D374" s="181">
        <v>33.506643648721479</v>
      </c>
      <c r="E374" s="119">
        <v>12.699999809265137</v>
      </c>
      <c r="F374" s="177">
        <v>36.348410845752134</v>
      </c>
      <c r="G374" s="177">
        <v>35.893629095576451</v>
      </c>
    </row>
    <row r="375" spans="1:7" x14ac:dyDescent="0.25">
      <c r="A375" s="42">
        <v>42347</v>
      </c>
      <c r="B375" s="177">
        <v>7.4432773547534525</v>
      </c>
      <c r="C375" s="181">
        <v>8.1355497840529658</v>
      </c>
      <c r="D375" s="181">
        <v>33.460529432009714</v>
      </c>
      <c r="E375" s="119">
        <v>12.300000190734863</v>
      </c>
      <c r="F375" s="177">
        <v>44.622612241793547</v>
      </c>
      <c r="G375" s="177">
        <v>35.54468876997624</v>
      </c>
    </row>
    <row r="376" spans="1:7" x14ac:dyDescent="0.25">
      <c r="A376" s="42">
        <v>42348</v>
      </c>
      <c r="B376" s="177">
        <v>7.2731941032765697</v>
      </c>
      <c r="C376" s="181">
        <v>7.9496477016940297</v>
      </c>
      <c r="D376" s="181">
        <v>33.574902725021069</v>
      </c>
      <c r="E376" s="119">
        <v>12.300000190734863</v>
      </c>
      <c r="F376" s="177">
        <v>40.231163365531835</v>
      </c>
      <c r="G376" s="177">
        <v>35.733238975383642</v>
      </c>
    </row>
    <row r="377" spans="1:7" x14ac:dyDescent="0.25">
      <c r="A377" s="42">
        <v>42349</v>
      </c>
      <c r="B377" s="177">
        <v>3.0964529224198403</v>
      </c>
      <c r="C377" s="181">
        <v>3.3844428608098447</v>
      </c>
      <c r="D377" s="181">
        <v>33.079987459293122</v>
      </c>
      <c r="E377" s="119">
        <v>12.399999618530273</v>
      </c>
      <c r="F377" s="177">
        <v>35.48063334915372</v>
      </c>
      <c r="G377" s="177">
        <v>37.377051546264575</v>
      </c>
    </row>
    <row r="378" spans="1:7" x14ac:dyDescent="0.25">
      <c r="A378" s="42">
        <v>42350</v>
      </c>
      <c r="B378" s="177">
        <v>4.0176793933528163</v>
      </c>
      <c r="C378" s="181">
        <v>4.3913492891826049</v>
      </c>
      <c r="D378" s="181">
        <v>31.419918591821652</v>
      </c>
      <c r="E378" s="119">
        <v>12.399999618530273</v>
      </c>
      <c r="F378" s="177">
        <v>34.531014047640333</v>
      </c>
      <c r="G378" s="177">
        <v>38.159902704291873</v>
      </c>
    </row>
    <row r="379" spans="1:7" x14ac:dyDescent="0.25">
      <c r="A379" s="42">
        <v>42351</v>
      </c>
      <c r="B379" s="177">
        <v>5.390201597322533</v>
      </c>
      <c r="C379" s="181">
        <v>5.8915248419561044</v>
      </c>
      <c r="D379" s="181">
        <v>31.217952581202457</v>
      </c>
      <c r="E379" s="119">
        <v>12.399999618530273</v>
      </c>
      <c r="F379" s="177">
        <v>33.849728576960388</v>
      </c>
      <c r="G379" s="177">
        <v>36.495263659821639</v>
      </c>
    </row>
    <row r="380" spans="1:7" x14ac:dyDescent="0.25">
      <c r="A380" s="42">
        <v>42352</v>
      </c>
      <c r="B380" s="177">
        <v>5.5254590622240611</v>
      </c>
      <c r="C380" s="181">
        <v>6.0393621167109464</v>
      </c>
      <c r="D380" s="181">
        <v>31.525207664613362</v>
      </c>
      <c r="E380" s="119">
        <v>12.399999618530273</v>
      </c>
      <c r="F380" s="177">
        <v>31.955890423611368</v>
      </c>
      <c r="G380" s="177">
        <v>36.662333776487301</v>
      </c>
    </row>
    <row r="381" spans="1:7" x14ac:dyDescent="0.25">
      <c r="A381" s="42">
        <v>42353</v>
      </c>
      <c r="B381" s="177">
        <v>5.7067840048539367</v>
      </c>
      <c r="C381" s="181">
        <v>6.2375514394444078</v>
      </c>
      <c r="D381" s="181">
        <v>30.585434321805305</v>
      </c>
      <c r="E381" s="119">
        <v>12.399999618530273</v>
      </c>
      <c r="F381" s="177">
        <v>29.40930572918165</v>
      </c>
      <c r="G381" s="177">
        <v>36.195221387368655</v>
      </c>
    </row>
    <row r="382" spans="1:7" x14ac:dyDescent="0.25">
      <c r="A382" s="42">
        <v>42354</v>
      </c>
      <c r="B382" s="177">
        <v>5.9270219786183045</v>
      </c>
      <c r="C382" s="181">
        <v>6.4782729542425512</v>
      </c>
      <c r="D382" s="181">
        <v>28.225610947564832</v>
      </c>
      <c r="E382" s="119">
        <v>12.399999618530273</v>
      </c>
      <c r="F382" s="177">
        <v>28.371436541433692</v>
      </c>
      <c r="G382" s="177">
        <v>35.720375101610493</v>
      </c>
    </row>
    <row r="383" spans="1:7" x14ac:dyDescent="0.25">
      <c r="A383" s="42">
        <v>42355</v>
      </c>
      <c r="B383" s="177">
        <v>6.6195206887460669</v>
      </c>
      <c r="C383" s="181">
        <v>7.2351784762487892</v>
      </c>
      <c r="D383" s="181">
        <v>27.657428694036259</v>
      </c>
      <c r="E383" s="119">
        <v>12.100000381469727</v>
      </c>
      <c r="F383" s="177">
        <v>33.27159219622061</v>
      </c>
      <c r="G383" s="177">
        <v>36.353058311519838</v>
      </c>
    </row>
    <row r="384" spans="1:7" x14ac:dyDescent="0.25">
      <c r="A384" s="42">
        <v>42356</v>
      </c>
      <c r="B384" s="177">
        <v>7.2604477390744462</v>
      </c>
      <c r="C384" s="181">
        <v>7.935715844047234</v>
      </c>
      <c r="D384" s="181">
        <v>28.586691609930071</v>
      </c>
      <c r="E384" s="119">
        <v>12.100000381469727</v>
      </c>
      <c r="F384" s="177">
        <v>32.143185062369867</v>
      </c>
      <c r="G384" s="177">
        <v>36.72761199101253</v>
      </c>
    </row>
    <row r="385" spans="1:7" x14ac:dyDescent="0.25">
      <c r="A385" s="42">
        <v>42357</v>
      </c>
      <c r="B385" s="177">
        <v>7.4889285901786407</v>
      </c>
      <c r="C385" s="181">
        <v>8.1854468765303743</v>
      </c>
      <c r="D385" s="181">
        <v>30.438658134186699</v>
      </c>
      <c r="E385" s="119">
        <v>12</v>
      </c>
      <c r="F385" s="177">
        <v>33.510331344118789</v>
      </c>
      <c r="G385" s="177">
        <v>36.881476979211527</v>
      </c>
    </row>
    <row r="386" spans="1:7" x14ac:dyDescent="0.25">
      <c r="A386" s="42">
        <v>42358</v>
      </c>
      <c r="B386" s="177">
        <v>7.3000740244577011</v>
      </c>
      <c r="C386" s="181">
        <v>7.9790276275704795</v>
      </c>
      <c r="D386" s="181">
        <v>26.298742421755026</v>
      </c>
      <c r="E386" s="119">
        <v>11.899999618530273</v>
      </c>
      <c r="F386" s="177">
        <v>47.346219652052248</v>
      </c>
      <c r="G386" s="177">
        <v>36.510808728800825</v>
      </c>
    </row>
    <row r="387" spans="1:7" x14ac:dyDescent="0.25">
      <c r="A387" s="42">
        <v>42359</v>
      </c>
      <c r="B387" s="177">
        <v>7.0499230812823743</v>
      </c>
      <c r="C387" s="181">
        <v>7.7056110457698557</v>
      </c>
      <c r="D387" s="181">
        <v>29.111552805723878</v>
      </c>
      <c r="E387" s="119">
        <v>11.899999618530273</v>
      </c>
      <c r="F387" s="177">
        <v>37.432837645919243</v>
      </c>
      <c r="G387" s="177">
        <v>36.887531989945337</v>
      </c>
    </row>
    <row r="388" spans="1:7" x14ac:dyDescent="0.25">
      <c r="A388" s="42">
        <v>42360</v>
      </c>
      <c r="B388" s="177">
        <v>7.0962320087553783</v>
      </c>
      <c r="C388" s="181">
        <v>7.7562269998646105</v>
      </c>
      <c r="D388" s="181">
        <v>30.478520442777246</v>
      </c>
      <c r="E388" s="119">
        <v>11.899999618530273</v>
      </c>
      <c r="F388" s="177">
        <v>31.503926156361871</v>
      </c>
      <c r="G388" s="177">
        <v>37.27455300178795</v>
      </c>
    </row>
    <row r="389" spans="1:7" x14ac:dyDescent="0.25">
      <c r="A389" s="42">
        <v>42361</v>
      </c>
      <c r="B389" s="177">
        <v>7.3149983278334316</v>
      </c>
      <c r="C389" s="181">
        <v>7.9953399866723514</v>
      </c>
      <c r="D389" s="181">
        <v>31.219191226319083</v>
      </c>
      <c r="E389" s="119">
        <v>11.899999618530273</v>
      </c>
      <c r="F389" s="177">
        <v>28.226874006125673</v>
      </c>
      <c r="G389" s="177">
        <v>37.605142887433381</v>
      </c>
    </row>
    <row r="390" spans="1:7" x14ac:dyDescent="0.25">
      <c r="A390" s="42">
        <v>42362</v>
      </c>
      <c r="B390" s="177">
        <v>7.7137326315803127</v>
      </c>
      <c r="C390" s="181">
        <v>8.4311591324779016</v>
      </c>
      <c r="D390" s="181">
        <v>31.578949543546813</v>
      </c>
      <c r="E390" s="119">
        <v>11.800000190734863</v>
      </c>
      <c r="F390" s="177">
        <v>33.943001853691214</v>
      </c>
      <c r="G390" s="177">
        <v>37.193936411583856</v>
      </c>
    </row>
    <row r="391" spans="1:7" x14ac:dyDescent="0.25">
      <c r="A391" s="42">
        <v>42363</v>
      </c>
      <c r="B391" s="177">
        <v>7.9585439697058016</v>
      </c>
      <c r="C391" s="181">
        <v>8.6987394917867764</v>
      </c>
      <c r="D391" s="181">
        <v>31.760729843929973</v>
      </c>
      <c r="E391" s="119">
        <v>11.800000190734863</v>
      </c>
      <c r="F391" s="177">
        <v>43.341852505207044</v>
      </c>
      <c r="G391" s="177">
        <v>37.177794695474475</v>
      </c>
    </row>
    <row r="392" spans="1:7" x14ac:dyDescent="0.25">
      <c r="A392" s="42">
        <v>42364</v>
      </c>
      <c r="B392" s="177">
        <v>8.1519809864183816</v>
      </c>
      <c r="C392" s="181">
        <v>8.9101673890071957</v>
      </c>
      <c r="D392" s="181">
        <v>31.78507714796951</v>
      </c>
      <c r="E392" s="119">
        <v>11.800000190734863</v>
      </c>
      <c r="F392" s="177">
        <v>38.583037799464236</v>
      </c>
      <c r="G392" s="177">
        <v>37.308034263871363</v>
      </c>
    </row>
    <row r="393" spans="1:7" x14ac:dyDescent="0.25">
      <c r="A393" s="42">
        <v>42365</v>
      </c>
      <c r="B393" s="177">
        <v>7.8889771225266276</v>
      </c>
      <c r="C393" s="181">
        <v>8.6227024826077034</v>
      </c>
      <c r="D393" s="181">
        <v>31.458722136506253</v>
      </c>
      <c r="E393" s="119">
        <v>12.300000190734863</v>
      </c>
      <c r="F393" s="177">
        <v>34.742834875296637</v>
      </c>
      <c r="G393" s="177">
        <v>37.456977469325089</v>
      </c>
    </row>
    <row r="394" spans="1:7" x14ac:dyDescent="0.25">
      <c r="A394" s="42">
        <v>42366</v>
      </c>
      <c r="B394" s="177">
        <v>8.3252289450592851</v>
      </c>
      <c r="C394" s="181">
        <v>9.0995285165498228</v>
      </c>
      <c r="D394" s="181">
        <v>32.097877631938019</v>
      </c>
      <c r="E394" s="119">
        <v>12.199999809265137</v>
      </c>
      <c r="F394" s="177">
        <v>32.821768338815467</v>
      </c>
      <c r="G394" s="177">
        <v>37.003046496422158</v>
      </c>
    </row>
    <row r="395" spans="1:7" x14ac:dyDescent="0.25">
      <c r="A395" s="42">
        <v>42367</v>
      </c>
      <c r="B395" s="177">
        <v>8.3618965538668473</v>
      </c>
      <c r="C395" s="181">
        <v>9.1396064476409684</v>
      </c>
      <c r="D395" s="181">
        <v>32.146260051175389</v>
      </c>
      <c r="E395" s="119">
        <v>12.199999809265137</v>
      </c>
      <c r="F395" s="177">
        <v>28.231867573283367</v>
      </c>
      <c r="G395" s="177">
        <v>37.152609389358034</v>
      </c>
    </row>
    <row r="396" spans="1:7" x14ac:dyDescent="0.25">
      <c r="A396" s="42">
        <v>42368</v>
      </c>
      <c r="B396" s="177">
        <v>8.408740734655888</v>
      </c>
      <c r="C396" s="181">
        <v>9.1908074370356516</v>
      </c>
      <c r="D396" s="181">
        <v>31.84187866034333</v>
      </c>
      <c r="E396" s="119">
        <v>11.600000381469727</v>
      </c>
      <c r="F396" s="177">
        <v>25.045357131891755</v>
      </c>
      <c r="G396" s="177">
        <v>37.127636627466565</v>
      </c>
    </row>
    <row r="397" spans="1:7" x14ac:dyDescent="0.25">
      <c r="A397" s="42">
        <v>42369</v>
      </c>
      <c r="B397" s="177">
        <v>8.3444252555688738</v>
      </c>
      <c r="C397" s="181">
        <v>9.1205102067888895</v>
      </c>
      <c r="D397" s="181">
        <v>31.805220342123953</v>
      </c>
      <c r="E397" s="119">
        <v>11.699999809265137</v>
      </c>
      <c r="F397" s="177">
        <v>42.239706542006239</v>
      </c>
      <c r="G397" s="177">
        <v>36.793833859938182</v>
      </c>
    </row>
    <row r="398" spans="1:7" x14ac:dyDescent="0.25">
      <c r="A398" s="42">
        <v>42370</v>
      </c>
      <c r="B398" s="177">
        <v>7.9958400685107005</v>
      </c>
      <c r="C398" s="181">
        <v>8.739504366467207</v>
      </c>
      <c r="D398" s="181">
        <v>31.267892303025246</v>
      </c>
      <c r="E398" s="119">
        <v>11.699999809265137</v>
      </c>
      <c r="F398" s="177">
        <v>34.633702710469557</v>
      </c>
      <c r="G398" s="177">
        <v>36.820832961510781</v>
      </c>
    </row>
    <row r="399" spans="1:7" x14ac:dyDescent="0.25">
      <c r="A399" s="42">
        <v>42371</v>
      </c>
      <c r="B399" s="177">
        <v>7.3442999403844196</v>
      </c>
      <c r="C399" s="181">
        <v>8.0273668367143358</v>
      </c>
      <c r="D399" s="181">
        <v>30.533578772390328</v>
      </c>
      <c r="E399" s="119">
        <v>11.699999809265137</v>
      </c>
      <c r="F399" s="177">
        <v>29.959444699486102</v>
      </c>
      <c r="G399" s="177">
        <v>36.501678088682759</v>
      </c>
    </row>
    <row r="400" spans="1:7" x14ac:dyDescent="0.25">
      <c r="A400" s="42">
        <v>42372</v>
      </c>
      <c r="B400" s="177">
        <v>7.0351067782032537</v>
      </c>
      <c r="C400" s="181">
        <v>7.689416731683357</v>
      </c>
      <c r="D400" s="181">
        <v>30.98879646146742</v>
      </c>
      <c r="E400" s="119">
        <v>11.600000381469727</v>
      </c>
      <c r="F400" s="177">
        <v>25.461393757705348</v>
      </c>
      <c r="G400" s="177">
        <v>36.637018794307004</v>
      </c>
    </row>
    <row r="401" spans="1:7" x14ac:dyDescent="0.25">
      <c r="A401" s="42">
        <v>42373</v>
      </c>
      <c r="B401" s="177">
        <v>6.9247159139633281</v>
      </c>
      <c r="C401" s="181">
        <v>7.5687588105923203</v>
      </c>
      <c r="D401" s="181">
        <v>31.755188657773882</v>
      </c>
      <c r="E401" s="119">
        <v>11.600000381469727</v>
      </c>
      <c r="F401" s="177">
        <v>44.229362839195431</v>
      </c>
      <c r="G401" s="177">
        <v>36.648385841427036</v>
      </c>
    </row>
    <row r="402" spans="1:7" x14ac:dyDescent="0.25">
      <c r="A402" s="42">
        <v>42374</v>
      </c>
      <c r="B402" s="177">
        <v>6.1795548628941814</v>
      </c>
      <c r="C402" s="181">
        <v>6.7542930129099652</v>
      </c>
      <c r="D402" s="181">
        <v>31.948277233662434</v>
      </c>
      <c r="E402" s="119">
        <v>11.600000381469727</v>
      </c>
      <c r="F402" s="177">
        <v>40.053410493223765</v>
      </c>
      <c r="G402" s="177">
        <v>36.031292177262124</v>
      </c>
    </row>
    <row r="403" spans="1:7" x14ac:dyDescent="0.25">
      <c r="A403" s="42">
        <v>42375</v>
      </c>
      <c r="B403" s="177">
        <v>6.6551659702112049</v>
      </c>
      <c r="C403" s="181">
        <v>7.2741389970119998</v>
      </c>
      <c r="D403" s="181">
        <v>32.068403415017706</v>
      </c>
      <c r="E403" s="119">
        <v>7.9000000953674316</v>
      </c>
      <c r="F403" s="177">
        <v>38.381373934745781</v>
      </c>
      <c r="G403" s="177">
        <v>36.245621487961849</v>
      </c>
    </row>
    <row r="404" spans="1:7" x14ac:dyDescent="0.25">
      <c r="A404" s="42">
        <v>42376</v>
      </c>
      <c r="B404" s="177">
        <v>6.6847834790638618</v>
      </c>
      <c r="C404" s="181">
        <v>7.3065111237333751</v>
      </c>
      <c r="D404" s="181">
        <v>31.41875256584752</v>
      </c>
      <c r="E404" s="119">
        <v>7.9000000953674316</v>
      </c>
      <c r="F404" s="177">
        <v>39.373015278837201</v>
      </c>
      <c r="G404" s="177">
        <v>36.797296765181748</v>
      </c>
    </row>
    <row r="405" spans="1:7" x14ac:dyDescent="0.25">
      <c r="A405" s="42">
        <v>42377</v>
      </c>
      <c r="B405" s="177">
        <v>6.9352780731026034</v>
      </c>
      <c r="C405" s="181">
        <v>7.5803033181269992</v>
      </c>
      <c r="D405" s="181">
        <v>31.859205582782074</v>
      </c>
      <c r="E405" s="119">
        <v>11.300000190734863</v>
      </c>
      <c r="F405" s="177">
        <v>37.043099865825099</v>
      </c>
      <c r="G405" s="177">
        <v>36.946659006432263</v>
      </c>
    </row>
    <row r="406" spans="1:7" x14ac:dyDescent="0.25">
      <c r="A406" s="42">
        <v>42378</v>
      </c>
      <c r="B406" s="177">
        <v>7.3868103264147162</v>
      </c>
      <c r="C406" s="181">
        <v>8.0738309607023968</v>
      </c>
      <c r="D406" s="181">
        <v>31.60909586963831</v>
      </c>
      <c r="E406" s="119">
        <v>11.600000381469727</v>
      </c>
      <c r="F406" s="177">
        <v>30.251498938379463</v>
      </c>
      <c r="G406" s="177">
        <v>37.066145402325517</v>
      </c>
    </row>
    <row r="407" spans="1:7" x14ac:dyDescent="0.25">
      <c r="A407" s="42">
        <v>42379</v>
      </c>
      <c r="B407" s="177">
        <v>8.209340338006756</v>
      </c>
      <c r="C407" s="181">
        <v>8.972861527380287</v>
      </c>
      <c r="D407" s="181">
        <v>31.920038652552545</v>
      </c>
      <c r="E407" s="119">
        <v>11.699999809265137</v>
      </c>
      <c r="F407" s="177">
        <v>30.477272225927436</v>
      </c>
      <c r="G407" s="177">
        <v>37.147505247195589</v>
      </c>
    </row>
    <row r="408" spans="1:7" x14ac:dyDescent="0.25">
      <c r="A408" s="42">
        <v>42380</v>
      </c>
      <c r="B408" s="177">
        <v>8.370804055521516</v>
      </c>
      <c r="C408" s="181">
        <v>9.1493424039555364</v>
      </c>
      <c r="D408" s="181">
        <v>32.974871032193853</v>
      </c>
      <c r="E408" s="119">
        <v>11.699999809265137</v>
      </c>
      <c r="F408" s="177">
        <v>41.15813403663811</v>
      </c>
      <c r="G408" s="177">
        <v>36.643850067081289</v>
      </c>
    </row>
    <row r="409" spans="1:7" x14ac:dyDescent="0.25">
      <c r="A409" s="42">
        <v>42381</v>
      </c>
      <c r="B409" s="177">
        <v>8.5023994634711979</v>
      </c>
      <c r="C409" s="181">
        <v>9.2931770270256671</v>
      </c>
      <c r="D409" s="181">
        <v>33.656588223090907</v>
      </c>
      <c r="E409" s="119">
        <v>11.800000190734863</v>
      </c>
      <c r="F409" s="177">
        <v>32.106471819171212</v>
      </c>
      <c r="G409" s="177">
        <v>36.680610739566617</v>
      </c>
    </row>
    <row r="410" spans="1:7" x14ac:dyDescent="0.25">
      <c r="A410" s="42">
        <v>42382</v>
      </c>
      <c r="B410" s="177">
        <v>8.6130329278416919</v>
      </c>
      <c r="C410" s="181">
        <v>9.4141001116120009</v>
      </c>
      <c r="D410" s="181">
        <v>33.700151684814053</v>
      </c>
      <c r="E410" s="119">
        <v>11.899999618530273</v>
      </c>
      <c r="F410" s="177">
        <v>25.981955964918519</v>
      </c>
      <c r="G410" s="177">
        <v>36.596244736578704</v>
      </c>
    </row>
    <row r="411" spans="1:7" x14ac:dyDescent="0.25">
      <c r="A411" s="42">
        <v>42383</v>
      </c>
      <c r="B411" s="177">
        <v>8.638015538889924</v>
      </c>
      <c r="C411" s="181">
        <v>9.4414062653708335</v>
      </c>
      <c r="D411" s="181">
        <v>33.621829619407663</v>
      </c>
      <c r="E411" s="119">
        <v>11.800000190734863</v>
      </c>
      <c r="F411" s="177">
        <v>35.947455478045704</v>
      </c>
      <c r="G411" s="177">
        <v>36.752530784584863</v>
      </c>
    </row>
    <row r="412" spans="1:7" x14ac:dyDescent="0.25">
      <c r="A412" s="42">
        <v>42384</v>
      </c>
      <c r="B412" s="177">
        <v>8.5720218791387772</v>
      </c>
      <c r="C412" s="181">
        <v>9.3692747729181924</v>
      </c>
      <c r="D412" s="181">
        <v>33.735303688446699</v>
      </c>
      <c r="E412" s="119">
        <v>11.899999618530273</v>
      </c>
      <c r="F412" s="177">
        <v>44.518511578153685</v>
      </c>
      <c r="G412" s="177">
        <v>36.481384309309554</v>
      </c>
    </row>
    <row r="413" spans="1:7" x14ac:dyDescent="0.25">
      <c r="A413" s="42">
        <v>42385</v>
      </c>
      <c r="B413" s="177">
        <v>8.3496998613945888</v>
      </c>
      <c r="C413" s="181">
        <v>9.1262753847126898</v>
      </c>
      <c r="D413" s="181">
        <v>33.555419758116791</v>
      </c>
      <c r="E413" s="119">
        <v>12</v>
      </c>
      <c r="F413" s="177">
        <v>37.071093412107885</v>
      </c>
      <c r="G413" s="177">
        <v>36.577072768873641</v>
      </c>
    </row>
    <row r="414" spans="1:7" x14ac:dyDescent="0.25">
      <c r="A414" s="42">
        <v>42386</v>
      </c>
      <c r="B414" s="177">
        <v>8.2084517684892084</v>
      </c>
      <c r="C414" s="181">
        <v>8.9718903152109615</v>
      </c>
      <c r="D414" s="181">
        <v>32.931218894300606</v>
      </c>
      <c r="E414" s="119">
        <v>12</v>
      </c>
      <c r="F414" s="177">
        <v>32.222378722385081</v>
      </c>
      <c r="G414" s="177">
        <v>36.492159362126259</v>
      </c>
    </row>
    <row r="415" spans="1:7" x14ac:dyDescent="0.25">
      <c r="A415" s="42">
        <v>42387</v>
      </c>
      <c r="B415" s="177">
        <v>8.1056621759436762</v>
      </c>
      <c r="C415" s="181">
        <v>8.8595406327283328</v>
      </c>
      <c r="D415" s="181">
        <v>33.400207519509195</v>
      </c>
      <c r="E415" s="119">
        <v>12</v>
      </c>
      <c r="F415" s="177">
        <v>27.692596271082213</v>
      </c>
      <c r="G415" s="177">
        <v>36.976627046289309</v>
      </c>
    </row>
    <row r="416" spans="1:7" x14ac:dyDescent="0.25">
      <c r="A416" s="42">
        <v>42388</v>
      </c>
      <c r="B416" s="177">
        <v>8.1259388650599433</v>
      </c>
      <c r="C416" s="181">
        <v>8.8817031836986793</v>
      </c>
      <c r="D416" s="181">
        <v>33.160062052717926</v>
      </c>
      <c r="E416" s="119">
        <v>12</v>
      </c>
      <c r="F416" s="177">
        <v>21.453460914040043</v>
      </c>
      <c r="G416" s="177">
        <v>36.430501072804063</v>
      </c>
    </row>
    <row r="417" spans="1:7" x14ac:dyDescent="0.25">
      <c r="A417" s="42">
        <v>42389</v>
      </c>
      <c r="B417" s="177">
        <v>8.0912615284668803</v>
      </c>
      <c r="C417" s="181">
        <v>8.8438006328752756</v>
      </c>
      <c r="D417" s="181">
        <v>33.678782370686527</v>
      </c>
      <c r="E417" s="119">
        <v>12.100000381469727</v>
      </c>
      <c r="F417" s="177">
        <v>35.443325469460731</v>
      </c>
      <c r="G417" s="177">
        <v>37.000275870009744</v>
      </c>
    </row>
    <row r="418" spans="1:7" x14ac:dyDescent="0.25">
      <c r="A418" s="42">
        <v>42390</v>
      </c>
      <c r="B418" s="177">
        <v>8.3872501603686942</v>
      </c>
      <c r="C418" s="181">
        <v>9.1673181018048879</v>
      </c>
      <c r="D418" s="181">
        <v>33.99017343174522</v>
      </c>
      <c r="E418" s="119">
        <v>12.199999809265137</v>
      </c>
      <c r="F418" s="177">
        <v>44.487762308429751</v>
      </c>
      <c r="G418" s="177">
        <v>36.842297285199173</v>
      </c>
    </row>
    <row r="419" spans="1:7" x14ac:dyDescent="0.25">
      <c r="A419" s="42">
        <v>42391</v>
      </c>
      <c r="B419" s="177">
        <v>8.1894116098769238</v>
      </c>
      <c r="C419" s="181">
        <v>8.9510792999949853</v>
      </c>
      <c r="D419" s="181">
        <v>33.43580619319723</v>
      </c>
      <c r="E419" s="119">
        <v>12.199999809265137</v>
      </c>
      <c r="F419" s="177">
        <v>42.643825469591</v>
      </c>
      <c r="G419" s="177">
        <v>35.793242456912985</v>
      </c>
    </row>
    <row r="420" spans="1:7" x14ac:dyDescent="0.25">
      <c r="A420" s="42">
        <v>42392</v>
      </c>
      <c r="B420" s="177">
        <v>8.1999353879640857</v>
      </c>
      <c r="C420" s="181">
        <v>8.9625818567940758</v>
      </c>
      <c r="D420" s="181">
        <v>33.046493745799438</v>
      </c>
      <c r="E420" s="119">
        <v>12.199999809265137</v>
      </c>
      <c r="F420" s="177">
        <v>38.461563784237256</v>
      </c>
      <c r="G420" s="177">
        <v>35.760136850520368</v>
      </c>
    </row>
    <row r="421" spans="1:7" x14ac:dyDescent="0.25">
      <c r="A421" s="42">
        <v>42393</v>
      </c>
      <c r="B421" s="177">
        <v>8.2857940227395233</v>
      </c>
      <c r="C421" s="181">
        <v>9.0564258940796538</v>
      </c>
      <c r="D421" s="181">
        <v>33.202501844454687</v>
      </c>
      <c r="E421" s="119">
        <v>12.199999809265137</v>
      </c>
      <c r="F421" s="177">
        <v>34.394140131915073</v>
      </c>
      <c r="G421" s="177">
        <v>36.097834626480385</v>
      </c>
    </row>
    <row r="422" spans="1:7" x14ac:dyDescent="0.25">
      <c r="A422" s="42">
        <v>42394</v>
      </c>
      <c r="B422" s="177">
        <v>8.4834483005792887</v>
      </c>
      <c r="C422" s="181">
        <v>9.2724632847016135</v>
      </c>
      <c r="D422" s="181">
        <v>33.022780287243705</v>
      </c>
      <c r="E422" s="119">
        <v>12.199999809265137</v>
      </c>
      <c r="F422" s="177">
        <v>30.42338194284174</v>
      </c>
      <c r="G422" s="177">
        <v>36.53617687549859</v>
      </c>
    </row>
    <row r="423" spans="1:7" x14ac:dyDescent="0.25">
      <c r="A423" s="42">
        <v>42395</v>
      </c>
      <c r="B423" s="177">
        <v>8.5474078674255001</v>
      </c>
      <c r="C423" s="181">
        <v>9.342371500591419</v>
      </c>
      <c r="D423" s="181">
        <v>31.785984473272638</v>
      </c>
      <c r="E423" s="119">
        <v>12.399999618530273</v>
      </c>
      <c r="F423" s="177">
        <v>26.320912004311907</v>
      </c>
      <c r="G423" s="177">
        <v>35.903705218412242</v>
      </c>
    </row>
    <row r="424" spans="1:7" x14ac:dyDescent="0.25">
      <c r="A424" s="42">
        <v>42396</v>
      </c>
      <c r="B424" s="177">
        <v>8.441465095674106</v>
      </c>
      <c r="C424" s="181">
        <v>9.2265753730571429</v>
      </c>
      <c r="D424" s="181">
        <v>32.14872223542794</v>
      </c>
      <c r="E424" s="119">
        <v>12.300000190734863</v>
      </c>
      <c r="F424" s="177">
        <v>29.016593541523672</v>
      </c>
      <c r="G424" s="177">
        <v>36.555259877951045</v>
      </c>
    </row>
    <row r="425" spans="1:7" x14ac:dyDescent="0.25">
      <c r="A425" s="42">
        <v>42397</v>
      </c>
      <c r="B425" s="177">
        <v>8.6977334520517662</v>
      </c>
      <c r="C425" s="181">
        <v>9.5066783266379904</v>
      </c>
      <c r="D425" s="181">
        <v>32.090729167262651</v>
      </c>
      <c r="E425" s="119">
        <v>12.300000190734863</v>
      </c>
      <c r="F425" s="177">
        <v>39.170949552765563</v>
      </c>
      <c r="G425" s="177">
        <v>36.399498441373879</v>
      </c>
    </row>
    <row r="426" spans="1:7" x14ac:dyDescent="0.25">
      <c r="A426" s="42">
        <v>42398</v>
      </c>
      <c r="B426" s="177">
        <v>9.041505659447008</v>
      </c>
      <c r="C426" s="181">
        <v>9.8824235493860968</v>
      </c>
      <c r="D426" s="181">
        <v>33.945659898122102</v>
      </c>
      <c r="E426" s="119">
        <v>12.5</v>
      </c>
      <c r="F426" s="177">
        <v>35.684823989161707</v>
      </c>
      <c r="G426" s="177">
        <v>36.648709481027417</v>
      </c>
    </row>
    <row r="427" spans="1:7" x14ac:dyDescent="0.25">
      <c r="A427" s="42">
        <v>42399</v>
      </c>
      <c r="B427" s="177">
        <v>8.999468871014928</v>
      </c>
      <c r="C427" s="181">
        <v>9.8364770706038058</v>
      </c>
      <c r="D427" s="181">
        <v>34.105761991363977</v>
      </c>
      <c r="E427" s="119">
        <v>12.300000190734863</v>
      </c>
      <c r="F427" s="177">
        <v>40.276943417412234</v>
      </c>
      <c r="G427" s="177">
        <v>36.279396835742205</v>
      </c>
    </row>
    <row r="428" spans="1:7" x14ac:dyDescent="0.25">
      <c r="A428" s="42">
        <v>42400</v>
      </c>
      <c r="B428" s="177">
        <v>7.2570579767721464</v>
      </c>
      <c r="C428" s="181">
        <v>7.9320108121571007</v>
      </c>
      <c r="D428" s="181">
        <v>34.421565721101253</v>
      </c>
      <c r="E428" s="119">
        <v>12.199999809265137</v>
      </c>
      <c r="F428" s="177">
        <v>41.963043845759515</v>
      </c>
      <c r="G428" s="177">
        <v>36.653906107721482</v>
      </c>
    </row>
    <row r="429" spans="1:7" x14ac:dyDescent="0.25">
      <c r="A429" s="42">
        <v>42401</v>
      </c>
      <c r="B429" s="177">
        <v>8.7449296195569133</v>
      </c>
      <c r="C429" s="181">
        <v>9.5582640397660139</v>
      </c>
      <c r="D429" s="181">
        <v>33.856910861576061</v>
      </c>
      <c r="E429" s="119">
        <v>12.300000190734863</v>
      </c>
      <c r="F429" s="177">
        <v>39.438819751165518</v>
      </c>
      <c r="G429" s="177">
        <v>37.444391528919951</v>
      </c>
    </row>
    <row r="430" spans="1:7" x14ac:dyDescent="0.25">
      <c r="A430" s="42">
        <v>42402</v>
      </c>
      <c r="B430" s="177">
        <v>8.3938507700103138</v>
      </c>
      <c r="C430" s="181">
        <v>9.1745326103856026</v>
      </c>
      <c r="D430" s="181">
        <v>33.117160377943939</v>
      </c>
      <c r="E430" s="119">
        <v>12.300000190734863</v>
      </c>
      <c r="F430" s="177">
        <v>34.892785118111838</v>
      </c>
      <c r="G430" s="177">
        <v>37.469150960003908</v>
      </c>
    </row>
    <row r="431" spans="1:7" x14ac:dyDescent="0.25">
      <c r="A431" s="42">
        <v>42403</v>
      </c>
      <c r="B431" s="177">
        <v>8.2778824611872857</v>
      </c>
      <c r="C431" s="181">
        <v>9.0477785066708378</v>
      </c>
      <c r="D431" s="181">
        <v>32.633499614640499</v>
      </c>
      <c r="E431" s="119">
        <v>12.399999618530273</v>
      </c>
      <c r="F431" s="177">
        <v>31.048784570164152</v>
      </c>
      <c r="G431" s="177">
        <v>37.506931737661425</v>
      </c>
    </row>
    <row r="432" spans="1:7" x14ac:dyDescent="0.25">
      <c r="A432" s="42">
        <v>42404</v>
      </c>
      <c r="B432" s="177">
        <v>6.7091500612894492</v>
      </c>
      <c r="C432" s="181">
        <v>7.3331439540466095</v>
      </c>
      <c r="D432" s="181">
        <v>31.101091958836246</v>
      </c>
      <c r="E432" s="119">
        <v>12.399999618530273</v>
      </c>
      <c r="F432" s="177">
        <v>43.471578781825542</v>
      </c>
      <c r="G432" s="177">
        <v>37.113648734600524</v>
      </c>
    </row>
    <row r="433" spans="1:7" x14ac:dyDescent="0.25">
      <c r="A433" s="42">
        <v>42405</v>
      </c>
      <c r="B433" s="177">
        <v>4.6546701792854082</v>
      </c>
      <c r="C433" s="181">
        <v>5.087584294805243</v>
      </c>
      <c r="D433" s="181">
        <v>31.360439034303031</v>
      </c>
      <c r="E433" s="119">
        <v>12.300000190734863</v>
      </c>
      <c r="F433" s="177">
        <v>46.886849445325382</v>
      </c>
      <c r="G433" s="177">
        <v>36.122930763783252</v>
      </c>
    </row>
    <row r="434" spans="1:7" x14ac:dyDescent="0.25">
      <c r="A434" s="42">
        <v>42406</v>
      </c>
      <c r="B434" s="177">
        <v>5.5038102630384209</v>
      </c>
      <c r="C434" s="181">
        <v>6.0156998406535775</v>
      </c>
      <c r="D434" s="181">
        <v>32.252060265761806</v>
      </c>
      <c r="E434" s="119">
        <v>12.300000190734863</v>
      </c>
      <c r="F434" s="177">
        <v>45.772186112403809</v>
      </c>
      <c r="G434" s="177">
        <v>36.013938517040728</v>
      </c>
    </row>
    <row r="435" spans="1:7" x14ac:dyDescent="0.25">
      <c r="A435" s="42">
        <v>42407</v>
      </c>
      <c r="B435" s="177">
        <v>8.5219858763544458</v>
      </c>
      <c r="C435" s="181">
        <v>9.3145851016557106</v>
      </c>
      <c r="D435" s="181">
        <v>31.754176138484926</v>
      </c>
      <c r="E435" s="119">
        <v>12.300000190734863</v>
      </c>
      <c r="F435" s="177">
        <v>39.871544908859107</v>
      </c>
      <c r="G435" s="177">
        <v>36.946066013066883</v>
      </c>
    </row>
    <row r="436" spans="1:7" x14ac:dyDescent="0.25">
      <c r="A436" s="42">
        <v>42408</v>
      </c>
      <c r="B436" s="177">
        <v>8.6875540151331023</v>
      </c>
      <c r="C436" s="181">
        <v>9.4955521369397751</v>
      </c>
      <c r="D436" s="181">
        <v>31.69952306043222</v>
      </c>
      <c r="E436" s="119">
        <v>12.300000190734863</v>
      </c>
      <c r="F436" s="177">
        <v>33.704030637983919</v>
      </c>
      <c r="G436" s="177">
        <v>37.100733681917184</v>
      </c>
    </row>
    <row r="437" spans="1:7" x14ac:dyDescent="0.25">
      <c r="A437" s="42">
        <v>42409</v>
      </c>
      <c r="B437" s="177">
        <v>8.3109501353723729</v>
      </c>
      <c r="C437" s="181">
        <v>9.0839216861808438</v>
      </c>
      <c r="D437" s="181">
        <v>30.51473325744821</v>
      </c>
      <c r="E437" s="119">
        <v>12.399999618530273</v>
      </c>
      <c r="F437" s="177">
        <v>27.977480500561224</v>
      </c>
      <c r="G437" s="177">
        <v>37.106880195494071</v>
      </c>
    </row>
    <row r="438" spans="1:7" x14ac:dyDescent="0.25">
      <c r="A438" s="42">
        <v>42410</v>
      </c>
      <c r="B438" s="177">
        <v>8.3775946592727504</v>
      </c>
      <c r="C438" s="181">
        <v>9.1567645773139787</v>
      </c>
      <c r="D438" s="181">
        <v>30.953207221274038</v>
      </c>
      <c r="E438" s="119">
        <v>12.100000381469727</v>
      </c>
      <c r="F438" s="177">
        <v>35.537907924475498</v>
      </c>
      <c r="G438" s="177">
        <v>36.887081637537094</v>
      </c>
    </row>
    <row r="439" spans="1:7" x14ac:dyDescent="0.25">
      <c r="A439" s="42">
        <v>42411</v>
      </c>
      <c r="B439" s="177">
        <v>8.4946325973419992</v>
      </c>
      <c r="C439" s="181">
        <v>9.2846877926402485</v>
      </c>
      <c r="D439" s="181">
        <v>32.640710007636685</v>
      </c>
      <c r="E439" s="119">
        <v>12.100000381469727</v>
      </c>
      <c r="F439" s="177">
        <v>34.965091602603579</v>
      </c>
      <c r="G439" s="177">
        <v>37.060037760469704</v>
      </c>
    </row>
    <row r="440" spans="1:7" x14ac:dyDescent="0.25">
      <c r="A440" s="42">
        <v>42412</v>
      </c>
      <c r="B440" s="177">
        <v>8.3368562635727645</v>
      </c>
      <c r="C440" s="181">
        <v>9.112237250097289</v>
      </c>
      <c r="D440" s="181">
        <v>32.710010519645849</v>
      </c>
      <c r="E440" s="119">
        <v>12.199999809265137</v>
      </c>
      <c r="F440" s="177">
        <v>29.228154668918343</v>
      </c>
      <c r="G440" s="177">
        <v>37.193238397814682</v>
      </c>
    </row>
    <row r="441" spans="1:7" x14ac:dyDescent="0.25">
      <c r="A441" s="42">
        <v>42413</v>
      </c>
      <c r="B441" s="177">
        <v>8.4399541944459031</v>
      </c>
      <c r="C441" s="181">
        <v>9.2249239483452872</v>
      </c>
      <c r="D441" s="181">
        <v>33.280498515345393</v>
      </c>
      <c r="E441" s="119">
        <v>12.100000381469727</v>
      </c>
      <c r="F441" s="177">
        <v>33.266360338197799</v>
      </c>
      <c r="G441" s="177">
        <v>37.292073154692339</v>
      </c>
    </row>
    <row r="442" spans="1:7" x14ac:dyDescent="0.25">
      <c r="A442" s="42">
        <v>42414</v>
      </c>
      <c r="B442" s="177">
        <v>8.6088826727355841</v>
      </c>
      <c r="C442" s="181">
        <v>9.4095638562203234</v>
      </c>
      <c r="D442" s="181">
        <v>33.296786395907425</v>
      </c>
      <c r="E442" s="119">
        <v>12.100000381469727</v>
      </c>
      <c r="F442" s="177">
        <v>45.105250605477231</v>
      </c>
      <c r="G442" s="177">
        <v>37.423785542669123</v>
      </c>
    </row>
    <row r="443" spans="1:7" x14ac:dyDescent="0.25">
      <c r="A443" s="42">
        <v>42415</v>
      </c>
      <c r="B443" s="177">
        <v>8.6388462129411376</v>
      </c>
      <c r="C443" s="181">
        <v>9.4423141974249365</v>
      </c>
      <c r="D443" s="181">
        <v>32.633146255855245</v>
      </c>
      <c r="E443" s="119">
        <v>12.100000381469727</v>
      </c>
      <c r="F443" s="177">
        <v>40.986005086589778</v>
      </c>
      <c r="G443" s="177">
        <v>35.993871434154336</v>
      </c>
    </row>
    <row r="444" spans="1:7" x14ac:dyDescent="0.25">
      <c r="A444" s="42">
        <v>42416</v>
      </c>
      <c r="B444" s="177">
        <v>8.4238231783363648</v>
      </c>
      <c r="C444" s="181">
        <v>9.2072926445026742</v>
      </c>
      <c r="D444" s="181">
        <v>32.173857070825683</v>
      </c>
      <c r="E444" s="119">
        <v>12.199999809265137</v>
      </c>
      <c r="F444" s="177">
        <v>34.955865783205702</v>
      </c>
      <c r="G444" s="177">
        <v>36.693436931084719</v>
      </c>
    </row>
    <row r="445" spans="1:7" x14ac:dyDescent="0.25">
      <c r="A445" s="42">
        <v>42417</v>
      </c>
      <c r="B445" s="177">
        <v>8.0719012062461459</v>
      </c>
      <c r="C445" s="181">
        <v>8.8226396767862898</v>
      </c>
      <c r="D445" s="181">
        <v>32.160407793875088</v>
      </c>
      <c r="E445" s="119">
        <v>12.199999809265137</v>
      </c>
      <c r="F445" s="177">
        <v>30.9797304442856</v>
      </c>
      <c r="G445" s="177">
        <v>37.621167975597878</v>
      </c>
    </row>
    <row r="446" spans="1:7" x14ac:dyDescent="0.25">
      <c r="A446" s="42">
        <v>42418</v>
      </c>
      <c r="B446" s="177">
        <v>7.8772775143199318</v>
      </c>
      <c r="C446" s="181">
        <v>8.6099147359629136</v>
      </c>
      <c r="D446" s="181">
        <v>31.005398906403105</v>
      </c>
      <c r="E446" s="119">
        <v>12.199999809265137</v>
      </c>
      <c r="F446" s="177">
        <v>26.931414027765943</v>
      </c>
      <c r="G446" s="177">
        <v>36.654610826196489</v>
      </c>
    </row>
    <row r="447" spans="1:7" x14ac:dyDescent="0.25">
      <c r="A447" s="42">
        <v>42419</v>
      </c>
      <c r="B447" s="177">
        <v>8.09091706404433</v>
      </c>
      <c r="C447" s="181">
        <v>8.843424131056933</v>
      </c>
      <c r="D447" s="181">
        <v>31.710002630706182</v>
      </c>
      <c r="E447" s="119">
        <v>12.399999618530273</v>
      </c>
      <c r="F447" s="177">
        <v>32.944395985316326</v>
      </c>
      <c r="G447" s="177">
        <v>37.346531562540335</v>
      </c>
    </row>
    <row r="448" spans="1:7" x14ac:dyDescent="0.25">
      <c r="A448" s="42">
        <v>42420</v>
      </c>
      <c r="B448" s="177">
        <v>8.0046513792148701</v>
      </c>
      <c r="C448" s="181">
        <v>8.7491351854572788</v>
      </c>
      <c r="D448" s="181">
        <v>32.422548892144768</v>
      </c>
      <c r="E448" s="119">
        <v>12.199999809265137</v>
      </c>
      <c r="F448" s="177">
        <v>45.977008598601373</v>
      </c>
      <c r="G448" s="177">
        <v>36.865743287735576</v>
      </c>
    </row>
    <row r="449" spans="1:7" x14ac:dyDescent="0.25">
      <c r="A449" s="42">
        <v>42421</v>
      </c>
      <c r="B449" s="177">
        <v>6.7983638110783158</v>
      </c>
      <c r="C449" s="181">
        <v>7.4306551535138521</v>
      </c>
      <c r="D449" s="181">
        <v>33.239235264460234</v>
      </c>
      <c r="E449" s="119">
        <v>12.100000381469727</v>
      </c>
      <c r="F449" s="177">
        <v>43.197040200586677</v>
      </c>
      <c r="G449" s="177">
        <v>36.620483849997846</v>
      </c>
    </row>
    <row r="450" spans="1:7" x14ac:dyDescent="0.25">
      <c r="A450" s="42">
        <v>42422</v>
      </c>
      <c r="B450" s="177">
        <v>7.1164577176952655</v>
      </c>
      <c r="C450" s="181">
        <v>7.7783338291759128</v>
      </c>
      <c r="D450" s="181">
        <v>32.663518306370143</v>
      </c>
      <c r="E450" s="119">
        <v>12.199999809265137</v>
      </c>
      <c r="F450" s="177">
        <v>39.62818583974132</v>
      </c>
      <c r="G450" s="177">
        <v>36.757489231317152</v>
      </c>
    </row>
    <row r="451" spans="1:7" x14ac:dyDescent="0.25">
      <c r="A451" s="42">
        <v>42423</v>
      </c>
      <c r="B451" s="177">
        <v>6.958482797035793</v>
      </c>
      <c r="C451" s="181">
        <v>7.6056662298910096</v>
      </c>
      <c r="D451" s="181">
        <v>32.725358074771052</v>
      </c>
      <c r="E451" s="119">
        <v>12.100000381469727</v>
      </c>
      <c r="F451" s="177">
        <v>36.780458266072792</v>
      </c>
      <c r="G451" s="177">
        <v>36.376767828309958</v>
      </c>
    </row>
    <row r="452" spans="1:7" x14ac:dyDescent="0.25">
      <c r="A452" s="42">
        <v>42424</v>
      </c>
      <c r="B452" s="177">
        <v>7.4326212138270229</v>
      </c>
      <c r="C452" s="181">
        <v>8.1239025538234646</v>
      </c>
      <c r="D452" s="181">
        <v>32.510237770963613</v>
      </c>
      <c r="E452" s="119">
        <v>12.199999809265137</v>
      </c>
      <c r="F452" s="177">
        <v>34.065250878378194</v>
      </c>
      <c r="G452" s="177">
        <v>36.708264852740172</v>
      </c>
    </row>
    <row r="453" spans="1:7" x14ac:dyDescent="0.25">
      <c r="A453" s="42">
        <v>42425</v>
      </c>
      <c r="B453" s="177">
        <v>7.2560945037878577</v>
      </c>
      <c r="C453" s="181">
        <v>7.9309577300192622</v>
      </c>
      <c r="D453" s="181">
        <v>31.783843826298376</v>
      </c>
      <c r="E453" s="119">
        <v>12</v>
      </c>
      <c r="F453" s="177">
        <v>39.7640828724209</v>
      </c>
      <c r="G453" s="177">
        <v>36.202326225505921</v>
      </c>
    </row>
    <row r="454" spans="1:7" x14ac:dyDescent="0.25">
      <c r="A454" s="42">
        <v>42426</v>
      </c>
      <c r="B454" s="177">
        <v>7.0829946676049556</v>
      </c>
      <c r="C454" s="181">
        <v>7.74175850127118</v>
      </c>
      <c r="D454" s="181">
        <v>31.721128688079379</v>
      </c>
      <c r="E454" s="119">
        <v>11.899999618530273</v>
      </c>
      <c r="F454" s="177">
        <v>43.344782509273905</v>
      </c>
      <c r="G454" s="177">
        <v>36.638684365219554</v>
      </c>
    </row>
    <row r="455" spans="1:7" x14ac:dyDescent="0.25">
      <c r="A455" s="42">
        <v>42427</v>
      </c>
      <c r="B455" s="177">
        <v>7.0854367252434773</v>
      </c>
      <c r="C455" s="181">
        <v>7.7444276858987067</v>
      </c>
      <c r="D455" s="181">
        <v>30.754664860213254</v>
      </c>
      <c r="E455" s="119">
        <v>12</v>
      </c>
      <c r="F455" s="177">
        <v>42.604192034215856</v>
      </c>
      <c r="G455" s="177">
        <v>36.325873846632433</v>
      </c>
    </row>
    <row r="456" spans="1:7" x14ac:dyDescent="0.25">
      <c r="A456" s="42">
        <v>42428</v>
      </c>
      <c r="B456" s="177">
        <v>7.2709136844896047</v>
      </c>
      <c r="C456" s="181">
        <v>7.9471551893657075</v>
      </c>
      <c r="D456" s="181">
        <v>31.537031827149612</v>
      </c>
      <c r="E456" s="119">
        <v>11.699999809265137</v>
      </c>
      <c r="F456" s="177">
        <v>44.822546223313701</v>
      </c>
      <c r="G456" s="177">
        <v>36.546500513067983</v>
      </c>
    </row>
    <row r="457" spans="1:7" x14ac:dyDescent="0.25">
      <c r="A457" s="42">
        <v>42429</v>
      </c>
      <c r="B457" s="177">
        <v>7.6360867920330149</v>
      </c>
      <c r="C457" s="181">
        <v>8.3462917329367272</v>
      </c>
      <c r="D457" s="181">
        <v>31.990321612424275</v>
      </c>
      <c r="E457" s="119">
        <v>11.800000190734863</v>
      </c>
      <c r="F457" s="177">
        <v>38.993648140739545</v>
      </c>
      <c r="G457" s="177">
        <v>36.336855359563152</v>
      </c>
    </row>
    <row r="458" spans="1:7" x14ac:dyDescent="0.25">
      <c r="A458" s="42">
        <v>42430</v>
      </c>
      <c r="B458" s="177">
        <v>7.5593950457194081</v>
      </c>
      <c r="C458" s="181">
        <v>8.2624671634059617</v>
      </c>
      <c r="D458" s="181">
        <v>32.59364292414098</v>
      </c>
      <c r="E458" s="119">
        <v>11.699999809265137</v>
      </c>
      <c r="F458" s="177">
        <v>34.161763382222915</v>
      </c>
      <c r="G458" s="177">
        <v>36.376584532393316</v>
      </c>
    </row>
    <row r="459" spans="1:7" x14ac:dyDescent="0.25">
      <c r="A459" s="42">
        <v>42431</v>
      </c>
      <c r="B459" s="177">
        <v>7.5148956470532786</v>
      </c>
      <c r="C459" s="181">
        <v>8.2138290358777013</v>
      </c>
      <c r="D459" s="181">
        <v>32.21259168591763</v>
      </c>
      <c r="E459" s="119">
        <v>11.800000190734863</v>
      </c>
      <c r="F459" s="177">
        <v>29.930240581852381</v>
      </c>
      <c r="G459" s="177">
        <v>36.341548774176225</v>
      </c>
    </row>
    <row r="460" spans="1:7" x14ac:dyDescent="0.25">
      <c r="A460" s="42">
        <v>42432</v>
      </c>
      <c r="B460" s="177">
        <v>8.1556645782791346</v>
      </c>
      <c r="C460" s="181">
        <v>8.9141935784851594</v>
      </c>
      <c r="D460" s="181">
        <v>32.64696533214164</v>
      </c>
      <c r="E460" s="119">
        <v>11.899999618530273</v>
      </c>
      <c r="F460" s="177">
        <v>23.495747027264684</v>
      </c>
      <c r="G460" s="177">
        <v>36.643686820246543</v>
      </c>
    </row>
    <row r="461" spans="1:7" x14ac:dyDescent="0.25">
      <c r="A461" s="42">
        <v>42433</v>
      </c>
      <c r="B461" s="177">
        <v>8.2265131392939796</v>
      </c>
      <c r="C461" s="181">
        <v>8.991631509089304</v>
      </c>
      <c r="D461" s="181">
        <v>32.112756060383937</v>
      </c>
      <c r="E461" s="119">
        <v>11.899999618530273</v>
      </c>
      <c r="F461" s="177">
        <v>46.520182847623474</v>
      </c>
      <c r="G461" s="177">
        <v>35.743902410268753</v>
      </c>
    </row>
    <row r="462" spans="1:7" x14ac:dyDescent="0.25">
      <c r="A462" s="42">
        <v>42434</v>
      </c>
      <c r="B462" s="177">
        <v>8.166678528703784</v>
      </c>
      <c r="C462" s="181">
        <v>8.9262318967861169</v>
      </c>
      <c r="D462" s="181">
        <v>32.311202345291775</v>
      </c>
      <c r="E462" s="119">
        <v>12</v>
      </c>
      <c r="F462" s="177">
        <v>40.495493654100976</v>
      </c>
      <c r="G462" s="177">
        <v>35.909217735550961</v>
      </c>
    </row>
    <row r="463" spans="1:7" x14ac:dyDescent="0.25">
      <c r="A463" s="42">
        <v>42435</v>
      </c>
      <c r="B463" s="177">
        <v>8.2149384384504796</v>
      </c>
      <c r="C463" s="181">
        <v>8.9789802869918649</v>
      </c>
      <c r="D463" s="181">
        <v>33.652015763388775</v>
      </c>
      <c r="E463" s="119">
        <v>12.199999809265137</v>
      </c>
      <c r="F463" s="177">
        <v>34.94012044297326</v>
      </c>
      <c r="G463" s="177">
        <v>35.850498480377354</v>
      </c>
    </row>
    <row r="464" spans="1:7" x14ac:dyDescent="0.25">
      <c r="A464" s="42">
        <v>42436</v>
      </c>
      <c r="B464" s="177">
        <v>8.3245740674067807</v>
      </c>
      <c r="C464" s="181">
        <v>9.0988127310845659</v>
      </c>
      <c r="D464" s="181">
        <v>33.650104639287306</v>
      </c>
      <c r="E464" s="119">
        <v>12.199999809265137</v>
      </c>
      <c r="F464" s="177">
        <v>31.885272955121827</v>
      </c>
      <c r="G464" s="177">
        <v>36.039966649523485</v>
      </c>
    </row>
    <row r="465" spans="1:7" x14ac:dyDescent="0.25">
      <c r="A465" s="42">
        <v>42437</v>
      </c>
      <c r="B465" s="177">
        <v>7.3182108249806959</v>
      </c>
      <c r="C465" s="181">
        <v>7.9988512666135732</v>
      </c>
      <c r="D465" s="181">
        <v>33.942053638851178</v>
      </c>
      <c r="E465" s="119">
        <v>11.800000190734863</v>
      </c>
      <c r="F465" s="177">
        <v>33.834186989731307</v>
      </c>
      <c r="G465" s="177">
        <v>35.530757211623389</v>
      </c>
    </row>
    <row r="466" spans="1:7" x14ac:dyDescent="0.25">
      <c r="A466" s="42">
        <v>42438</v>
      </c>
      <c r="B466" s="177">
        <v>6.4082248012605634</v>
      </c>
      <c r="C466" s="181">
        <v>7.0042307189807929</v>
      </c>
      <c r="D466" s="181">
        <v>33.098052355514632</v>
      </c>
      <c r="E466" s="119">
        <v>11.300000190734863</v>
      </c>
      <c r="F466" s="177">
        <v>33.696745271991816</v>
      </c>
      <c r="G466" s="177">
        <v>35.848736034433017</v>
      </c>
    </row>
    <row r="467" spans="1:7" x14ac:dyDescent="0.25">
      <c r="A467" s="42">
        <v>42439</v>
      </c>
      <c r="B467" s="177">
        <v>5.6903913266823398</v>
      </c>
      <c r="C467" s="181">
        <v>6.2196341372933857</v>
      </c>
      <c r="D467" s="181">
        <v>32.100304124377395</v>
      </c>
      <c r="E467" s="119">
        <v>12.100000381469727</v>
      </c>
      <c r="F467" s="177">
        <v>30.477875923050785</v>
      </c>
      <c r="G467" s="177">
        <v>35.583607559601447</v>
      </c>
    </row>
    <row r="468" spans="1:7" x14ac:dyDescent="0.25">
      <c r="A468" s="42">
        <v>42440</v>
      </c>
      <c r="B468" s="177">
        <v>5.2450003557912046</v>
      </c>
      <c r="C468" s="181">
        <v>5.7328189557069473</v>
      </c>
      <c r="D468" s="181">
        <v>32.472252067570359</v>
      </c>
      <c r="E468" s="119">
        <v>11.5</v>
      </c>
      <c r="F468" s="177">
        <v>28.677741726261601</v>
      </c>
      <c r="G468" s="177">
        <v>35.627571859911647</v>
      </c>
    </row>
    <row r="469" spans="1:7" x14ac:dyDescent="0.25">
      <c r="A469" s="42">
        <v>42441</v>
      </c>
      <c r="B469" s="177">
        <v>5.3987628873225999</v>
      </c>
      <c r="C469" s="181">
        <v>5.9008823867165159</v>
      </c>
      <c r="D469" s="181">
        <v>31.9695907593436</v>
      </c>
      <c r="E469" s="119">
        <v>11.699999809265137</v>
      </c>
      <c r="F469" s="177">
        <v>27.476453678563782</v>
      </c>
      <c r="G469" s="177">
        <v>36.128975736410517</v>
      </c>
    </row>
    <row r="470" spans="1:7" x14ac:dyDescent="0.25">
      <c r="A470" s="42">
        <v>42442</v>
      </c>
      <c r="B470" s="177">
        <v>5.3799813458427508</v>
      </c>
      <c r="C470" s="181">
        <v>5.8803540416813833</v>
      </c>
      <c r="D470" s="181">
        <v>31.524169648929842</v>
      </c>
      <c r="E470" s="119">
        <v>11.5</v>
      </c>
      <c r="F470" s="177">
        <v>26.354310068863402</v>
      </c>
      <c r="G470" s="177">
        <v>35.474345310197918</v>
      </c>
    </row>
    <row r="471" spans="1:7" x14ac:dyDescent="0.25">
      <c r="A471" s="42">
        <v>42443</v>
      </c>
      <c r="B471" s="177">
        <v>5.7239551118384835</v>
      </c>
      <c r="C471" s="181">
        <v>6.2563195692697553</v>
      </c>
      <c r="D471" s="181">
        <v>31.963914177108688</v>
      </c>
      <c r="E471" s="119">
        <v>11.800000190734863</v>
      </c>
      <c r="F471" s="177">
        <v>25.198868947205728</v>
      </c>
      <c r="G471" s="177">
        <v>35.886787261852454</v>
      </c>
    </row>
    <row r="472" spans="1:7" x14ac:dyDescent="0.25">
      <c r="A472" s="42">
        <v>42444</v>
      </c>
      <c r="B472" s="177">
        <v>5.5396615738145156</v>
      </c>
      <c r="C472" s="181">
        <v>6.0548855527722054</v>
      </c>
      <c r="D472" s="181">
        <v>31.628335328963036</v>
      </c>
      <c r="E472" s="119">
        <v>11.600000381469727</v>
      </c>
      <c r="F472" s="177">
        <v>24.020832290362421</v>
      </c>
      <c r="G472" s="177">
        <v>34.8435719043459</v>
      </c>
    </row>
    <row r="473" spans="1:7" x14ac:dyDescent="0.25">
      <c r="A473" s="42">
        <v>42445</v>
      </c>
      <c r="B473" s="177">
        <v>9.3144077108792864E-22</v>
      </c>
      <c r="C473" s="181">
        <v>1.0180707238113565E-21</v>
      </c>
      <c r="D473" s="181">
        <v>30.843596285206331</v>
      </c>
      <c r="E473" s="119">
        <v>11.600000381469727</v>
      </c>
      <c r="F473" s="177">
        <v>25.143029527288899</v>
      </c>
      <c r="G473" s="177">
        <v>21.756976100714112</v>
      </c>
    </row>
    <row r="474" spans="1:7" x14ac:dyDescent="0.25">
      <c r="A474" s="42">
        <v>42446</v>
      </c>
      <c r="B474" s="177">
        <v>0</v>
      </c>
      <c r="C474" s="181">
        <v>0</v>
      </c>
      <c r="D474" s="181">
        <v>31.320447878484401</v>
      </c>
      <c r="E474" s="119">
        <v>11.600000381469727</v>
      </c>
      <c r="F474" s="177">
        <v>25.595240002561493</v>
      </c>
      <c r="G474" s="177">
        <v>71.155050237267091</v>
      </c>
    </row>
    <row r="475" spans="1:7" x14ac:dyDescent="0.25">
      <c r="A475" s="42">
        <v>42447</v>
      </c>
      <c r="B475" s="177">
        <v>0</v>
      </c>
      <c r="C475" s="181">
        <v>0</v>
      </c>
      <c r="D475" s="181">
        <v>31.144063598778491</v>
      </c>
      <c r="E475" s="119">
        <v>11.600000381469727</v>
      </c>
      <c r="F475" s="177">
        <v>25.804589473450601</v>
      </c>
      <c r="G475" s="177">
        <v>95.135022527531362</v>
      </c>
    </row>
    <row r="476" spans="1:7" x14ac:dyDescent="0.25">
      <c r="A476" s="42">
        <v>42448</v>
      </c>
      <c r="B476" s="177">
        <v>0</v>
      </c>
      <c r="C476" s="181">
        <v>0</v>
      </c>
      <c r="D476" s="181">
        <v>31.430676855776046</v>
      </c>
      <c r="E476" s="119">
        <v>11.600000381469727</v>
      </c>
      <c r="F476" s="177">
        <v>25.727996773741847</v>
      </c>
      <c r="G476" s="177">
        <v>36.831150681994679</v>
      </c>
    </row>
    <row r="477" spans="1:7" x14ac:dyDescent="0.25">
      <c r="A477" s="42">
        <v>42449</v>
      </c>
      <c r="B477" s="177">
        <v>0</v>
      </c>
      <c r="C477" s="181">
        <v>0</v>
      </c>
      <c r="D477" s="181">
        <v>31.298937760083735</v>
      </c>
      <c r="E477" s="119">
        <v>11.600000381469727</v>
      </c>
      <c r="F477" s="177">
        <v>25.611837646144412</v>
      </c>
      <c r="G477" s="177">
        <v>36.974151035194012</v>
      </c>
    </row>
    <row r="478" spans="1:7" x14ac:dyDescent="0.25">
      <c r="A478" s="42">
        <v>42450</v>
      </c>
      <c r="B478" s="177">
        <v>0</v>
      </c>
      <c r="C478" s="181">
        <v>0</v>
      </c>
      <c r="D478" s="181">
        <v>31.018319371717936</v>
      </c>
      <c r="E478" s="119">
        <v>11.600000381469727</v>
      </c>
      <c r="F478" s="177">
        <v>25.410664066716468</v>
      </c>
      <c r="G478" s="177">
        <v>39.437191657004547</v>
      </c>
    </row>
    <row r="479" spans="1:7" x14ac:dyDescent="0.25">
      <c r="A479" s="42">
        <v>42451</v>
      </c>
      <c r="B479" s="177">
        <v>4.236864994619423</v>
      </c>
      <c r="C479" s="181">
        <v>4.6309205541057468</v>
      </c>
      <c r="D479" s="181">
        <v>33.929570086598382</v>
      </c>
      <c r="E479" s="119">
        <v>11.399999618530273</v>
      </c>
      <c r="F479" s="177">
        <v>40.127944958386585</v>
      </c>
      <c r="G479" s="177">
        <v>35.814631943305287</v>
      </c>
    </row>
    <row r="480" spans="1:7" x14ac:dyDescent="0.25">
      <c r="A480" s="42">
        <v>42452</v>
      </c>
      <c r="B480" s="177">
        <v>4.5129918379414651</v>
      </c>
      <c r="C480" s="181">
        <v>4.9327289610066716</v>
      </c>
      <c r="D480" s="181">
        <v>33.637649177975121</v>
      </c>
      <c r="E480" s="119">
        <v>11.5</v>
      </c>
      <c r="F480" s="177">
        <v>47.588603142499927</v>
      </c>
      <c r="G480" s="177">
        <v>36.551887993260692</v>
      </c>
    </row>
    <row r="481" spans="1:7" x14ac:dyDescent="0.25">
      <c r="A481" s="42">
        <v>42453</v>
      </c>
      <c r="B481" s="177">
        <v>4.8931998921796733</v>
      </c>
      <c r="C481" s="181">
        <v>5.3482987975353966</v>
      </c>
      <c r="D481" s="181">
        <v>33.866732166630221</v>
      </c>
      <c r="E481" s="119">
        <v>11.5</v>
      </c>
      <c r="F481" s="177">
        <v>44.436210760275529</v>
      </c>
      <c r="G481" s="177">
        <v>37.178032778634012</v>
      </c>
    </row>
    <row r="482" spans="1:7" x14ac:dyDescent="0.25">
      <c r="A482" s="42">
        <v>42454</v>
      </c>
      <c r="B482" s="177">
        <v>5.0182771962318826</v>
      </c>
      <c r="C482" s="181">
        <v>5.4850090913311842</v>
      </c>
      <c r="D482" s="181">
        <v>33.758607546709207</v>
      </c>
      <c r="E482" s="119">
        <v>11.5</v>
      </c>
      <c r="F482" s="177">
        <v>43.34346490736359</v>
      </c>
      <c r="G482" s="177">
        <v>36.93114241516151</v>
      </c>
    </row>
    <row r="483" spans="1:7" x14ac:dyDescent="0.25">
      <c r="A483" s="42">
        <v>42455</v>
      </c>
      <c r="B483" s="177">
        <v>5.2412001865081361</v>
      </c>
      <c r="C483" s="181">
        <v>5.728665346360323</v>
      </c>
      <c r="D483" s="181">
        <v>34.056899759305857</v>
      </c>
      <c r="E483" s="119">
        <v>11.800000190734863</v>
      </c>
      <c r="F483" s="177">
        <v>40.512402797098559</v>
      </c>
      <c r="G483" s="177">
        <v>37.228532050693467</v>
      </c>
    </row>
    <row r="484" spans="1:7" x14ac:dyDescent="0.25">
      <c r="A484" s="42">
        <v>42456</v>
      </c>
      <c r="B484" s="177">
        <v>5.4165784995023811</v>
      </c>
      <c r="C484" s="181">
        <v>5.9203549648449432</v>
      </c>
      <c r="D484" s="181">
        <v>33.410181611401107</v>
      </c>
      <c r="E484" s="119">
        <v>11.899999618530273</v>
      </c>
      <c r="F484" s="177">
        <v>39.735131488023001</v>
      </c>
      <c r="G484" s="177">
        <v>36.735339415757757</v>
      </c>
    </row>
    <row r="485" spans="1:7" x14ac:dyDescent="0.25">
      <c r="A485" s="42">
        <v>42457</v>
      </c>
      <c r="B485" s="177">
        <v>5.9577188804976826</v>
      </c>
      <c r="C485" s="181">
        <v>6.5118248644500065</v>
      </c>
      <c r="D485" s="181">
        <v>31.959403744626901</v>
      </c>
      <c r="E485" s="119">
        <v>11.899999618530273</v>
      </c>
      <c r="F485" s="177">
        <v>37.862966091456258</v>
      </c>
      <c r="G485" s="177">
        <v>36.241582687563401</v>
      </c>
    </row>
    <row r="486" spans="1:7" x14ac:dyDescent="0.25">
      <c r="A486" s="42">
        <v>42458</v>
      </c>
      <c r="B486" s="177">
        <v>7.0038303376445743</v>
      </c>
      <c r="C486" s="181">
        <v>7.6552313819905082</v>
      </c>
      <c r="D486" s="181">
        <v>31.495808295475161</v>
      </c>
      <c r="E486" s="119">
        <v>11.800000190734863</v>
      </c>
      <c r="F486" s="177">
        <v>35.446651980612025</v>
      </c>
      <c r="G486" s="177">
        <v>35.718134141056645</v>
      </c>
    </row>
    <row r="487" spans="1:7" x14ac:dyDescent="0.25">
      <c r="A487" s="42">
        <v>42459</v>
      </c>
      <c r="B487" s="177">
        <v>6.7094720823813132</v>
      </c>
      <c r="C487" s="181">
        <v>7.3334959251608796</v>
      </c>
      <c r="D487" s="181">
        <v>32.119847133645273</v>
      </c>
      <c r="E487" s="119">
        <v>11.899999618530273</v>
      </c>
      <c r="F487" s="177">
        <v>30.802743666834324</v>
      </c>
      <c r="G487" s="177">
        <v>36.569131741479616</v>
      </c>
    </row>
    <row r="488" spans="1:7" x14ac:dyDescent="0.25">
      <c r="A488" s="42">
        <v>42460</v>
      </c>
      <c r="B488" s="177">
        <v>6.8657735853094302</v>
      </c>
      <c r="C488" s="181">
        <v>7.5043344681559114</v>
      </c>
      <c r="D488" s="181">
        <v>32.868088660858334</v>
      </c>
      <c r="E488" s="119">
        <v>12.199999809265137</v>
      </c>
      <c r="F488" s="177">
        <v>26.081002389810699</v>
      </c>
      <c r="G488" s="177">
        <v>36.841010898749104</v>
      </c>
    </row>
    <row r="489" spans="1:7" x14ac:dyDescent="0.25">
      <c r="A489" s="42">
        <v>42461</v>
      </c>
      <c r="B489" s="177">
        <v>7.0896767120076776</v>
      </c>
      <c r="C489" s="181">
        <v>7.749062018566943</v>
      </c>
      <c r="D489" s="181">
        <v>33.197537837536188</v>
      </c>
      <c r="E489" s="119">
        <v>12</v>
      </c>
      <c r="F489" s="177">
        <v>20.791883907307092</v>
      </c>
      <c r="G489" s="177">
        <v>36.587982362354246</v>
      </c>
    </row>
    <row r="490" spans="1:7" x14ac:dyDescent="0.25">
      <c r="A490" s="42">
        <v>42462</v>
      </c>
      <c r="B490" s="177">
        <v>0.36260813713386741</v>
      </c>
      <c r="C490" s="181">
        <v>0.20085700323454844</v>
      </c>
      <c r="D490" s="181">
        <v>32.013659190094074</v>
      </c>
      <c r="E490" s="119">
        <v>12</v>
      </c>
      <c r="F490" s="177">
        <v>19.940979991312386</v>
      </c>
      <c r="G490" s="177">
        <v>31.559330368902966</v>
      </c>
    </row>
    <row r="491" spans="1:7" x14ac:dyDescent="0.25">
      <c r="A491" s="42">
        <v>42463</v>
      </c>
      <c r="B491" s="177">
        <v>0</v>
      </c>
      <c r="C491" s="181">
        <v>0</v>
      </c>
      <c r="D491" s="181">
        <v>31.565514059022593</v>
      </c>
      <c r="E491" s="119">
        <v>12</v>
      </c>
      <c r="F491" s="177">
        <v>21.716233094908588</v>
      </c>
      <c r="G491" s="177">
        <v>29.341301253945673</v>
      </c>
    </row>
    <row r="492" spans="1:7" x14ac:dyDescent="0.25">
      <c r="A492" s="42">
        <v>42464</v>
      </c>
      <c r="B492" s="177">
        <v>0</v>
      </c>
      <c r="C492" s="181">
        <v>0</v>
      </c>
      <c r="D492" s="181">
        <v>31.401906952416414</v>
      </c>
      <c r="E492" s="119">
        <v>12</v>
      </c>
      <c r="F492" s="177">
        <v>21.464780519008642</v>
      </c>
      <c r="G492" s="177">
        <v>40.088030243383528</v>
      </c>
    </row>
    <row r="493" spans="1:7" x14ac:dyDescent="0.25">
      <c r="A493" s="42">
        <v>42465</v>
      </c>
      <c r="B493" s="177">
        <v>0</v>
      </c>
      <c r="C493" s="181">
        <v>0</v>
      </c>
      <c r="D493" s="181">
        <v>31.288592883215966</v>
      </c>
      <c r="E493" s="119">
        <v>12</v>
      </c>
      <c r="F493" s="177">
        <v>21.12205328369582</v>
      </c>
      <c r="G493" s="177">
        <v>42.961052486454953</v>
      </c>
    </row>
    <row r="494" spans="1:7" x14ac:dyDescent="0.25">
      <c r="A494" s="42">
        <v>42466</v>
      </c>
      <c r="B494" s="177">
        <v>0</v>
      </c>
      <c r="C494" s="181">
        <v>0</v>
      </c>
      <c r="D494" s="181">
        <v>31.201839371433969</v>
      </c>
      <c r="E494" s="119">
        <v>12</v>
      </c>
      <c r="F494" s="177">
        <v>21.157615710938419</v>
      </c>
      <c r="G494" s="177">
        <v>41.36394869676338</v>
      </c>
    </row>
    <row r="495" spans="1:7" x14ac:dyDescent="0.25">
      <c r="A495" s="42">
        <v>42467</v>
      </c>
      <c r="B495" s="177">
        <v>0</v>
      </c>
      <c r="C495" s="181">
        <v>0</v>
      </c>
      <c r="D495" s="181">
        <v>31.6025691996681</v>
      </c>
      <c r="E495" s="119">
        <v>12</v>
      </c>
      <c r="F495" s="177">
        <v>21.231469710888671</v>
      </c>
      <c r="G495" s="177">
        <v>41.13940899085118</v>
      </c>
    </row>
    <row r="496" spans="1:7" x14ac:dyDescent="0.25">
      <c r="A496" s="42">
        <v>42468</v>
      </c>
      <c r="B496" s="177">
        <v>0</v>
      </c>
      <c r="C496" s="181">
        <v>0</v>
      </c>
      <c r="D496" s="181">
        <v>31.462171236674031</v>
      </c>
      <c r="E496" s="119">
        <v>12</v>
      </c>
      <c r="F496" s="177">
        <v>21.312783720228406</v>
      </c>
      <c r="G496" s="177">
        <v>41.091070641897382</v>
      </c>
    </row>
    <row r="497" spans="1:7" x14ac:dyDescent="0.25">
      <c r="A497" s="42">
        <v>42469</v>
      </c>
      <c r="B497" s="177">
        <v>0</v>
      </c>
      <c r="C497" s="181">
        <v>0</v>
      </c>
      <c r="D497" s="181">
        <v>31.694749942885544</v>
      </c>
      <c r="E497" s="119">
        <v>12</v>
      </c>
      <c r="F497" s="177">
        <v>21.439868758144225</v>
      </c>
      <c r="G497" s="177">
        <v>39.836578870216968</v>
      </c>
    </row>
    <row r="498" spans="1:7" x14ac:dyDescent="0.25">
      <c r="A498" s="42">
        <v>42470</v>
      </c>
      <c r="B498" s="177">
        <v>0</v>
      </c>
      <c r="C498" s="181">
        <v>0</v>
      </c>
      <c r="D498" s="181">
        <v>31.737747802138305</v>
      </c>
      <c r="E498" s="119">
        <v>12</v>
      </c>
      <c r="F498" s="177">
        <v>21.368945158830396</v>
      </c>
      <c r="G498" s="177">
        <v>41.756130488581057</v>
      </c>
    </row>
    <row r="499" spans="1:7" x14ac:dyDescent="0.25">
      <c r="A499" s="42">
        <v>42471</v>
      </c>
      <c r="B499" s="177">
        <v>0</v>
      </c>
      <c r="C499" s="181">
        <v>0</v>
      </c>
      <c r="D499" s="181">
        <v>31.562786195520992</v>
      </c>
      <c r="E499" s="119">
        <v>12</v>
      </c>
      <c r="F499" s="177">
        <v>21.118210736292376</v>
      </c>
      <c r="G499" s="177">
        <v>45.373225837283719</v>
      </c>
    </row>
    <row r="500" spans="1:7" x14ac:dyDescent="0.25">
      <c r="A500" s="42">
        <v>42472</v>
      </c>
      <c r="B500" s="177">
        <v>0</v>
      </c>
      <c r="C500" s="181">
        <v>0</v>
      </c>
      <c r="D500" s="181">
        <v>31.79187046479295</v>
      </c>
      <c r="E500" s="119">
        <v>12</v>
      </c>
      <c r="F500" s="177">
        <v>20.604374785997248</v>
      </c>
      <c r="G500" s="177">
        <v>47.722638747250642</v>
      </c>
    </row>
    <row r="501" spans="1:7" x14ac:dyDescent="0.25">
      <c r="A501" s="42">
        <v>42473</v>
      </c>
      <c r="B501" s="177">
        <v>0</v>
      </c>
      <c r="C501" s="181">
        <v>0</v>
      </c>
      <c r="D501" s="181">
        <v>32.031879851266211</v>
      </c>
      <c r="E501" s="119">
        <v>12</v>
      </c>
      <c r="F501" s="177">
        <v>20.553578719209721</v>
      </c>
      <c r="G501" s="177">
        <v>47.292596805492991</v>
      </c>
    </row>
    <row r="502" spans="1:7" x14ac:dyDescent="0.25">
      <c r="A502" s="42">
        <v>42474</v>
      </c>
      <c r="B502" s="177">
        <v>0</v>
      </c>
      <c r="C502" s="181">
        <v>0</v>
      </c>
      <c r="D502" s="181">
        <v>32.389449166478883</v>
      </c>
      <c r="E502" s="119">
        <v>12</v>
      </c>
      <c r="F502" s="177">
        <v>20.353700077025973</v>
      </c>
      <c r="G502" s="177">
        <v>47.140770013023321</v>
      </c>
    </row>
    <row r="503" spans="1:7" x14ac:dyDescent="0.25">
      <c r="A503" s="42">
        <v>42475</v>
      </c>
      <c r="B503" s="177">
        <v>0</v>
      </c>
      <c r="C503" s="181">
        <v>0</v>
      </c>
      <c r="D503" s="181">
        <v>32.76205023416766</v>
      </c>
      <c r="E503" s="119">
        <v>12</v>
      </c>
      <c r="F503" s="177">
        <v>20.185067549502428</v>
      </c>
      <c r="G503" s="177">
        <v>47.226996364372759</v>
      </c>
    </row>
    <row r="504" spans="1:7" x14ac:dyDescent="0.25">
      <c r="A504" s="42">
        <v>42476</v>
      </c>
      <c r="B504" s="177">
        <v>0</v>
      </c>
      <c r="C504" s="181">
        <v>0</v>
      </c>
      <c r="D504" s="181">
        <v>32.704681191643097</v>
      </c>
      <c r="E504" s="119">
        <v>12</v>
      </c>
      <c r="F504" s="177">
        <v>20.172728718188068</v>
      </c>
      <c r="G504" s="177">
        <v>47.299126877828904</v>
      </c>
    </row>
    <row r="505" spans="1:7" x14ac:dyDescent="0.25">
      <c r="A505" s="42">
        <v>42477</v>
      </c>
      <c r="B505" s="177">
        <v>0</v>
      </c>
      <c r="C505" s="181">
        <v>0</v>
      </c>
      <c r="D505" s="181">
        <v>32.897244807768743</v>
      </c>
      <c r="E505" s="119">
        <v>12</v>
      </c>
      <c r="F505" s="177">
        <v>20.136909260021309</v>
      </c>
      <c r="G505" s="177">
        <v>47.122034383791494</v>
      </c>
    </row>
    <row r="506" spans="1:7" x14ac:dyDescent="0.25">
      <c r="A506" s="42">
        <v>42478</v>
      </c>
      <c r="B506" s="177">
        <v>0</v>
      </c>
      <c r="C506" s="181">
        <v>0</v>
      </c>
      <c r="D506" s="181">
        <v>32.832797148183523</v>
      </c>
      <c r="E506" s="119">
        <v>12</v>
      </c>
      <c r="F506" s="177">
        <v>20.10550846770958</v>
      </c>
      <c r="G506" s="177">
        <v>47.021540158854549</v>
      </c>
    </row>
    <row r="507" spans="1:7" x14ac:dyDescent="0.25">
      <c r="A507" s="42">
        <v>42479</v>
      </c>
      <c r="B507" s="177">
        <v>0</v>
      </c>
      <c r="C507" s="181">
        <v>0</v>
      </c>
      <c r="D507" s="181">
        <v>32.388931659724989</v>
      </c>
      <c r="E507" s="119">
        <v>12</v>
      </c>
      <c r="F507" s="177">
        <v>20.247125060006425</v>
      </c>
      <c r="G507" s="177">
        <v>47.024078511794443</v>
      </c>
    </row>
    <row r="508" spans="1:7" x14ac:dyDescent="0.25">
      <c r="A508" s="42">
        <v>42480</v>
      </c>
      <c r="B508" s="177">
        <v>1.8450720899576825</v>
      </c>
      <c r="C508" s="181">
        <v>1.0220279491515907</v>
      </c>
      <c r="D508" s="181">
        <v>32.684473551246811</v>
      </c>
      <c r="E508" s="119">
        <v>12</v>
      </c>
      <c r="F508" s="177">
        <v>19.849070945227592</v>
      </c>
      <c r="G508" s="177">
        <v>47.214489223957031</v>
      </c>
    </row>
    <row r="509" spans="1:7" x14ac:dyDescent="0.25">
      <c r="A509" s="42">
        <v>42481</v>
      </c>
      <c r="B509" s="177">
        <v>11.929845915147142</v>
      </c>
      <c r="C509" s="181">
        <v>6.6082165681840426</v>
      </c>
      <c r="D509" s="181">
        <v>34.619622265210843</v>
      </c>
      <c r="E509" s="119">
        <v>12</v>
      </c>
      <c r="F509" s="177">
        <v>14.982110291035085</v>
      </c>
      <c r="G509" s="177">
        <v>40.264885996469744</v>
      </c>
    </row>
    <row r="510" spans="1:7" x14ac:dyDescent="0.25">
      <c r="A510" s="42">
        <v>42482</v>
      </c>
      <c r="B510" s="177">
        <v>13.398893983061869</v>
      </c>
      <c r="C510" s="181">
        <v>7.4219561462893244</v>
      </c>
      <c r="D510" s="181">
        <v>34.588836668222044</v>
      </c>
      <c r="E510" s="119">
        <v>11.699999809265137</v>
      </c>
      <c r="F510" s="177">
        <v>15.313234481436247</v>
      </c>
      <c r="G510" s="177">
        <v>36.697720410536867</v>
      </c>
    </row>
    <row r="511" spans="1:7" x14ac:dyDescent="0.25">
      <c r="A511" s="42">
        <v>42483</v>
      </c>
      <c r="B511" s="177">
        <v>13.905757982581747</v>
      </c>
      <c r="C511" s="181">
        <v>7.7027197959849607</v>
      </c>
      <c r="D511" s="181">
        <v>35.53026129183948</v>
      </c>
      <c r="E511" s="119">
        <v>12.399999618530273</v>
      </c>
      <c r="F511" s="177">
        <v>23.04128276841508</v>
      </c>
      <c r="G511" s="177">
        <v>36.910271338952874</v>
      </c>
    </row>
    <row r="512" spans="1:7" x14ac:dyDescent="0.25">
      <c r="A512" s="42">
        <v>42484</v>
      </c>
      <c r="B512" s="177">
        <v>10.143319196895137</v>
      </c>
      <c r="C512" s="181">
        <v>5.6186182495614378</v>
      </c>
      <c r="D512" s="181">
        <v>35.834535816863735</v>
      </c>
      <c r="E512" s="119">
        <v>11.5</v>
      </c>
      <c r="F512" s="177">
        <v>26.488901289061289</v>
      </c>
      <c r="G512" s="177">
        <v>36.066685038915416</v>
      </c>
    </row>
    <row r="513" spans="1:7" x14ac:dyDescent="0.25">
      <c r="A513" s="42">
        <v>42485</v>
      </c>
      <c r="B513" s="177">
        <v>11.369120449023393</v>
      </c>
      <c r="C513" s="181">
        <v>6.2976178109329544</v>
      </c>
      <c r="D513" s="181">
        <v>37.280117307062469</v>
      </c>
      <c r="E513" s="119">
        <v>11.899999618530273</v>
      </c>
      <c r="F513" s="177">
        <v>25.384775572816523</v>
      </c>
      <c r="G513" s="177">
        <v>36.35937590131055</v>
      </c>
    </row>
    <row r="514" spans="1:7" x14ac:dyDescent="0.25">
      <c r="A514" s="42">
        <v>42486</v>
      </c>
      <c r="B514" s="177">
        <v>11.39545827322878</v>
      </c>
      <c r="C514" s="181">
        <v>6.3122069386988855</v>
      </c>
      <c r="D514" s="181">
        <v>37.615695380237362</v>
      </c>
      <c r="E514" s="119">
        <v>11.5</v>
      </c>
      <c r="F514" s="177">
        <v>22.872375093698526</v>
      </c>
      <c r="G514" s="177">
        <v>36.513097938232974</v>
      </c>
    </row>
    <row r="515" spans="1:7" x14ac:dyDescent="0.25">
      <c r="A515" s="42">
        <v>42487</v>
      </c>
      <c r="B515" s="177">
        <v>9.3807217801794405</v>
      </c>
      <c r="C515" s="181">
        <v>5.1961979668655349</v>
      </c>
      <c r="D515" s="181">
        <v>36.757080589400395</v>
      </c>
      <c r="E515" s="119">
        <v>11.800000190734863</v>
      </c>
      <c r="F515" s="177">
        <v>18.254294385567842</v>
      </c>
      <c r="G515" s="177">
        <v>36.466014690310857</v>
      </c>
    </row>
    <row r="516" spans="1:7" x14ac:dyDescent="0.25">
      <c r="A516" s="42">
        <v>42488</v>
      </c>
      <c r="B516" s="177">
        <v>9.7693226603675196</v>
      </c>
      <c r="C516" s="181">
        <v>5.4114529494642012</v>
      </c>
      <c r="D516" s="181">
        <v>36.84894134124125</v>
      </c>
      <c r="E516" s="119">
        <v>11.5</v>
      </c>
      <c r="F516" s="177">
        <v>15.834682799047874</v>
      </c>
      <c r="G516" s="177">
        <v>36.980502776900977</v>
      </c>
    </row>
    <row r="517" spans="1:7" x14ac:dyDescent="0.25">
      <c r="A517" s="42">
        <v>42489</v>
      </c>
      <c r="B517" s="177">
        <v>12.652602671792414</v>
      </c>
      <c r="C517" s="181">
        <v>7.0085681911640227</v>
      </c>
      <c r="D517" s="181">
        <v>36.284119973138573</v>
      </c>
      <c r="E517" s="119">
        <v>11.399999618530273</v>
      </c>
      <c r="F517" s="177">
        <v>26.445609870663397</v>
      </c>
      <c r="G517" s="177">
        <v>37.694342000042852</v>
      </c>
    </row>
    <row r="518" spans="1:7" x14ac:dyDescent="0.25">
      <c r="A518" s="42">
        <v>42490</v>
      </c>
      <c r="B518" s="177">
        <v>14.402302987572549</v>
      </c>
      <c r="C518" s="181">
        <v>7.9777675168162121</v>
      </c>
      <c r="D518" s="181">
        <v>35.688389896154426</v>
      </c>
      <c r="E518" s="119">
        <v>11.5</v>
      </c>
      <c r="F518" s="177">
        <v>25.400257025758428</v>
      </c>
      <c r="G518" s="177">
        <v>37.473116030626841</v>
      </c>
    </row>
    <row r="519" spans="1:7" x14ac:dyDescent="0.25">
      <c r="A519" s="42">
        <v>42491</v>
      </c>
      <c r="B519" s="177">
        <v>15.321414663538199</v>
      </c>
      <c r="C519" s="181">
        <v>8.4868846544831751</v>
      </c>
      <c r="D519" s="181">
        <v>35.249246684003786</v>
      </c>
      <c r="E519" s="119">
        <v>11.300000190734863</v>
      </c>
      <c r="F519" s="177">
        <v>22.459247299388618</v>
      </c>
      <c r="G519" s="177">
        <v>37.500924986048936</v>
      </c>
    </row>
    <row r="520" spans="1:7" x14ac:dyDescent="0.25">
      <c r="A520" s="42">
        <v>42492</v>
      </c>
      <c r="B520" s="177">
        <v>16.699160964555315</v>
      </c>
      <c r="C520" s="181">
        <v>9.2500500799121657</v>
      </c>
      <c r="D520" s="181">
        <v>37.038424991722536</v>
      </c>
      <c r="E520" s="119">
        <v>11.800000190734863</v>
      </c>
      <c r="F520" s="177">
        <v>25.336351172879866</v>
      </c>
      <c r="G520" s="177">
        <v>37.072277483851813</v>
      </c>
    </row>
    <row r="521" spans="1:7" x14ac:dyDescent="0.25">
      <c r="A521" s="42">
        <v>42493</v>
      </c>
      <c r="B521" s="177">
        <v>17.810535415851906</v>
      </c>
      <c r="C521" s="181">
        <v>9.8656659994094795</v>
      </c>
      <c r="D521" s="181">
        <v>38.658977496314904</v>
      </c>
      <c r="E521" s="119">
        <v>11.300000190734863</v>
      </c>
      <c r="F521" s="177">
        <v>22.266845373776253</v>
      </c>
      <c r="G521" s="177">
        <v>36.460993558300828</v>
      </c>
    </row>
    <row r="522" spans="1:7" x14ac:dyDescent="0.25">
      <c r="A522" s="42">
        <v>42494</v>
      </c>
      <c r="B522" s="177">
        <v>18.018401862905662</v>
      </c>
      <c r="C522" s="181">
        <v>9.9808080145838858</v>
      </c>
      <c r="D522" s="181">
        <v>38.885678278914163</v>
      </c>
      <c r="E522" s="119">
        <v>11.399999618530273</v>
      </c>
      <c r="F522" s="177">
        <v>20.678396284502973</v>
      </c>
      <c r="G522" s="177">
        <v>36.153695600937922</v>
      </c>
    </row>
    <row r="523" spans="1:7" x14ac:dyDescent="0.25">
      <c r="A523" s="42">
        <v>42495</v>
      </c>
      <c r="B523" s="177">
        <v>18.061774835729238</v>
      </c>
      <c r="C523" s="181">
        <v>10.004833303733701</v>
      </c>
      <c r="D523" s="181">
        <v>38.990190858840933</v>
      </c>
      <c r="E523" s="119">
        <v>11.600000381469727</v>
      </c>
      <c r="F523" s="177">
        <v>24.06240534687479</v>
      </c>
      <c r="G523" s="177">
        <v>35.675691103074364</v>
      </c>
    </row>
    <row r="524" spans="1:7" x14ac:dyDescent="0.25">
      <c r="A524" s="42">
        <v>42496</v>
      </c>
      <c r="B524" s="177">
        <v>18.162209563688332</v>
      </c>
      <c r="C524" s="181">
        <v>10.06046641400528</v>
      </c>
      <c r="D524" s="181">
        <v>38.789172169411593</v>
      </c>
      <c r="E524" s="119">
        <v>11.600000381469727</v>
      </c>
      <c r="F524" s="177">
        <v>25.538107164215155</v>
      </c>
      <c r="G524" s="177">
        <v>35.598350766058296</v>
      </c>
    </row>
    <row r="525" spans="1:7" x14ac:dyDescent="0.25">
      <c r="A525" s="42">
        <v>42497</v>
      </c>
      <c r="B525" s="177">
        <v>18.171657937052</v>
      </c>
      <c r="C525" s="181">
        <v>10.065700085743227</v>
      </c>
      <c r="D525" s="181">
        <v>39.523065393191736</v>
      </c>
      <c r="E525" s="119">
        <v>11.899999618530273</v>
      </c>
      <c r="F525" s="177">
        <v>19.772814842738498</v>
      </c>
      <c r="G525" s="177">
        <v>35.136261646239845</v>
      </c>
    </row>
    <row r="526" spans="1:7" x14ac:dyDescent="0.25">
      <c r="A526" s="42">
        <v>42498</v>
      </c>
      <c r="B526" s="177">
        <v>18.262977253228321</v>
      </c>
      <c r="C526" s="181">
        <v>10.116283959369408</v>
      </c>
      <c r="D526" s="181">
        <v>39.333619186083517</v>
      </c>
      <c r="E526" s="119">
        <v>11.899999618530273</v>
      </c>
      <c r="F526" s="177">
        <v>23.219384114102091</v>
      </c>
      <c r="G526" s="177">
        <v>35.738837893274088</v>
      </c>
    </row>
    <row r="527" spans="1:7" x14ac:dyDescent="0.25">
      <c r="A527" s="42">
        <v>42499</v>
      </c>
      <c r="B527" s="177">
        <v>18.317900451082508</v>
      </c>
      <c r="C527" s="181">
        <v>10.146707184331339</v>
      </c>
      <c r="D527" s="181">
        <v>39.370955019968477</v>
      </c>
      <c r="E527" s="119">
        <v>11.800000190734863</v>
      </c>
      <c r="F527" s="177">
        <v>22.299915142484277</v>
      </c>
      <c r="G527" s="177">
        <v>35.467297425314165</v>
      </c>
    </row>
    <row r="528" spans="1:7" x14ac:dyDescent="0.25">
      <c r="A528" s="42">
        <v>42500</v>
      </c>
      <c r="B528" s="177">
        <v>18.417539208705065</v>
      </c>
      <c r="C528" s="181">
        <v>10.201899388290876</v>
      </c>
      <c r="D528" s="181">
        <v>39.429957192518096</v>
      </c>
      <c r="E528" s="119">
        <v>11.899999618530273</v>
      </c>
      <c r="F528" s="177">
        <v>16.057646442083293</v>
      </c>
      <c r="G528" s="177">
        <v>35.242000651514076</v>
      </c>
    </row>
    <row r="529" spans="1:7" x14ac:dyDescent="0.25">
      <c r="A529" s="42">
        <v>42501</v>
      </c>
      <c r="B529" s="177">
        <v>18.504820987735432</v>
      </c>
      <c r="C529" s="181">
        <v>10.250246777049412</v>
      </c>
      <c r="D529" s="181">
        <v>39.181161453282414</v>
      </c>
      <c r="E529" s="119">
        <v>11.899999618530273</v>
      </c>
      <c r="F529" s="177">
        <v>25.544409494841524</v>
      </c>
      <c r="G529" s="177">
        <v>34.639102195236411</v>
      </c>
    </row>
    <row r="530" spans="1:7" x14ac:dyDescent="0.25">
      <c r="A530" s="42">
        <v>42502</v>
      </c>
      <c r="B530" s="177">
        <v>18.361355451532866</v>
      </c>
      <c r="C530" s="181">
        <v>10.170777910473904</v>
      </c>
      <c r="D530" s="181">
        <v>39.826753046954117</v>
      </c>
      <c r="E530" s="119">
        <v>12</v>
      </c>
      <c r="F530" s="177">
        <v>25.977812527219442</v>
      </c>
      <c r="G530" s="177">
        <v>34.533227283998826</v>
      </c>
    </row>
    <row r="531" spans="1:7" x14ac:dyDescent="0.25">
      <c r="A531" s="42">
        <v>42503</v>
      </c>
      <c r="B531" s="177">
        <v>12.754748110798214</v>
      </c>
      <c r="C531" s="181">
        <v>7.065148903706632</v>
      </c>
      <c r="D531" s="181">
        <v>41.828630339834397</v>
      </c>
      <c r="E531" s="119">
        <v>11.899999618530273</v>
      </c>
      <c r="F531" s="177">
        <v>25.147289078853742</v>
      </c>
      <c r="G531" s="177">
        <v>34.778304138823813</v>
      </c>
    </row>
    <row r="532" spans="1:7" x14ac:dyDescent="0.25">
      <c r="A532" s="42">
        <v>42504</v>
      </c>
      <c r="B532" s="177">
        <v>12.778667702958906</v>
      </c>
      <c r="C532" s="181">
        <v>7.0783985170163728</v>
      </c>
      <c r="D532" s="181">
        <v>42.780193538356755</v>
      </c>
      <c r="E532" s="119">
        <v>12.199999809265137</v>
      </c>
      <c r="F532" s="177">
        <v>26.587781905620158</v>
      </c>
      <c r="G532" s="177">
        <v>36.02585062751065</v>
      </c>
    </row>
    <row r="533" spans="1:7" x14ac:dyDescent="0.25">
      <c r="A533" s="42">
        <v>42505</v>
      </c>
      <c r="B533" s="177">
        <v>13.008080993269585</v>
      </c>
      <c r="C533" s="181">
        <v>7.2054758252042168</v>
      </c>
      <c r="D533" s="181">
        <v>42.869367974510865</v>
      </c>
      <c r="E533" s="119">
        <v>12.199999809265137</v>
      </c>
      <c r="F533" s="177">
        <v>21.464622772932042</v>
      </c>
      <c r="G533" s="177">
        <v>35.938176028353219</v>
      </c>
    </row>
    <row r="534" spans="1:7" x14ac:dyDescent="0.25">
      <c r="A534" s="42">
        <v>42506</v>
      </c>
      <c r="B534" s="177">
        <v>13.471924575522955</v>
      </c>
      <c r="C534" s="181">
        <v>7.4624094743975187</v>
      </c>
      <c r="D534" s="181">
        <v>44.012316894928624</v>
      </c>
      <c r="E534" s="119">
        <v>12</v>
      </c>
      <c r="F534" s="177">
        <v>24.840591449560939</v>
      </c>
      <c r="G534" s="177">
        <v>35.354069445618926</v>
      </c>
    </row>
    <row r="535" spans="1:7" x14ac:dyDescent="0.25">
      <c r="A535" s="42">
        <v>42507</v>
      </c>
      <c r="B535" s="177">
        <v>13.493341477736182</v>
      </c>
      <c r="C535" s="181">
        <v>7.4742727900724457</v>
      </c>
      <c r="D535" s="181">
        <v>43.29755168393806</v>
      </c>
      <c r="E535" s="119">
        <v>12</v>
      </c>
      <c r="F535" s="177">
        <v>27.321197358855503</v>
      </c>
      <c r="G535" s="177">
        <v>36.127329736197446</v>
      </c>
    </row>
    <row r="536" spans="1:7" x14ac:dyDescent="0.25">
      <c r="A536" s="42">
        <v>42508</v>
      </c>
      <c r="B536" s="177">
        <v>13.398904682582032</v>
      </c>
      <c r="C536" s="181">
        <v>7.4219620730001061</v>
      </c>
      <c r="D536" s="181">
        <v>41.959193684524955</v>
      </c>
      <c r="E536" s="119">
        <v>12.300000190734863</v>
      </c>
      <c r="F536" s="177">
        <v>26.064223491527411</v>
      </c>
      <c r="G536" s="177">
        <v>35.849740787236833</v>
      </c>
    </row>
    <row r="537" spans="1:7" x14ac:dyDescent="0.25">
      <c r="A537" s="42">
        <v>42509</v>
      </c>
      <c r="B537" s="177">
        <v>13.393955315316225</v>
      </c>
      <c r="C537" s="181">
        <v>7.4192205044165256</v>
      </c>
      <c r="D537" s="181">
        <v>40.766667533605144</v>
      </c>
      <c r="E537" s="119">
        <v>12.100000381469727</v>
      </c>
      <c r="F537" s="177">
        <v>22.652866050093269</v>
      </c>
      <c r="G537" s="177">
        <v>35.765794530797884</v>
      </c>
    </row>
    <row r="538" spans="1:7" x14ac:dyDescent="0.25">
      <c r="A538" s="42">
        <v>42510</v>
      </c>
      <c r="B538" s="177">
        <v>13.466710775904138</v>
      </c>
      <c r="C538" s="181">
        <v>7.4595214306399278</v>
      </c>
      <c r="D538" s="181">
        <v>40.35513212596927</v>
      </c>
      <c r="E538" s="119">
        <v>12</v>
      </c>
      <c r="F538" s="177">
        <v>30.600285579937463</v>
      </c>
      <c r="G538" s="177">
        <v>36.072486522440627</v>
      </c>
    </row>
    <row r="539" spans="1:7" x14ac:dyDescent="0.25">
      <c r="A539" s="42">
        <v>42511</v>
      </c>
      <c r="B539" s="177">
        <v>13.475171096643573</v>
      </c>
      <c r="C539" s="181">
        <v>7.4642077972602632</v>
      </c>
      <c r="D539" s="181">
        <v>40.78632493522435</v>
      </c>
      <c r="E539" s="119">
        <v>12</v>
      </c>
      <c r="F539" s="177">
        <v>35.273582452977109</v>
      </c>
      <c r="G539" s="177">
        <v>35.717792136117239</v>
      </c>
    </row>
    <row r="540" spans="1:7" x14ac:dyDescent="0.25">
      <c r="A540" s="42">
        <v>42512</v>
      </c>
      <c r="B540" s="177">
        <v>12.88643959506547</v>
      </c>
      <c r="C540" s="181">
        <v>7.1380958515895632</v>
      </c>
      <c r="D540" s="181">
        <v>41.53917686078286</v>
      </c>
      <c r="E540" s="119">
        <v>12</v>
      </c>
      <c r="F540" s="177">
        <v>29.496882079000805</v>
      </c>
      <c r="G540" s="177">
        <v>35.892672396655406</v>
      </c>
    </row>
    <row r="541" spans="1:7" x14ac:dyDescent="0.25">
      <c r="A541" s="42">
        <v>42513</v>
      </c>
      <c r="B541" s="177">
        <v>12.430760501983054</v>
      </c>
      <c r="C541" s="181">
        <v>6.8856847010935622</v>
      </c>
      <c r="D541" s="181">
        <v>40.336681724168649</v>
      </c>
      <c r="E541" s="119">
        <v>12.100000381469727</v>
      </c>
      <c r="F541" s="177">
        <v>26.667576999112423</v>
      </c>
      <c r="G541" s="177">
        <v>36.577141109418044</v>
      </c>
    </row>
    <row r="542" spans="1:7" x14ac:dyDescent="0.25">
      <c r="A542" s="42">
        <v>42514</v>
      </c>
      <c r="B542" s="177">
        <v>12.818092510498964</v>
      </c>
      <c r="C542" s="181">
        <v>7.1002368264326652</v>
      </c>
      <c r="D542" s="181">
        <v>40.066683362192549</v>
      </c>
      <c r="E542" s="119">
        <v>11.399999618530273</v>
      </c>
      <c r="F542" s="177">
        <v>38.382985821460139</v>
      </c>
      <c r="G542" s="177">
        <v>36.192678085344781</v>
      </c>
    </row>
    <row r="543" spans="1:7" x14ac:dyDescent="0.25">
      <c r="A543" s="42">
        <v>42515</v>
      </c>
      <c r="B543" s="177">
        <v>12.841137309962059</v>
      </c>
      <c r="C543" s="181">
        <v>7.1130018719081605</v>
      </c>
      <c r="D543" s="181">
        <v>39.921332715087459</v>
      </c>
      <c r="E543" s="119">
        <v>11.5</v>
      </c>
      <c r="F543" s="177">
        <v>46.068154964623709</v>
      </c>
      <c r="G543" s="177">
        <v>36.287798904533759</v>
      </c>
    </row>
    <row r="544" spans="1:7" x14ac:dyDescent="0.25">
      <c r="A544" s="42">
        <v>42516</v>
      </c>
      <c r="B544" s="177">
        <v>12.429525456420873</v>
      </c>
      <c r="C544" s="181">
        <v>6.8850005808958228</v>
      </c>
      <c r="D544" s="181">
        <v>39.496484192344901</v>
      </c>
      <c r="E544" s="119">
        <v>11.699999809265137</v>
      </c>
      <c r="F544" s="177">
        <v>42.445671972345394</v>
      </c>
      <c r="G544" s="177">
        <v>36.411031816160225</v>
      </c>
    </row>
    <row r="545" spans="1:7" x14ac:dyDescent="0.25">
      <c r="A545" s="42">
        <v>42517</v>
      </c>
      <c r="B545" s="177">
        <v>12.48989348344228</v>
      </c>
      <c r="C545" s="181">
        <v>6.9184398222061354</v>
      </c>
      <c r="D545" s="181">
        <v>39.05329248498991</v>
      </c>
      <c r="E545" s="119">
        <v>11.699999809265137</v>
      </c>
      <c r="F545" s="177">
        <v>40.231910639206568</v>
      </c>
      <c r="G545" s="177">
        <v>35.81336171675617</v>
      </c>
    </row>
    <row r="546" spans="1:7" x14ac:dyDescent="0.25">
      <c r="A546" s="42">
        <v>42518</v>
      </c>
      <c r="B546" s="177">
        <v>12.625893839465213</v>
      </c>
      <c r="C546" s="181">
        <v>6.9937735534497705</v>
      </c>
      <c r="D546" s="181">
        <v>42.044270455307419</v>
      </c>
      <c r="E546" s="119">
        <v>12</v>
      </c>
      <c r="F546" s="177">
        <v>35.425079772913882</v>
      </c>
      <c r="G546" s="177">
        <v>36.580258011862064</v>
      </c>
    </row>
    <row r="547" spans="1:7" x14ac:dyDescent="0.25">
      <c r="A547" s="42">
        <v>42519</v>
      </c>
      <c r="B547" s="177">
        <v>12.281506201362596</v>
      </c>
      <c r="C547" s="181">
        <v>6.8030093045085538</v>
      </c>
      <c r="D547" s="181">
        <v>40.437664868875792</v>
      </c>
      <c r="E547" s="119">
        <v>11.800000190734863</v>
      </c>
      <c r="F547" s="177">
        <v>32.064516968351803</v>
      </c>
      <c r="G547" s="177">
        <v>36.735249039442429</v>
      </c>
    </row>
    <row r="548" spans="1:7" x14ac:dyDescent="0.25">
      <c r="A548" s="42">
        <v>42520</v>
      </c>
      <c r="B548" s="177">
        <v>11.956858411663182</v>
      </c>
      <c r="C548" s="181">
        <v>6.6231794124902432</v>
      </c>
      <c r="D548" s="181">
        <v>39.011952079004736</v>
      </c>
      <c r="E548" s="119">
        <v>11.800000190734863</v>
      </c>
      <c r="F548" s="177">
        <v>29.989588628742432</v>
      </c>
      <c r="G548" s="177">
        <v>37.2792641533525</v>
      </c>
    </row>
    <row r="549" spans="1:7" x14ac:dyDescent="0.25">
      <c r="A549" s="42">
        <v>42521</v>
      </c>
      <c r="B549" s="177">
        <v>12.371800895164867</v>
      </c>
      <c r="C549" s="181">
        <v>6.8530256161899707</v>
      </c>
      <c r="D549" s="181">
        <v>39.18233045264526</v>
      </c>
      <c r="E549" s="119">
        <v>11.699999809265137</v>
      </c>
      <c r="F549" s="177">
        <v>40.988107817172995</v>
      </c>
      <c r="G549" s="177">
        <v>36.644078505193754</v>
      </c>
    </row>
    <row r="550" spans="1:7" x14ac:dyDescent="0.25">
      <c r="A550" s="42">
        <v>42522</v>
      </c>
      <c r="B550" s="177">
        <v>13.121919069907724</v>
      </c>
      <c r="C550" s="181">
        <v>7.2685333591808474</v>
      </c>
      <c r="D550" s="181">
        <v>40.330966178885198</v>
      </c>
      <c r="E550" s="119">
        <v>11.699999809265137</v>
      </c>
      <c r="F550" s="177">
        <v>45.941233730934293</v>
      </c>
      <c r="G550" s="177">
        <v>36.415465492760674</v>
      </c>
    </row>
    <row r="551" spans="1:7" x14ac:dyDescent="0.25">
      <c r="A551" s="42">
        <v>42523</v>
      </c>
      <c r="B551" s="177">
        <v>12.208055393175911</v>
      </c>
      <c r="C551" s="181">
        <v>6.7623232092263441</v>
      </c>
      <c r="D551" s="181">
        <v>39.409284784749673</v>
      </c>
      <c r="E551" s="119">
        <v>11.899999618530273</v>
      </c>
      <c r="F551" s="177">
        <v>42.726654917399088</v>
      </c>
      <c r="G551" s="177">
        <v>36.943647697214729</v>
      </c>
    </row>
    <row r="552" spans="1:7" x14ac:dyDescent="0.25">
      <c r="A552" s="42">
        <v>42524</v>
      </c>
      <c r="B552" s="177">
        <v>11.805309925290592</v>
      </c>
      <c r="C552" s="181">
        <v>6.5392332135490632</v>
      </c>
      <c r="D552" s="181">
        <v>37.185487961239325</v>
      </c>
      <c r="E552" s="119">
        <v>12.699999809265137</v>
      </c>
      <c r="F552" s="177">
        <v>36.90940998399698</v>
      </c>
      <c r="G552" s="177">
        <v>36.509217465431597</v>
      </c>
    </row>
    <row r="553" spans="1:7" x14ac:dyDescent="0.25">
      <c r="A553" s="42">
        <v>42525</v>
      </c>
      <c r="B553" s="177">
        <v>14.561686467992864</v>
      </c>
      <c r="C553" s="181">
        <v>8.0660536995129295</v>
      </c>
      <c r="D553" s="181">
        <v>35.561230209624362</v>
      </c>
      <c r="E553" s="119">
        <v>11.699999809265137</v>
      </c>
      <c r="F553" s="177">
        <v>42.436556446728893</v>
      </c>
      <c r="G553" s="177">
        <v>36.397281857971812</v>
      </c>
    </row>
    <row r="554" spans="1:7" x14ac:dyDescent="0.25">
      <c r="A554" s="42">
        <v>42526</v>
      </c>
      <c r="B554" s="177">
        <v>15.357302920834718</v>
      </c>
      <c r="C554" s="181">
        <v>8.5067639872219978</v>
      </c>
      <c r="D554" s="181">
        <v>35.951667709085669</v>
      </c>
      <c r="E554" s="119">
        <v>12</v>
      </c>
      <c r="F554" s="177">
        <v>38.580825672988546</v>
      </c>
      <c r="G554" s="177">
        <v>36.412667176281907</v>
      </c>
    </row>
    <row r="555" spans="1:7" x14ac:dyDescent="0.25">
      <c r="A555" s="42">
        <v>42527</v>
      </c>
      <c r="B555" s="177">
        <v>16.126096179136457</v>
      </c>
      <c r="C555" s="181">
        <v>8.9326162893516763</v>
      </c>
      <c r="D555" s="181">
        <v>36.174930696266678</v>
      </c>
      <c r="E555" s="119">
        <v>11.899999618530273</v>
      </c>
      <c r="F555" s="177">
        <v>34.902143775092242</v>
      </c>
      <c r="G555" s="177">
        <v>36.597144244688529</v>
      </c>
    </row>
    <row r="556" spans="1:7" x14ac:dyDescent="0.25">
      <c r="A556" s="42">
        <v>42528</v>
      </c>
      <c r="B556" s="177">
        <v>16.040426536808415</v>
      </c>
      <c r="C556" s="181">
        <v>8.8851619002632329</v>
      </c>
      <c r="D556" s="181">
        <v>35.881292251525089</v>
      </c>
      <c r="E556" s="119">
        <v>12</v>
      </c>
      <c r="F556" s="177">
        <v>31.078251976437024</v>
      </c>
      <c r="G556" s="177">
        <v>36.732745018093652</v>
      </c>
    </row>
    <row r="557" spans="1:7" x14ac:dyDescent="0.25">
      <c r="A557" s="42">
        <v>42529</v>
      </c>
      <c r="B557" s="177">
        <v>16.052393763659776</v>
      </c>
      <c r="C557" s="181">
        <v>8.8917908229934053</v>
      </c>
      <c r="D557" s="181">
        <v>34.996361296331415</v>
      </c>
      <c r="E557" s="119">
        <v>11.899999618530273</v>
      </c>
      <c r="F557" s="177">
        <v>34.144584331092993</v>
      </c>
      <c r="G557" s="177">
        <v>36.359685886325742</v>
      </c>
    </row>
    <row r="558" spans="1:7" x14ac:dyDescent="0.25">
      <c r="A558" s="42">
        <v>42530</v>
      </c>
      <c r="B558" s="177">
        <v>14.221030068413201</v>
      </c>
      <c r="C558" s="181">
        <v>7.8773562695736192</v>
      </c>
      <c r="D558" s="181">
        <v>36.424871983550219</v>
      </c>
      <c r="E558" s="119">
        <v>11.899999618530273</v>
      </c>
      <c r="F558" s="177">
        <v>32.937362361704864</v>
      </c>
      <c r="G558" s="177">
        <v>36.772184417733413</v>
      </c>
    </row>
    <row r="559" spans="1:7" x14ac:dyDescent="0.25">
      <c r="A559" s="42">
        <v>42531</v>
      </c>
      <c r="B559" s="177">
        <v>12.130880385430562</v>
      </c>
      <c r="C559" s="181">
        <v>6.719574193986757</v>
      </c>
      <c r="D559" s="181">
        <v>38.454284232943159</v>
      </c>
      <c r="E559" s="119">
        <v>11.899999618530273</v>
      </c>
      <c r="F559" s="177">
        <v>28.414813354081581</v>
      </c>
      <c r="G559" s="177">
        <v>36.80421043126664</v>
      </c>
    </row>
    <row r="560" spans="1:7" x14ac:dyDescent="0.25">
      <c r="A560" s="42">
        <v>42532</v>
      </c>
      <c r="B560" s="177">
        <v>12.857438535656806</v>
      </c>
      <c r="C560" s="181">
        <v>7.1220314964719584</v>
      </c>
      <c r="D560" s="181">
        <v>39.883671310521898</v>
      </c>
      <c r="E560" s="119">
        <v>11.899999618530273</v>
      </c>
      <c r="F560" s="177">
        <v>27.286013785225403</v>
      </c>
      <c r="G560" s="177">
        <v>37.029663009952593</v>
      </c>
    </row>
    <row r="561" spans="1:7" x14ac:dyDescent="0.25">
      <c r="A561" s="42">
        <v>42533</v>
      </c>
      <c r="B561" s="177">
        <v>12.9042872299185</v>
      </c>
      <c r="C561" s="181">
        <v>7.1479820678221593</v>
      </c>
      <c r="D561" s="181">
        <v>41.388581468352577</v>
      </c>
      <c r="E561" s="119">
        <v>12</v>
      </c>
      <c r="F561" s="177">
        <v>25.179083573751996</v>
      </c>
      <c r="G561" s="177">
        <v>36.922109502730549</v>
      </c>
    </row>
    <row r="562" spans="1:7" x14ac:dyDescent="0.25">
      <c r="A562" s="42">
        <v>42534</v>
      </c>
      <c r="B562" s="177">
        <v>12.854826698145226</v>
      </c>
      <c r="C562" s="181">
        <v>7.1205847394861443</v>
      </c>
      <c r="D562" s="181">
        <v>39.771712700834989</v>
      </c>
      <c r="E562" s="119">
        <v>12</v>
      </c>
      <c r="F562" s="177">
        <v>24.014227335166048</v>
      </c>
      <c r="G562" s="177">
        <v>37.329874044965813</v>
      </c>
    </row>
    <row r="563" spans="1:7" x14ac:dyDescent="0.25">
      <c r="A563" s="42">
        <v>42535</v>
      </c>
      <c r="B563" s="177">
        <v>12.329282293964322</v>
      </c>
      <c r="C563" s="181">
        <v>6.8294735831706079</v>
      </c>
      <c r="D563" s="181">
        <v>39.536575636598748</v>
      </c>
      <c r="E563" s="119">
        <v>12</v>
      </c>
      <c r="F563" s="177">
        <v>37.531870013574789</v>
      </c>
      <c r="G563" s="177">
        <v>35.756724635031539</v>
      </c>
    </row>
    <row r="564" spans="1:7" x14ac:dyDescent="0.25">
      <c r="A564" s="42">
        <v>42536</v>
      </c>
      <c r="B564" s="177">
        <v>11.493017627980176</v>
      </c>
      <c r="C564" s="181">
        <v>6.3662473134895574</v>
      </c>
      <c r="D564" s="181">
        <v>39.212981448350121</v>
      </c>
      <c r="E564" s="119">
        <v>11.699999809265137</v>
      </c>
      <c r="F564" s="177">
        <v>46.776158623871964</v>
      </c>
      <c r="G564" s="177">
        <v>36.073396089452267</v>
      </c>
    </row>
    <row r="565" spans="1:7" x14ac:dyDescent="0.25">
      <c r="A565" s="42">
        <v>42537</v>
      </c>
      <c r="B565" s="177">
        <v>11.652379177340343</v>
      </c>
      <c r="C565" s="181">
        <v>6.4545213480666712</v>
      </c>
      <c r="D565" s="181">
        <v>39.921193687959942</v>
      </c>
      <c r="E565" s="119">
        <v>11.800000190734863</v>
      </c>
      <c r="F565" s="177">
        <v>45.459454073596859</v>
      </c>
      <c r="G565" s="177">
        <v>36.322032437368662</v>
      </c>
    </row>
    <row r="566" spans="1:7" x14ac:dyDescent="0.25">
      <c r="A566" s="42">
        <v>42538</v>
      </c>
      <c r="B566" s="177">
        <v>11.7238983033566</v>
      </c>
      <c r="C566" s="181">
        <v>6.4941374400802827</v>
      </c>
      <c r="D566" s="181">
        <v>38.476790155878746</v>
      </c>
      <c r="E566" s="119">
        <v>11.800000190734863</v>
      </c>
      <c r="F566" s="177">
        <v>44.314004553997968</v>
      </c>
      <c r="G566" s="177">
        <v>35.894675544544455</v>
      </c>
    </row>
    <row r="567" spans="1:7" x14ac:dyDescent="0.25">
      <c r="A567" s="42">
        <v>42539</v>
      </c>
      <c r="B567" s="177">
        <v>11.712796640694691</v>
      </c>
      <c r="C567" s="181">
        <v>6.4879879733010277</v>
      </c>
      <c r="D567" s="181">
        <v>38.695181796153321</v>
      </c>
      <c r="E567" s="119">
        <v>11.800000190734863</v>
      </c>
      <c r="F567" s="177">
        <v>43.629861754752937</v>
      </c>
      <c r="G567" s="177">
        <v>35.78134385894846</v>
      </c>
    </row>
    <row r="568" spans="1:7" x14ac:dyDescent="0.25">
      <c r="A568" s="42">
        <v>42540</v>
      </c>
      <c r="B568" s="177">
        <v>11.996625516282133</v>
      </c>
      <c r="C568" s="181">
        <v>6.6452073281465553</v>
      </c>
      <c r="D568" s="181">
        <v>39.867635387358824</v>
      </c>
      <c r="E568" s="119">
        <v>11.800000190734863</v>
      </c>
      <c r="F568" s="177">
        <v>42.944285534090461</v>
      </c>
      <c r="G568" s="177">
        <v>36.019164797465045</v>
      </c>
    </row>
    <row r="569" spans="1:7" x14ac:dyDescent="0.25">
      <c r="A569" s="42">
        <v>42541</v>
      </c>
      <c r="B569" s="177">
        <v>11.923839311270635</v>
      </c>
      <c r="C569" s="181">
        <v>6.6048893718784427</v>
      </c>
      <c r="D569" s="181">
        <v>39.344107351921203</v>
      </c>
      <c r="E569" s="119">
        <v>11.699999809265137</v>
      </c>
      <c r="F569" s="177">
        <v>41.997160057182668</v>
      </c>
      <c r="G569" s="177">
        <v>36.548495750692133</v>
      </c>
    </row>
    <row r="570" spans="1:7" x14ac:dyDescent="0.25">
      <c r="A570" s="42">
        <v>42542</v>
      </c>
      <c r="B570" s="177">
        <v>11.60316377673335</v>
      </c>
      <c r="C570" s="181">
        <v>6.4272598035325528</v>
      </c>
      <c r="D570" s="181">
        <v>38.239692040350697</v>
      </c>
      <c r="E570" s="119">
        <v>11.100000381469727</v>
      </c>
      <c r="F570" s="177">
        <v>41.483319542275581</v>
      </c>
      <c r="G570" s="177">
        <v>36.820824540257433</v>
      </c>
    </row>
    <row r="571" spans="1:7" x14ac:dyDescent="0.25">
      <c r="A571" s="42">
        <v>42543</v>
      </c>
      <c r="B571" s="177">
        <v>11.73239135209622</v>
      </c>
      <c r="C571" s="181">
        <v>6.4988419354941165</v>
      </c>
      <c r="D571" s="181">
        <v>38.236565491667498</v>
      </c>
      <c r="E571" s="119">
        <v>11.899999618530273</v>
      </c>
      <c r="F571" s="177">
        <v>41.189799773648929</v>
      </c>
      <c r="G571" s="177">
        <v>36.768411496524514</v>
      </c>
    </row>
    <row r="572" spans="1:7" x14ac:dyDescent="0.25">
      <c r="A572" s="42">
        <v>42544</v>
      </c>
      <c r="B572" s="177">
        <v>12.062153344600516</v>
      </c>
      <c r="C572" s="181">
        <v>6.6815047022996321</v>
      </c>
      <c r="D572" s="181">
        <v>39.020413012504598</v>
      </c>
      <c r="E572" s="119">
        <v>11.899999618530273</v>
      </c>
      <c r="F572" s="177">
        <v>40.397245982752921</v>
      </c>
      <c r="G572" s="177">
        <v>36.973986636731325</v>
      </c>
    </row>
    <row r="573" spans="1:7" x14ac:dyDescent="0.25">
      <c r="A573" s="42">
        <v>42545</v>
      </c>
      <c r="B573" s="177">
        <v>12.640030200271632</v>
      </c>
      <c r="C573" s="181">
        <v>7.0016040094639758</v>
      </c>
      <c r="D573" s="181">
        <v>39.67168111222761</v>
      </c>
      <c r="E573" s="119">
        <v>12.100000381469727</v>
      </c>
      <c r="F573" s="177">
        <v>39.506496379375442</v>
      </c>
      <c r="G573" s="177">
        <v>37.004697333971663</v>
      </c>
    </row>
    <row r="574" spans="1:7" x14ac:dyDescent="0.25">
      <c r="A574" s="42">
        <v>42546</v>
      </c>
      <c r="B574" s="177">
        <v>13.474281055274053</v>
      </c>
      <c r="C574" s="181">
        <v>7.4637147828352441</v>
      </c>
      <c r="D574" s="181">
        <v>41.602239905375093</v>
      </c>
      <c r="E574" s="119">
        <v>11.5</v>
      </c>
      <c r="F574" s="177">
        <v>34.088062833061905</v>
      </c>
      <c r="G574" s="177">
        <v>37.648927757166135</v>
      </c>
    </row>
    <row r="575" spans="1:7" x14ac:dyDescent="0.25">
      <c r="A575" s="42">
        <v>42547</v>
      </c>
      <c r="B575" s="177">
        <v>12.393735167484383</v>
      </c>
      <c r="C575" s="181">
        <v>6.8651755150892395</v>
      </c>
      <c r="D575" s="181">
        <v>40.189628706243283</v>
      </c>
      <c r="E575" s="119">
        <v>11.899999618530273</v>
      </c>
      <c r="F575" s="177">
        <v>33.301489943089308</v>
      </c>
      <c r="G575" s="177">
        <v>36.916141801366088</v>
      </c>
    </row>
    <row r="576" spans="1:7" x14ac:dyDescent="0.25">
      <c r="A576" s="42">
        <v>42548</v>
      </c>
      <c r="B576" s="177">
        <v>12.424373268043709</v>
      </c>
      <c r="C576" s="181">
        <v>6.8821466650247762</v>
      </c>
      <c r="D576" s="181">
        <v>39.197606967820057</v>
      </c>
      <c r="E576" s="119">
        <v>11.600000381469727</v>
      </c>
      <c r="F576" s="177">
        <v>33.372879848127006</v>
      </c>
      <c r="G576" s="177">
        <v>37.421645793627739</v>
      </c>
    </row>
    <row r="577" spans="1:7" x14ac:dyDescent="0.25">
      <c r="A577" s="42">
        <v>42549</v>
      </c>
      <c r="B577" s="177">
        <v>12.653067446806949</v>
      </c>
      <c r="C577" s="181">
        <v>7.0088256407550213</v>
      </c>
      <c r="D577" s="181">
        <v>38.97561142890541</v>
      </c>
      <c r="E577" s="119">
        <v>11.699999809265137</v>
      </c>
      <c r="F577" s="177">
        <v>32.709798155073763</v>
      </c>
      <c r="G577" s="177">
        <v>37.155713101735792</v>
      </c>
    </row>
    <row r="578" spans="1:7" x14ac:dyDescent="0.25">
      <c r="A578" s="42">
        <v>42550</v>
      </c>
      <c r="B578" s="177">
        <v>12.852587452596509</v>
      </c>
      <c r="C578" s="181">
        <v>7.1193443697747067</v>
      </c>
      <c r="D578" s="181">
        <v>39.578018484910359</v>
      </c>
      <c r="E578" s="119">
        <v>11.699999809265137</v>
      </c>
      <c r="F578" s="177">
        <v>30.882541449290741</v>
      </c>
      <c r="G578" s="177">
        <v>37.286143832891035</v>
      </c>
    </row>
    <row r="579" spans="1:7" x14ac:dyDescent="0.25">
      <c r="A579" s="42">
        <v>42551</v>
      </c>
      <c r="B579" s="177">
        <v>13.133033723713721</v>
      </c>
      <c r="C579" s="181">
        <v>7.2746900220541839</v>
      </c>
      <c r="D579" s="181">
        <v>40.899220281662714</v>
      </c>
      <c r="E579" s="119">
        <v>11.699999809265137</v>
      </c>
      <c r="F579" s="177">
        <v>28.608134136773916</v>
      </c>
      <c r="G579" s="177">
        <v>37.347500226894972</v>
      </c>
    </row>
    <row r="580" spans="1:7" x14ac:dyDescent="0.25">
      <c r="A580" s="42">
        <v>42552</v>
      </c>
      <c r="B580" s="177">
        <v>12.649112070098255</v>
      </c>
      <c r="C580" s="181">
        <v>7.006634666446911</v>
      </c>
      <c r="D580" s="181">
        <v>40.080264103765842</v>
      </c>
      <c r="E580" s="119">
        <v>11.699999809265137</v>
      </c>
      <c r="F580" s="177">
        <v>26.347635438927878</v>
      </c>
      <c r="G580" s="177">
        <v>37.292758201515248</v>
      </c>
    </row>
    <row r="581" spans="1:7" x14ac:dyDescent="0.25">
      <c r="A581" s="42">
        <v>42553</v>
      </c>
      <c r="B581" s="177">
        <v>12.302494306798812</v>
      </c>
      <c r="C581" s="181">
        <v>6.8146350997673428</v>
      </c>
      <c r="D581" s="181">
        <v>40.202005365203966</v>
      </c>
      <c r="E581" s="119">
        <v>11.899999618530273</v>
      </c>
      <c r="F581" s="177">
        <v>24.069338658981849</v>
      </c>
      <c r="G581" s="177">
        <v>36.831287422025632</v>
      </c>
    </row>
    <row r="582" spans="1:7" x14ac:dyDescent="0.25">
      <c r="A582" s="42">
        <v>42554</v>
      </c>
      <c r="B582" s="177">
        <v>11.82584258586283</v>
      </c>
      <c r="C582" s="181">
        <v>6.550606727402255</v>
      </c>
      <c r="D582" s="181">
        <v>39.206358235059021</v>
      </c>
      <c r="E582" s="119">
        <v>12</v>
      </c>
      <c r="F582" s="177">
        <v>22.527804579955568</v>
      </c>
      <c r="G582" s="177">
        <v>36.895716925175101</v>
      </c>
    </row>
    <row r="583" spans="1:7" x14ac:dyDescent="0.25">
      <c r="A583" s="42">
        <v>42555</v>
      </c>
      <c r="B583" s="177">
        <v>11.645821066800121</v>
      </c>
      <c r="C583" s="181">
        <v>6.4508886595109152</v>
      </c>
      <c r="D583" s="181">
        <v>38.039786439780876</v>
      </c>
      <c r="E583" s="119">
        <v>11.800000190734863</v>
      </c>
      <c r="F583" s="177">
        <v>36.818838279953702</v>
      </c>
      <c r="G583" s="177">
        <v>36.666874024536902</v>
      </c>
    </row>
    <row r="584" spans="1:7" x14ac:dyDescent="0.25">
      <c r="A584" s="42">
        <v>42556</v>
      </c>
      <c r="B584" s="177">
        <v>11.778026523239104</v>
      </c>
      <c r="C584" s="181">
        <v>6.5241203084239308</v>
      </c>
      <c r="D584" s="181">
        <v>38.497463105961117</v>
      </c>
      <c r="E584" s="119">
        <v>11.800000190734863</v>
      </c>
      <c r="F584" s="177">
        <v>35.619172127688394</v>
      </c>
      <c r="G584" s="177">
        <v>36.957176009019243</v>
      </c>
    </row>
    <row r="585" spans="1:7" x14ac:dyDescent="0.25">
      <c r="A585" s="42">
        <v>42557</v>
      </c>
      <c r="B585" s="177">
        <v>11.774021147986893</v>
      </c>
      <c r="C585" s="181">
        <v>6.5219016387703821</v>
      </c>
      <c r="D585" s="181">
        <v>37.924703280175237</v>
      </c>
      <c r="E585" s="119">
        <v>12.300000190734863</v>
      </c>
      <c r="F585" s="177">
        <v>33.830700311572507</v>
      </c>
      <c r="G585" s="177">
        <v>36.611124541560798</v>
      </c>
    </row>
    <row r="586" spans="1:7" x14ac:dyDescent="0.25">
      <c r="A586" s="42">
        <v>42558</v>
      </c>
      <c r="B586" s="177">
        <v>11.261933761950884</v>
      </c>
      <c r="C586" s="181">
        <v>6.2382446349138094</v>
      </c>
      <c r="D586" s="181">
        <v>37.080042862141589</v>
      </c>
      <c r="E586" s="119">
        <v>11.899999618530273</v>
      </c>
      <c r="F586" s="177">
        <v>32.829585449452736</v>
      </c>
      <c r="G586" s="177">
        <v>36.842897966349597</v>
      </c>
    </row>
    <row r="587" spans="1:7" x14ac:dyDescent="0.25">
      <c r="A587" s="42">
        <v>42559</v>
      </c>
      <c r="B587" s="177">
        <v>10.692818823940124</v>
      </c>
      <c r="C587" s="181">
        <v>5.9229987558544099</v>
      </c>
      <c r="D587" s="181">
        <v>33.604708830316866</v>
      </c>
      <c r="E587" s="119">
        <v>12</v>
      </c>
      <c r="F587" s="177">
        <v>32.443535461182961</v>
      </c>
      <c r="G587" s="177">
        <v>36.126667644933413</v>
      </c>
    </row>
    <row r="588" spans="1:7" x14ac:dyDescent="0.25">
      <c r="A588" s="42">
        <v>42560</v>
      </c>
      <c r="B588" s="177">
        <v>10.902247548738998</v>
      </c>
      <c r="C588" s="181">
        <v>6.0390061526735419</v>
      </c>
      <c r="D588" s="181">
        <v>32.364261453262117</v>
      </c>
      <c r="E588" s="119">
        <v>11.899999618530273</v>
      </c>
      <c r="F588" s="177">
        <v>31.808283538266462</v>
      </c>
      <c r="G588" s="177">
        <v>34.75272496475116</v>
      </c>
    </row>
    <row r="589" spans="1:7" x14ac:dyDescent="0.25">
      <c r="A589" s="42">
        <v>42561</v>
      </c>
      <c r="B589" s="177">
        <v>11.322709645019094</v>
      </c>
      <c r="C589" s="181">
        <v>6.27190979708723</v>
      </c>
      <c r="D589" s="181">
        <v>32.987825050905876</v>
      </c>
      <c r="E589" s="119">
        <v>11.199999809265137</v>
      </c>
      <c r="F589" s="177">
        <v>30.676777990968148</v>
      </c>
      <c r="G589" s="177">
        <v>36.123010950574169</v>
      </c>
    </row>
    <row r="590" spans="1:7" x14ac:dyDescent="0.25">
      <c r="A590" s="42">
        <v>42562</v>
      </c>
      <c r="B590" s="177">
        <v>11.676363402275188</v>
      </c>
      <c r="C590" s="181">
        <v>6.4678067629594365</v>
      </c>
      <c r="D590" s="181">
        <v>35.583374399344144</v>
      </c>
      <c r="E590" s="119">
        <v>12</v>
      </c>
      <c r="F590" s="177">
        <v>28.506678677333714</v>
      </c>
      <c r="G590" s="177">
        <v>36.917522048376171</v>
      </c>
    </row>
    <row r="591" spans="1:7" x14ac:dyDescent="0.25">
      <c r="A591" s="42">
        <v>42563</v>
      </c>
      <c r="B591" s="177">
        <v>11.930771284527244</v>
      </c>
      <c r="C591" s="181">
        <v>6.6087291516082356</v>
      </c>
      <c r="D591" s="181">
        <v>35.954240303149923</v>
      </c>
      <c r="E591" s="119">
        <v>12</v>
      </c>
      <c r="F591" s="177">
        <v>26.055325995021395</v>
      </c>
      <c r="G591" s="177">
        <v>35.16694824942838</v>
      </c>
    </row>
    <row r="592" spans="1:7" x14ac:dyDescent="0.25">
      <c r="A592" s="42">
        <v>42564</v>
      </c>
      <c r="B592" s="177">
        <v>12.473741023533648</v>
      </c>
      <c r="C592" s="181">
        <v>6.9094926024394807</v>
      </c>
      <c r="D592" s="181">
        <v>38.378944748860768</v>
      </c>
      <c r="E592" s="119">
        <v>12.399999618530273</v>
      </c>
      <c r="F592" s="177">
        <v>22.452045754701995</v>
      </c>
      <c r="G592" s="177">
        <v>29.509642462840826</v>
      </c>
    </row>
    <row r="593" spans="1:7" x14ac:dyDescent="0.25">
      <c r="A593" s="42">
        <v>42565</v>
      </c>
      <c r="B593" s="177">
        <v>12.851026912336838</v>
      </c>
      <c r="C593" s="181">
        <v>7.1184799505632075</v>
      </c>
      <c r="D593" s="181">
        <v>39.430636472481254</v>
      </c>
      <c r="E593" s="119">
        <v>12</v>
      </c>
      <c r="F593" s="177">
        <v>24.692790339015154</v>
      </c>
      <c r="G593" s="177">
        <v>32.66279241025449</v>
      </c>
    </row>
    <row r="594" spans="1:7" x14ac:dyDescent="0.25">
      <c r="A594" s="42">
        <v>42566</v>
      </c>
      <c r="B594" s="177">
        <v>12.590923628983196</v>
      </c>
      <c r="C594" s="181">
        <v>6.9744027479973107</v>
      </c>
      <c r="D594" s="181">
        <v>39.937199976091065</v>
      </c>
      <c r="E594" s="119">
        <v>11.800000190734863</v>
      </c>
      <c r="F594" s="177">
        <v>35.905997793365408</v>
      </c>
      <c r="G594" s="177">
        <v>37.246293834182943</v>
      </c>
    </row>
    <row r="595" spans="1:7" x14ac:dyDescent="0.25">
      <c r="A595" s="42">
        <v>42567</v>
      </c>
      <c r="B595" s="177">
        <v>12.941412299312429</v>
      </c>
      <c r="C595" s="181">
        <v>7.168546499283293</v>
      </c>
      <c r="D595" s="181">
        <v>40.880193695138964</v>
      </c>
      <c r="E595" s="119">
        <v>11.800000190734863</v>
      </c>
      <c r="F595" s="177">
        <v>34.340704468047157</v>
      </c>
      <c r="G595" s="177">
        <v>37.179674744186613</v>
      </c>
    </row>
    <row r="596" spans="1:7" x14ac:dyDescent="0.25">
      <c r="A596" s="42">
        <v>42568</v>
      </c>
      <c r="B596" s="177">
        <v>13.182294056557122</v>
      </c>
      <c r="C596" s="181">
        <v>7.3019764555894833</v>
      </c>
      <c r="D596" s="181">
        <v>42.089378375168202</v>
      </c>
      <c r="E596" s="119">
        <v>12</v>
      </c>
      <c r="F596" s="177">
        <v>32.435196624089158</v>
      </c>
      <c r="G596" s="177">
        <v>37.909010386820214</v>
      </c>
    </row>
    <row r="597" spans="1:7" x14ac:dyDescent="0.25">
      <c r="A597" s="42">
        <v>42569</v>
      </c>
      <c r="B597" s="177">
        <v>12.925817228319715</v>
      </c>
      <c r="C597" s="181">
        <v>7.1599080300818416</v>
      </c>
      <c r="D597" s="181">
        <v>41.334889505748336</v>
      </c>
      <c r="E597" s="119">
        <v>11.800000190734863</v>
      </c>
      <c r="F597" s="177">
        <v>29.964440525085831</v>
      </c>
      <c r="G597" s="177">
        <v>38.117736128767334</v>
      </c>
    </row>
    <row r="598" spans="1:7" x14ac:dyDescent="0.25">
      <c r="A598" s="42">
        <v>42570</v>
      </c>
      <c r="B598" s="177">
        <v>13.329027668803263</v>
      </c>
      <c r="C598" s="181">
        <v>7.3832555847962826</v>
      </c>
      <c r="D598" s="181">
        <v>41.553506025561539</v>
      </c>
      <c r="E598" s="119">
        <v>11.800000190734863</v>
      </c>
      <c r="F598" s="177">
        <v>25.483888109083544</v>
      </c>
      <c r="G598" s="177">
        <v>38.308303535580556</v>
      </c>
    </row>
    <row r="599" spans="1:7" x14ac:dyDescent="0.25">
      <c r="A599" s="42">
        <v>42571</v>
      </c>
      <c r="B599" s="177">
        <v>13.931921405129797</v>
      </c>
      <c r="C599" s="181">
        <v>7.7172123186539174</v>
      </c>
      <c r="D599" s="181">
        <v>42.671057259992295</v>
      </c>
      <c r="E599" s="119">
        <v>11.899999618530273</v>
      </c>
      <c r="F599" s="177">
        <v>23.260466267576913</v>
      </c>
      <c r="G599" s="177">
        <v>38.231137333622684</v>
      </c>
    </row>
    <row r="600" spans="1:7" x14ac:dyDescent="0.25">
      <c r="A600" s="42">
        <v>42572</v>
      </c>
      <c r="B600" s="177">
        <v>13.847976357774067</v>
      </c>
      <c r="C600" s="181">
        <v>7.670713222462842</v>
      </c>
      <c r="D600" s="181">
        <v>42.083931709483778</v>
      </c>
      <c r="E600" s="119">
        <v>12</v>
      </c>
      <c r="F600" s="177">
        <v>46.342436156405356</v>
      </c>
      <c r="G600" s="177">
        <v>37.22165041671861</v>
      </c>
    </row>
    <row r="601" spans="1:7" x14ac:dyDescent="0.25">
      <c r="A601" s="42">
        <v>42573</v>
      </c>
      <c r="B601" s="177">
        <v>13.790526549212544</v>
      </c>
      <c r="C601" s="181">
        <v>7.6388904496059657</v>
      </c>
      <c r="D601" s="181">
        <v>42.359191629621748</v>
      </c>
      <c r="E601" s="119">
        <v>11.800000190734863</v>
      </c>
      <c r="F601" s="177">
        <v>42.804774382335154</v>
      </c>
      <c r="G601" s="177">
        <v>37.764572115893742</v>
      </c>
    </row>
    <row r="602" spans="1:7" x14ac:dyDescent="0.25">
      <c r="A602" s="42">
        <v>42574</v>
      </c>
      <c r="B602" s="177">
        <v>12.954774359452777</v>
      </c>
      <c r="C602" s="181">
        <v>7.1759480523152916</v>
      </c>
      <c r="D602" s="181">
        <v>40.036533289926986</v>
      </c>
      <c r="E602" s="119">
        <v>11.800000190734863</v>
      </c>
      <c r="F602" s="177">
        <v>40.678184734671198</v>
      </c>
      <c r="G602" s="177">
        <v>37.839468584016458</v>
      </c>
    </row>
    <row r="603" spans="1:7" x14ac:dyDescent="0.25">
      <c r="A603" s="42">
        <v>42575</v>
      </c>
      <c r="B603" s="177">
        <v>11.899355529328689</v>
      </c>
      <c r="C603" s="181">
        <v>6.5913272408474679</v>
      </c>
      <c r="D603" s="181">
        <v>38.104045359867591</v>
      </c>
      <c r="E603" s="119">
        <v>11.899999618530273</v>
      </c>
      <c r="F603" s="177">
        <v>39.605578244350561</v>
      </c>
      <c r="G603" s="177">
        <v>37.810759465915176</v>
      </c>
    </row>
    <row r="604" spans="1:7" x14ac:dyDescent="0.25">
      <c r="A604" s="42">
        <v>42576</v>
      </c>
      <c r="B604" s="177">
        <v>12.401334881244805</v>
      </c>
      <c r="C604" s="181">
        <v>6.8693851716717536</v>
      </c>
      <c r="D604" s="181">
        <v>38.508141006672744</v>
      </c>
      <c r="E604" s="119">
        <v>12.100000381469727</v>
      </c>
      <c r="F604" s="177">
        <v>36.945876985479288</v>
      </c>
      <c r="G604" s="177">
        <v>37.766593796390104</v>
      </c>
    </row>
    <row r="605" spans="1:7" x14ac:dyDescent="0.25">
      <c r="A605" s="42">
        <v>42577</v>
      </c>
      <c r="B605" s="177">
        <v>13.966095281907265</v>
      </c>
      <c r="C605" s="181">
        <v>7.7361420165164194</v>
      </c>
      <c r="D605" s="181">
        <v>41.380623406613289</v>
      </c>
      <c r="E605" s="119">
        <v>11.899999618530273</v>
      </c>
      <c r="F605" s="177">
        <v>32.257767823161892</v>
      </c>
      <c r="G605" s="177">
        <v>37.918795204869021</v>
      </c>
    </row>
    <row r="606" spans="1:7" x14ac:dyDescent="0.25">
      <c r="A606" s="42">
        <v>42578</v>
      </c>
      <c r="B606" s="177">
        <v>14.208548102342348</v>
      </c>
      <c r="C606" s="181">
        <v>7.8704422209279281</v>
      </c>
      <c r="D606" s="181">
        <v>43.387646652151069</v>
      </c>
      <c r="E606" s="119">
        <v>11.899999618530273</v>
      </c>
      <c r="F606" s="177">
        <v>27.725269181507628</v>
      </c>
      <c r="G606" s="177">
        <v>38.455702541912018</v>
      </c>
    </row>
    <row r="607" spans="1:7" x14ac:dyDescent="0.25">
      <c r="A607" s="42">
        <v>42579</v>
      </c>
      <c r="B607" s="177">
        <v>13.765608705967406</v>
      </c>
      <c r="C607" s="181">
        <v>7.6250878820164827</v>
      </c>
      <c r="D607" s="181">
        <v>43.08332542997816</v>
      </c>
      <c r="E607" s="119">
        <v>11.899999618530273</v>
      </c>
      <c r="F607" s="177">
        <v>23.662868511765083</v>
      </c>
      <c r="G607" s="177">
        <v>38.037851716191611</v>
      </c>
    </row>
    <row r="608" spans="1:7" x14ac:dyDescent="0.25">
      <c r="A608" s="42">
        <v>42580</v>
      </c>
      <c r="B608" s="177">
        <v>14.020532897150819</v>
      </c>
      <c r="C608" s="181">
        <v>7.7662962660803752</v>
      </c>
      <c r="D608" s="181">
        <v>43.283803868558735</v>
      </c>
      <c r="E608" s="119">
        <v>11.800000190734863</v>
      </c>
      <c r="F608" s="177">
        <v>34.536654696552837</v>
      </c>
      <c r="G608" s="177">
        <v>37.695106858059212</v>
      </c>
    </row>
    <row r="609" spans="1:7" x14ac:dyDescent="0.25">
      <c r="A609" s="42">
        <v>42581</v>
      </c>
      <c r="B609" s="177">
        <v>13.712121506057748</v>
      </c>
      <c r="C609" s="181">
        <v>7.5954600894076947</v>
      </c>
      <c r="D609" s="181">
        <v>42.015140659102656</v>
      </c>
      <c r="E609" s="119">
        <v>12</v>
      </c>
      <c r="F609" s="177">
        <v>43.495954220162517</v>
      </c>
      <c r="G609" s="177">
        <v>37.475545794522318</v>
      </c>
    </row>
    <row r="610" spans="1:7" x14ac:dyDescent="0.25">
      <c r="A610" s="42">
        <v>42582</v>
      </c>
      <c r="B610" s="177">
        <v>12.725964043192846</v>
      </c>
      <c r="C610" s="181">
        <v>7.0492047453493134</v>
      </c>
      <c r="D610" s="181">
        <v>40.676944113263389</v>
      </c>
      <c r="E610" s="119">
        <v>12.100000381469727</v>
      </c>
      <c r="F610" s="177">
        <v>43.872076835632306</v>
      </c>
      <c r="G610" s="177">
        <v>37.781349985621567</v>
      </c>
    </row>
    <row r="611" spans="1:7" x14ac:dyDescent="0.25">
      <c r="A611" s="42">
        <v>42583</v>
      </c>
      <c r="B611" s="177">
        <v>13.235399722096147</v>
      </c>
      <c r="C611" s="181">
        <v>7.3313929075181585</v>
      </c>
      <c r="D611" s="181">
        <v>39.839914615021783</v>
      </c>
      <c r="E611" s="119">
        <v>12</v>
      </c>
      <c r="F611" s="177">
        <v>42.985491188058177</v>
      </c>
      <c r="G611" s="177">
        <v>38.073299765807626</v>
      </c>
    </row>
    <row r="612" spans="1:7" x14ac:dyDescent="0.25">
      <c r="A612" s="42">
        <v>42584</v>
      </c>
      <c r="B612" s="177">
        <v>13.21353213606514</v>
      </c>
      <c r="C612" s="181">
        <v>7.3192799476908394</v>
      </c>
      <c r="D612" s="181">
        <v>38.622540624141664</v>
      </c>
      <c r="E612" s="119">
        <v>11.899999618530273</v>
      </c>
      <c r="F612" s="177">
        <v>40.523849557196641</v>
      </c>
      <c r="G612" s="177">
        <v>37.804490276729616</v>
      </c>
    </row>
    <row r="613" spans="1:7" x14ac:dyDescent="0.25">
      <c r="A613" s="42">
        <v>42585</v>
      </c>
      <c r="B613" s="177">
        <v>14.345654533855994</v>
      </c>
      <c r="C613" s="181">
        <v>7.9463886328746813</v>
      </c>
      <c r="D613" s="181">
        <v>41.226753087926831</v>
      </c>
      <c r="E613" s="119">
        <v>12</v>
      </c>
      <c r="F613" s="177">
        <v>36.31402986424942</v>
      </c>
      <c r="G613" s="177">
        <v>37.925075507958766</v>
      </c>
    </row>
    <row r="614" spans="1:7" x14ac:dyDescent="0.25">
      <c r="A614" s="42">
        <v>42586</v>
      </c>
      <c r="B614" s="177">
        <v>14.999089241983866</v>
      </c>
      <c r="C614" s="181">
        <v>8.3083411756979348</v>
      </c>
      <c r="D614" s="181">
        <v>43.671060425572982</v>
      </c>
      <c r="E614" s="119">
        <v>12.100000381469727</v>
      </c>
      <c r="F614" s="177">
        <v>33.196710951063373</v>
      </c>
      <c r="G614" s="177">
        <v>37.933705070658945</v>
      </c>
    </row>
    <row r="615" spans="1:7" x14ac:dyDescent="0.25">
      <c r="A615" s="42">
        <v>42587</v>
      </c>
      <c r="B615" s="177">
        <v>15.168669585268789</v>
      </c>
      <c r="C615" s="181">
        <v>8.4022756357156396</v>
      </c>
      <c r="D615" s="181">
        <v>44.213231115915114</v>
      </c>
      <c r="E615" s="119">
        <v>12.300000190734863</v>
      </c>
      <c r="F615" s="177">
        <v>30.831002746224407</v>
      </c>
      <c r="G615" s="177">
        <v>37.978797865200889</v>
      </c>
    </row>
    <row r="616" spans="1:7" x14ac:dyDescent="0.25">
      <c r="A616" s="42">
        <v>42588</v>
      </c>
      <c r="B616" s="177">
        <v>15.087789198752478</v>
      </c>
      <c r="C616" s="181">
        <v>8.3574741257866982</v>
      </c>
      <c r="D616" s="181">
        <v>43.612741129928139</v>
      </c>
      <c r="E616" s="119">
        <v>11.899999618530273</v>
      </c>
      <c r="F616" s="177">
        <v>30.63743522796916</v>
      </c>
      <c r="G616" s="177">
        <v>38.111667902160626</v>
      </c>
    </row>
    <row r="617" spans="1:7" x14ac:dyDescent="0.25">
      <c r="A617" s="42">
        <v>42589</v>
      </c>
      <c r="B617" s="177">
        <v>15.056607423401877</v>
      </c>
      <c r="C617" s="181">
        <v>8.3402018218556293</v>
      </c>
      <c r="D617" s="181">
        <v>43.243054201514632</v>
      </c>
      <c r="E617" s="119">
        <v>11.899999618530273</v>
      </c>
      <c r="F617" s="177">
        <v>30.696518756945913</v>
      </c>
      <c r="G617" s="177">
        <v>37.959095233171027</v>
      </c>
    </row>
    <row r="618" spans="1:7" x14ac:dyDescent="0.25">
      <c r="A618" s="42">
        <v>42590</v>
      </c>
      <c r="B618" s="177">
        <v>14.251123089186859</v>
      </c>
      <c r="C618" s="181">
        <v>7.8940254872548552</v>
      </c>
      <c r="D618" s="181">
        <v>39.888777469175857</v>
      </c>
      <c r="E618" s="119">
        <v>11.899999618530273</v>
      </c>
      <c r="F618" s="177">
        <v>28.037304233422986</v>
      </c>
      <c r="G618" s="177">
        <v>38.041991381932156</v>
      </c>
    </row>
    <row r="619" spans="1:7" x14ac:dyDescent="0.25">
      <c r="A619" s="42">
        <v>42591</v>
      </c>
      <c r="B619" s="177">
        <v>14.472371442047899</v>
      </c>
      <c r="C619" s="181">
        <v>8.0165800484335037</v>
      </c>
      <c r="D619" s="181">
        <v>37.041224436539132</v>
      </c>
      <c r="E619" s="119">
        <v>11.899999618530273</v>
      </c>
      <c r="F619" s="177">
        <v>24.563489042321837</v>
      </c>
      <c r="G619" s="177">
        <v>37.824474987917519</v>
      </c>
    </row>
    <row r="620" spans="1:7" x14ac:dyDescent="0.25">
      <c r="A620" s="42">
        <v>42592</v>
      </c>
      <c r="B620" s="177">
        <v>14.581471367378356</v>
      </c>
      <c r="C620" s="181">
        <v>8.0770130112130971</v>
      </c>
      <c r="D620" s="181">
        <v>36.489636981818421</v>
      </c>
      <c r="E620" s="119">
        <v>11.800000190734863</v>
      </c>
      <c r="F620" s="177">
        <v>34.595826690594336</v>
      </c>
      <c r="G620" s="177">
        <v>37.840651958253638</v>
      </c>
    </row>
    <row r="621" spans="1:7" x14ac:dyDescent="0.25">
      <c r="A621" s="42">
        <v>42593</v>
      </c>
      <c r="B621" s="177">
        <v>14.794394377890971</v>
      </c>
      <c r="C621" s="181">
        <v>8.1949559734126822</v>
      </c>
      <c r="D621" s="181">
        <v>40.102918463503855</v>
      </c>
      <c r="E621" s="119">
        <v>11.899999618530273</v>
      </c>
      <c r="F621" s="177">
        <v>39.48373294547752</v>
      </c>
      <c r="G621" s="177">
        <v>37.471508410948331</v>
      </c>
    </row>
    <row r="622" spans="1:7" x14ac:dyDescent="0.25">
      <c r="A622" s="42">
        <v>42594</v>
      </c>
      <c r="B622" s="177">
        <v>14.833055795210845</v>
      </c>
      <c r="C622" s="181">
        <v>8.2163714233941683</v>
      </c>
      <c r="D622" s="181">
        <v>40.913862284731039</v>
      </c>
      <c r="E622" s="119">
        <v>12</v>
      </c>
      <c r="F622" s="177">
        <v>33.246356773177759</v>
      </c>
      <c r="G622" s="177">
        <v>37.997331431596372</v>
      </c>
    </row>
    <row r="623" spans="1:7" x14ac:dyDescent="0.25">
      <c r="A623" s="42">
        <v>42595</v>
      </c>
      <c r="B623" s="177">
        <v>14.922153350476574</v>
      </c>
      <c r="C623" s="181">
        <v>8.2657246124528907</v>
      </c>
      <c r="D623" s="181">
        <v>39.378461017123058</v>
      </c>
      <c r="E623" s="119">
        <v>11.899999618530273</v>
      </c>
      <c r="F623" s="177">
        <v>37.367420393625885</v>
      </c>
      <c r="G623" s="177">
        <v>37.409922121100891</v>
      </c>
    </row>
    <row r="624" spans="1:7" x14ac:dyDescent="0.25">
      <c r="A624" s="42">
        <v>42596</v>
      </c>
      <c r="B624" s="177">
        <v>15.017571780078374</v>
      </c>
      <c r="C624" s="181">
        <v>8.3185790794669305</v>
      </c>
      <c r="D624" s="181">
        <v>39.291633070133358</v>
      </c>
      <c r="E624" s="119">
        <v>11.899999618530273</v>
      </c>
      <c r="F624" s="177">
        <v>41.832177153869935</v>
      </c>
      <c r="G624" s="177">
        <v>36.840370236745564</v>
      </c>
    </row>
    <row r="625" spans="1:7" x14ac:dyDescent="0.25">
      <c r="A625" s="42">
        <v>42597</v>
      </c>
      <c r="B625" s="177">
        <v>15.009550664900104</v>
      </c>
      <c r="C625" s="181">
        <v>8.3141359989281405</v>
      </c>
      <c r="D625" s="181">
        <v>40.103612050436197</v>
      </c>
      <c r="E625" s="119">
        <v>12</v>
      </c>
      <c r="F625" s="177">
        <v>34.645594558583369</v>
      </c>
      <c r="G625" s="177">
        <v>37.200294859917072</v>
      </c>
    </row>
    <row r="626" spans="1:7" x14ac:dyDescent="0.25">
      <c r="A626" s="42">
        <v>42598</v>
      </c>
      <c r="B626" s="177">
        <v>14.992376639960904</v>
      </c>
      <c r="C626" s="181">
        <v>8.3046229107497318</v>
      </c>
      <c r="D626" s="181">
        <v>40.117141137167231</v>
      </c>
      <c r="E626" s="119">
        <v>11.899999618530273</v>
      </c>
      <c r="F626" s="177">
        <v>40.236035346918662</v>
      </c>
      <c r="G626" s="177">
        <v>36.987076236274426</v>
      </c>
    </row>
    <row r="627" spans="1:7" x14ac:dyDescent="0.25">
      <c r="A627" s="42">
        <v>42599</v>
      </c>
      <c r="B627" s="177">
        <v>14.987094270165032</v>
      </c>
      <c r="C627" s="181">
        <v>8.301696884390914</v>
      </c>
      <c r="D627" s="181">
        <v>38.271712034675801</v>
      </c>
      <c r="E627" s="119">
        <v>12</v>
      </c>
      <c r="F627" s="177">
        <v>41.010053979555742</v>
      </c>
      <c r="G627" s="177">
        <v>36.742898377643677</v>
      </c>
    </row>
    <row r="628" spans="1:7" x14ac:dyDescent="0.25">
      <c r="A628" s="42">
        <v>42600</v>
      </c>
      <c r="B628" s="177">
        <v>15.013419921518421</v>
      </c>
      <c r="C628" s="181">
        <v>8.3162792693336076</v>
      </c>
      <c r="D628" s="181">
        <v>40.785357982096862</v>
      </c>
      <c r="E628" s="119">
        <v>12</v>
      </c>
      <c r="F628" s="177">
        <v>32.734982298413918</v>
      </c>
      <c r="G628" s="177">
        <v>37.051155558383009</v>
      </c>
    </row>
    <row r="629" spans="1:7" x14ac:dyDescent="0.25">
      <c r="A629" s="42">
        <v>42601</v>
      </c>
      <c r="B629" s="177">
        <v>14.957510933991799</v>
      </c>
      <c r="C629" s="181">
        <v>8.285309992755213</v>
      </c>
      <c r="D629" s="181">
        <v>40.654249995814411</v>
      </c>
      <c r="E629" s="119">
        <v>11.5</v>
      </c>
      <c r="F629" s="177">
        <v>40.042167347879307</v>
      </c>
      <c r="G629" s="177">
        <v>36.628917036321369</v>
      </c>
    </row>
    <row r="630" spans="1:7" x14ac:dyDescent="0.25">
      <c r="A630" s="42">
        <v>42602</v>
      </c>
      <c r="B630" s="177">
        <v>14.072340225310988</v>
      </c>
      <c r="C630" s="181">
        <v>7.7949935390155343</v>
      </c>
      <c r="D630" s="181">
        <v>39.837363564217533</v>
      </c>
      <c r="E630" s="119">
        <v>11.600000381469727</v>
      </c>
      <c r="F630" s="177">
        <v>43.110925315044561</v>
      </c>
      <c r="G630" s="177">
        <v>36.61910717045815</v>
      </c>
    </row>
    <row r="631" spans="1:7" x14ac:dyDescent="0.25">
      <c r="A631" s="42">
        <v>42603</v>
      </c>
      <c r="B631" s="177">
        <v>13.86018984427894</v>
      </c>
      <c r="C631" s="181">
        <v>7.6774785540899941</v>
      </c>
      <c r="D631" s="181">
        <v>38.830873680203005</v>
      </c>
      <c r="E631" s="119">
        <v>11.699999809265137</v>
      </c>
      <c r="F631" s="177">
        <v>36.354570112581591</v>
      </c>
      <c r="G631" s="177">
        <v>36.622211294107984</v>
      </c>
    </row>
    <row r="632" spans="1:7" x14ac:dyDescent="0.25">
      <c r="A632" s="42">
        <v>42604</v>
      </c>
      <c r="B632" s="177">
        <v>14.339278020289521</v>
      </c>
      <c r="C632" s="181">
        <v>7.9428565350674747</v>
      </c>
      <c r="D632" s="181">
        <v>41.3296892834151</v>
      </c>
      <c r="E632" s="119">
        <v>11.800000190734863</v>
      </c>
      <c r="F632" s="177">
        <v>28.365210406404927</v>
      </c>
      <c r="G632" s="177">
        <v>37.561990177145759</v>
      </c>
    </row>
    <row r="633" spans="1:7" x14ac:dyDescent="0.25">
      <c r="A633" s="42">
        <v>42605</v>
      </c>
      <c r="B633" s="177">
        <v>14.64037177594453</v>
      </c>
      <c r="C633" s="181">
        <v>8.1096393048407123</v>
      </c>
      <c r="D633" s="181">
        <v>42.292610836205732</v>
      </c>
      <c r="E633" s="119">
        <v>11.699999809265137</v>
      </c>
      <c r="F633" s="177">
        <v>37.015681655826391</v>
      </c>
      <c r="G633" s="177">
        <v>36.430499183248607</v>
      </c>
    </row>
    <row r="634" spans="1:7" x14ac:dyDescent="0.25">
      <c r="A634" s="42">
        <v>42606</v>
      </c>
      <c r="B634" s="177">
        <v>15.033997184888044</v>
      </c>
      <c r="C634" s="181">
        <v>8.3276774897041133</v>
      </c>
      <c r="D634" s="181">
        <v>41.035346902829616</v>
      </c>
      <c r="E634" s="119">
        <v>11.899999618530273</v>
      </c>
      <c r="F634" s="177">
        <v>41.736208593757041</v>
      </c>
      <c r="G634" s="177">
        <v>36.853964969515779</v>
      </c>
    </row>
    <row r="635" spans="1:7" x14ac:dyDescent="0.25">
      <c r="A635" s="42">
        <v>42607</v>
      </c>
      <c r="B635" s="177">
        <v>14.885093949481021</v>
      </c>
      <c r="C635" s="181">
        <v>8.2451965562309049</v>
      </c>
      <c r="D635" s="181">
        <v>43.304678544865737</v>
      </c>
      <c r="E635" s="119">
        <v>11</v>
      </c>
      <c r="F635" s="177">
        <v>37.815737188083141</v>
      </c>
      <c r="G635" s="177">
        <v>36.630073703196324</v>
      </c>
    </row>
    <row r="636" spans="1:7" x14ac:dyDescent="0.25">
      <c r="A636" s="42">
        <v>42608</v>
      </c>
      <c r="B636" s="177">
        <v>14.841464566476484</v>
      </c>
      <c r="C636" s="181">
        <v>8.2210292355730434</v>
      </c>
      <c r="D636" s="181">
        <v>42.847469261001606</v>
      </c>
      <c r="E636" s="119">
        <v>11.199999809265137</v>
      </c>
      <c r="F636" s="177">
        <v>33.875384623584928</v>
      </c>
      <c r="G636" s="177">
        <v>36.829437281290701</v>
      </c>
    </row>
    <row r="637" spans="1:7" x14ac:dyDescent="0.25">
      <c r="A637" s="42">
        <v>42609</v>
      </c>
      <c r="B637" s="177">
        <v>14.98764091912955</v>
      </c>
      <c r="C637" s="181">
        <v>8.3019996858495411</v>
      </c>
      <c r="D637" s="181">
        <v>42.18742630269788</v>
      </c>
      <c r="E637" s="119">
        <v>11.199999809265137</v>
      </c>
      <c r="F637" s="177">
        <v>27.375231754890208</v>
      </c>
      <c r="G637" s="177">
        <v>36.305135934352876</v>
      </c>
    </row>
    <row r="638" spans="1:7" x14ac:dyDescent="0.25">
      <c r="A638" s="42">
        <v>42610</v>
      </c>
      <c r="B638" s="177">
        <v>15.144176197651181</v>
      </c>
      <c r="C638" s="181">
        <v>8.3887081838795581</v>
      </c>
      <c r="D638" s="181">
        <v>41.852009100207582</v>
      </c>
      <c r="E638" s="119">
        <v>11.5</v>
      </c>
      <c r="F638" s="177">
        <v>30.179500370533383</v>
      </c>
      <c r="G638" s="177">
        <v>35.716434822435716</v>
      </c>
    </row>
    <row r="639" spans="1:7" x14ac:dyDescent="0.25">
      <c r="A639" s="42">
        <v>42611</v>
      </c>
      <c r="B639" s="177">
        <v>15.124875689135507</v>
      </c>
      <c r="C639" s="181">
        <v>8.3780171874446658</v>
      </c>
      <c r="D639" s="181">
        <v>41.470805797135355</v>
      </c>
      <c r="E639" s="119">
        <v>11.5</v>
      </c>
      <c r="F639" s="177">
        <v>47.321134316214824</v>
      </c>
      <c r="G639" s="177">
        <v>34.981447649289073</v>
      </c>
    </row>
    <row r="640" spans="1:7" x14ac:dyDescent="0.25">
      <c r="A640" s="42">
        <v>42612</v>
      </c>
      <c r="B640" s="177">
        <v>15.140358756724487</v>
      </c>
      <c r="C640" s="181">
        <v>8.3865936153797414</v>
      </c>
      <c r="D640" s="181">
        <v>42.42580482138527</v>
      </c>
      <c r="E640" s="119">
        <v>11.800000190734863</v>
      </c>
      <c r="F640" s="177">
        <v>43.984195991798664</v>
      </c>
      <c r="G640" s="177">
        <v>35.347492633439835</v>
      </c>
    </row>
    <row r="641" spans="1:7" x14ac:dyDescent="0.25">
      <c r="A641" s="42">
        <v>42613</v>
      </c>
      <c r="B641" s="177">
        <v>15.140522150183994</v>
      </c>
      <c r="C641" s="181">
        <v>8.3866841227822615</v>
      </c>
      <c r="D641" s="181">
        <v>42.126975128783158</v>
      </c>
      <c r="E641" s="119">
        <v>11.199999809265137</v>
      </c>
      <c r="F641" s="177">
        <v>40.298543236432259</v>
      </c>
      <c r="G641" s="177">
        <v>35.964184102062859</v>
      </c>
    </row>
    <row r="642" spans="1:7" x14ac:dyDescent="0.25">
      <c r="A642" s="42">
        <v>42614</v>
      </c>
      <c r="B642" s="177">
        <v>15.133569583471003</v>
      </c>
      <c r="C642" s="181">
        <v>8.3828329358624156</v>
      </c>
      <c r="D642" s="181">
        <v>37.459947543806472</v>
      </c>
      <c r="E642" s="119">
        <v>12.100000381469727</v>
      </c>
      <c r="F642" s="177">
        <v>39.382937493280153</v>
      </c>
      <c r="G642" s="177">
        <v>35.990256082812948</v>
      </c>
    </row>
    <row r="643" spans="1:7" x14ac:dyDescent="0.25">
      <c r="A643" s="42">
        <v>42615</v>
      </c>
      <c r="B643" s="177">
        <v>14.703541204122576</v>
      </c>
      <c r="C643" s="181">
        <v>8.144630306808212</v>
      </c>
      <c r="D643" s="181">
        <v>36.554065722182969</v>
      </c>
      <c r="E643" s="119">
        <v>12.300000190734863</v>
      </c>
      <c r="F643" s="177">
        <v>38.756842539663651</v>
      </c>
      <c r="G643" s="177">
        <v>36.623083810033677</v>
      </c>
    </row>
    <row r="644" spans="1:7" x14ac:dyDescent="0.25">
      <c r="A644" s="42">
        <v>42616</v>
      </c>
      <c r="B644" s="177">
        <v>15.107411429678063</v>
      </c>
      <c r="C644" s="181">
        <v>8.3683433316783304</v>
      </c>
      <c r="D644" s="181">
        <v>36.831244933384447</v>
      </c>
      <c r="E644" s="119">
        <v>12</v>
      </c>
      <c r="F644" s="177">
        <v>33.59353357617502</v>
      </c>
      <c r="G644" s="177">
        <v>36.458168299573416</v>
      </c>
    </row>
    <row r="645" spans="1:7" x14ac:dyDescent="0.25">
      <c r="A645" s="42">
        <v>42617</v>
      </c>
      <c r="B645" s="177">
        <v>17.652618834346363</v>
      </c>
      <c r="C645" s="181">
        <v>9.7781923658254168</v>
      </c>
      <c r="D645" s="181">
        <v>33.576212262091786</v>
      </c>
      <c r="E645" s="119">
        <v>12</v>
      </c>
      <c r="F645" s="177">
        <v>34.028763212672004</v>
      </c>
      <c r="G645" s="177">
        <v>36.970120587989101</v>
      </c>
    </row>
    <row r="646" spans="1:7" x14ac:dyDescent="0.25">
      <c r="A646" s="42">
        <v>42618</v>
      </c>
      <c r="B646" s="177">
        <v>17.912304186335927</v>
      </c>
      <c r="C646" s="181">
        <v>9.9220380665777856</v>
      </c>
      <c r="D646" s="181">
        <v>31.050096858187967</v>
      </c>
      <c r="E646" s="119">
        <v>11.899999618530273</v>
      </c>
      <c r="F646" s="177">
        <v>40.93881226095889</v>
      </c>
      <c r="G646" s="177">
        <v>37.342482479810684</v>
      </c>
    </row>
    <row r="647" spans="1:7" x14ac:dyDescent="0.25">
      <c r="A647" s="42">
        <v>42619</v>
      </c>
      <c r="B647" s="177">
        <v>18.323519276204443</v>
      </c>
      <c r="C647" s="181">
        <v>10.149819581048664</v>
      </c>
      <c r="D647" s="181">
        <v>33.054895517009271</v>
      </c>
      <c r="E647" s="119">
        <v>12</v>
      </c>
      <c r="F647" s="177">
        <v>44.489037217034245</v>
      </c>
      <c r="G647" s="177">
        <v>37.566878040675753</v>
      </c>
    </row>
    <row r="648" spans="1:7" x14ac:dyDescent="0.25">
      <c r="A648" s="42">
        <v>42620</v>
      </c>
      <c r="B648" s="177">
        <v>18.93378212808901</v>
      </c>
      <c r="C648" s="181">
        <v>10.487858237830519</v>
      </c>
      <c r="D648" s="181">
        <v>32.820749135679655</v>
      </c>
      <c r="E648" s="119">
        <v>12.100000381469727</v>
      </c>
      <c r="F648" s="177">
        <v>39.492395601449211</v>
      </c>
      <c r="G648" s="177">
        <v>36.739852697164928</v>
      </c>
    </row>
    <row r="649" spans="1:7" x14ac:dyDescent="0.25">
      <c r="A649" s="42">
        <v>42621</v>
      </c>
      <c r="B649" s="177">
        <v>12.722447508994382</v>
      </c>
      <c r="C649" s="181">
        <v>7.0472568560204687</v>
      </c>
      <c r="D649" s="181">
        <v>33.919000305334727</v>
      </c>
      <c r="E649" s="119">
        <v>12.100000381469727</v>
      </c>
      <c r="F649" s="177">
        <v>43.793080055934425</v>
      </c>
      <c r="G649" s="177">
        <v>36.946924029301684</v>
      </c>
    </row>
    <row r="650" spans="1:7" x14ac:dyDescent="0.25">
      <c r="A650" s="42">
        <v>42622</v>
      </c>
      <c r="B650" s="177">
        <v>2.2826872455649266E-29</v>
      </c>
      <c r="C650" s="181">
        <v>1.5837539862342299E-29</v>
      </c>
      <c r="D650" s="181">
        <v>31.019885680785915</v>
      </c>
      <c r="E650" s="119">
        <v>12.100000381469727</v>
      </c>
      <c r="F650" s="177">
        <v>47.804486327745323</v>
      </c>
      <c r="G650" s="177">
        <v>18.051837149659814</v>
      </c>
    </row>
    <row r="651" spans="1:7" x14ac:dyDescent="0.25">
      <c r="A651" s="42">
        <v>42623</v>
      </c>
      <c r="B651" s="177">
        <v>4.6944516796939846</v>
      </c>
      <c r="C651" s="181">
        <v>3.2570631720769625</v>
      </c>
      <c r="D651" s="181">
        <v>32.529472067113289</v>
      </c>
      <c r="E651" s="119">
        <v>12.100000381469727</v>
      </c>
      <c r="F651" s="177">
        <v>42.13929605647369</v>
      </c>
      <c r="G651" s="177">
        <v>29.323396071035521</v>
      </c>
    </row>
    <row r="652" spans="1:7" x14ac:dyDescent="0.25">
      <c r="A652" s="42">
        <v>42624</v>
      </c>
      <c r="B652" s="177">
        <v>8.936825632982158</v>
      </c>
      <c r="C652" s="181">
        <v>6.2004697524881145</v>
      </c>
      <c r="D652" s="181">
        <v>35.438394317891863</v>
      </c>
      <c r="E652" s="119">
        <v>12.100000381469727</v>
      </c>
      <c r="F652" s="177">
        <v>37.250702740527956</v>
      </c>
      <c r="G652" s="177">
        <v>36.809673734130641</v>
      </c>
    </row>
    <row r="653" spans="1:7" x14ac:dyDescent="0.25">
      <c r="A653" s="42">
        <v>42625</v>
      </c>
      <c r="B653" s="177">
        <v>8.9376274043093265</v>
      </c>
      <c r="C653" s="181">
        <v>6.201026030417963</v>
      </c>
      <c r="D653" s="181">
        <v>35.921753987206337</v>
      </c>
      <c r="E653" s="119">
        <v>11.899999618530273</v>
      </c>
      <c r="F653" s="177">
        <v>37.876018375699175</v>
      </c>
      <c r="G653" s="177">
        <v>36.97111098329227</v>
      </c>
    </row>
    <row r="654" spans="1:7" x14ac:dyDescent="0.25">
      <c r="A654" s="42">
        <v>42626</v>
      </c>
      <c r="B654" s="177">
        <v>9.9277907848338831</v>
      </c>
      <c r="C654" s="181">
        <v>6.8880124776308964</v>
      </c>
      <c r="D654" s="181">
        <v>34.860867417454749</v>
      </c>
      <c r="E654" s="119">
        <v>11.899999618530273</v>
      </c>
      <c r="F654" s="177">
        <v>40.630999514261866</v>
      </c>
      <c r="G654" s="177">
        <v>37.348599340452083</v>
      </c>
    </row>
    <row r="655" spans="1:7" x14ac:dyDescent="0.25">
      <c r="A655" s="42">
        <v>42627</v>
      </c>
      <c r="B655" s="177">
        <v>13.207246266554517</v>
      </c>
      <c r="C655" s="181">
        <v>9.1633354339158508</v>
      </c>
      <c r="D655" s="181">
        <v>34.01583328452373</v>
      </c>
      <c r="E655" s="119">
        <v>11.899999618530273</v>
      </c>
      <c r="F655" s="177">
        <v>42.012677390133895</v>
      </c>
      <c r="G655" s="177">
        <v>37.987704976134786</v>
      </c>
    </row>
    <row r="656" spans="1:7" x14ac:dyDescent="0.25">
      <c r="A656" s="42">
        <v>42628</v>
      </c>
      <c r="B656" s="177">
        <v>13.038366636133043</v>
      </c>
      <c r="C656" s="181">
        <v>9.0461648541995832</v>
      </c>
      <c r="D656" s="181">
        <v>33.942966761324165</v>
      </c>
      <c r="E656" s="119">
        <v>11.899999618530273</v>
      </c>
      <c r="F656" s="177">
        <v>47.062614075475231</v>
      </c>
      <c r="G656" s="177">
        <v>37.164715188807939</v>
      </c>
    </row>
    <row r="657" spans="1:7" x14ac:dyDescent="0.25">
      <c r="A657" s="42">
        <v>42629</v>
      </c>
      <c r="B657" s="177">
        <v>13.031794511551164</v>
      </c>
      <c r="C657" s="181">
        <v>9.0416050405304969</v>
      </c>
      <c r="D657" s="181">
        <v>34.09598843016007</v>
      </c>
      <c r="E657" s="119">
        <v>12</v>
      </c>
      <c r="F657" s="177">
        <v>45.317392701616988</v>
      </c>
      <c r="G657" s="177">
        <v>36.651911796419689</v>
      </c>
    </row>
    <row r="658" spans="1:7" x14ac:dyDescent="0.25">
      <c r="A658" s="42">
        <v>42630</v>
      </c>
      <c r="B658" s="177">
        <v>13.581043275389991</v>
      </c>
      <c r="C658" s="181">
        <v>9.4226799866730584</v>
      </c>
      <c r="D658" s="181">
        <v>34.731610896167915</v>
      </c>
      <c r="E658" s="119">
        <v>12.100000381469727</v>
      </c>
      <c r="F658" s="177">
        <v>43.995434040846646</v>
      </c>
      <c r="G658" s="177">
        <v>36.01759006303768</v>
      </c>
    </row>
    <row r="659" spans="1:7" x14ac:dyDescent="0.25">
      <c r="A659" s="42">
        <v>42631</v>
      </c>
      <c r="B659" s="177">
        <v>13.996970647667695</v>
      </c>
      <c r="C659" s="181">
        <v>9.7112550576156895</v>
      </c>
      <c r="D659" s="181">
        <v>35.785395369882941</v>
      </c>
      <c r="E659" s="119">
        <v>12.199999809265137</v>
      </c>
      <c r="F659" s="177">
        <v>41.455854357878366</v>
      </c>
      <c r="G659" s="177">
        <v>36.088382297334839</v>
      </c>
    </row>
    <row r="660" spans="1:7" x14ac:dyDescent="0.25">
      <c r="A660" s="42">
        <v>42632</v>
      </c>
      <c r="B660" s="177">
        <v>14.374211275833956</v>
      </c>
      <c r="C660" s="181">
        <v>9.9729888320469566</v>
      </c>
      <c r="D660" s="181">
        <v>36.346325624474801</v>
      </c>
      <c r="E660" s="119">
        <v>12.199999809265137</v>
      </c>
      <c r="F660" s="177">
        <v>38.080858764339382</v>
      </c>
      <c r="G660" s="177">
        <v>36.621127530645438</v>
      </c>
    </row>
    <row r="661" spans="1:7" x14ac:dyDescent="0.25">
      <c r="A661" s="42">
        <v>42633</v>
      </c>
      <c r="B661" s="177">
        <v>13.763535773073862</v>
      </c>
      <c r="C661" s="181">
        <v>9.5492953262147395</v>
      </c>
      <c r="D661" s="181">
        <v>35.342302440802278</v>
      </c>
      <c r="E661" s="119">
        <v>11.699999809265137</v>
      </c>
      <c r="F661" s="177">
        <v>42.336271008010236</v>
      </c>
      <c r="G661" s="177">
        <v>38.534089480174863</v>
      </c>
    </row>
    <row r="662" spans="1:7" x14ac:dyDescent="0.25">
      <c r="A662" s="42">
        <v>42634</v>
      </c>
      <c r="B662" s="177">
        <v>13.197706875863091</v>
      </c>
      <c r="C662" s="181">
        <v>9.1567168977746665</v>
      </c>
      <c r="D662" s="181">
        <v>34.64653478225069</v>
      </c>
      <c r="E662" s="119">
        <v>11.699999809265137</v>
      </c>
      <c r="F662" s="177">
        <v>46.329629361806063</v>
      </c>
      <c r="G662" s="177">
        <v>40.000376853479182</v>
      </c>
    </row>
    <row r="663" spans="1:7" x14ac:dyDescent="0.25">
      <c r="A663" s="42">
        <v>42635</v>
      </c>
      <c r="B663" s="177">
        <v>13.658746529559997</v>
      </c>
      <c r="C663" s="181">
        <v>9.4765913750046042</v>
      </c>
      <c r="D663" s="181">
        <v>34.796914827691197</v>
      </c>
      <c r="E663" s="119">
        <v>11.899999618530273</v>
      </c>
      <c r="F663" s="177">
        <v>44.721843423666776</v>
      </c>
      <c r="G663" s="177">
        <v>39.799307403917645</v>
      </c>
    </row>
    <row r="664" spans="1:7" x14ac:dyDescent="0.25">
      <c r="A664" s="42">
        <v>42636</v>
      </c>
      <c r="B664" s="177">
        <v>13.080861531196325</v>
      </c>
      <c r="C664" s="181">
        <v>9.0756482885079137</v>
      </c>
      <c r="D664" s="181">
        <v>35.57746898576066</v>
      </c>
      <c r="E664" s="119">
        <v>12</v>
      </c>
      <c r="F664" s="177">
        <v>41.6805711117497</v>
      </c>
      <c r="G664" s="177">
        <v>38.172130623724755</v>
      </c>
    </row>
    <row r="665" spans="1:7" x14ac:dyDescent="0.25">
      <c r="A665" s="42">
        <v>42637</v>
      </c>
      <c r="B665" s="177">
        <v>9.7193092355632036</v>
      </c>
      <c r="C665" s="181">
        <v>6.7433656429165723</v>
      </c>
      <c r="D665" s="181">
        <v>35.93350594154105</v>
      </c>
      <c r="E665" s="119">
        <v>11.899999618530273</v>
      </c>
      <c r="F665" s="177">
        <v>40.835814802160968</v>
      </c>
      <c r="G665" s="177">
        <v>36.968373428870173</v>
      </c>
    </row>
    <row r="666" spans="1:7" x14ac:dyDescent="0.25">
      <c r="A666" s="42">
        <v>42638</v>
      </c>
      <c r="B666" s="177">
        <v>13.891500149433631</v>
      </c>
      <c r="C666" s="181">
        <v>9.638078444247892</v>
      </c>
      <c r="D666" s="181">
        <v>35.585581505784319</v>
      </c>
      <c r="E666" s="119">
        <v>12</v>
      </c>
      <c r="F666" s="177">
        <v>38.67224320566212</v>
      </c>
      <c r="G666" s="177">
        <v>37.998139229173965</v>
      </c>
    </row>
    <row r="667" spans="1:7" x14ac:dyDescent="0.25">
      <c r="A667" s="42">
        <v>42639</v>
      </c>
      <c r="B667" s="177">
        <v>13.704644230687974</v>
      </c>
      <c r="C667" s="181">
        <v>9.5084357142857083</v>
      </c>
      <c r="D667" s="181">
        <v>36.081852803760093</v>
      </c>
      <c r="E667" s="119">
        <v>12</v>
      </c>
      <c r="F667" s="177">
        <v>35.522803594712862</v>
      </c>
      <c r="G667" s="177">
        <v>37.627026958598037</v>
      </c>
    </row>
    <row r="668" spans="1:7" x14ac:dyDescent="0.25">
      <c r="A668" s="42">
        <v>42640</v>
      </c>
      <c r="B668" s="177">
        <v>12.420212314700573</v>
      </c>
      <c r="C668" s="181">
        <v>8.6172824601796769</v>
      </c>
      <c r="D668" s="181">
        <v>35.472240832580511</v>
      </c>
      <c r="E668" s="119">
        <v>11.699999809265137</v>
      </c>
      <c r="F668" s="177">
        <v>40.043750263165563</v>
      </c>
      <c r="G668" s="177">
        <v>36.947340558634878</v>
      </c>
    </row>
    <row r="669" spans="1:7" x14ac:dyDescent="0.25">
      <c r="A669" s="42">
        <v>42641</v>
      </c>
      <c r="B669" s="177">
        <v>12.62763768436773</v>
      </c>
      <c r="C669" s="181">
        <v>8.7611965056516272</v>
      </c>
      <c r="D669" s="181">
        <v>32.960395318424233</v>
      </c>
      <c r="E669" s="119">
        <v>11.800000190734863</v>
      </c>
      <c r="F669" s="177">
        <v>44.345553271505572</v>
      </c>
      <c r="G669" s="177">
        <v>37.121856559559163</v>
      </c>
    </row>
    <row r="670" spans="1:7" x14ac:dyDescent="0.25">
      <c r="A670" s="42">
        <v>42642</v>
      </c>
      <c r="B670" s="177">
        <v>12.683166428290216</v>
      </c>
      <c r="C670" s="181">
        <v>8.7997229703299062</v>
      </c>
      <c r="D670" s="181">
        <v>31.838032826163104</v>
      </c>
      <c r="E670" s="119">
        <v>11.600000381469727</v>
      </c>
      <c r="F670" s="177">
        <v>32.205756859989073</v>
      </c>
      <c r="G670" s="177">
        <v>36.814631254187269</v>
      </c>
    </row>
    <row r="671" spans="1:7" x14ac:dyDescent="0.25">
      <c r="A671" s="42">
        <v>42643</v>
      </c>
      <c r="B671" s="177">
        <v>11.554716063005209</v>
      </c>
      <c r="C671" s="181">
        <v>8.0167914637207733</v>
      </c>
      <c r="D671" s="181">
        <v>31.349892950698187</v>
      </c>
      <c r="E671" s="119">
        <v>11.800000190734863</v>
      </c>
      <c r="F671" s="177">
        <v>36.712438268286213</v>
      </c>
      <c r="G671" s="177">
        <v>36.88703099506877</v>
      </c>
    </row>
    <row r="672" spans="1:7" x14ac:dyDescent="0.25">
      <c r="A672" s="42">
        <v>42644</v>
      </c>
      <c r="B672" s="177">
        <v>10.285857542908948</v>
      </c>
      <c r="C672" s="181">
        <v>7.1364432061685701</v>
      </c>
      <c r="D672" s="181">
        <v>32.279262466563118</v>
      </c>
      <c r="E672" s="119">
        <v>11.5</v>
      </c>
      <c r="F672" s="177">
        <v>44.029475733041757</v>
      </c>
      <c r="G672" s="177">
        <v>37.869122827560744</v>
      </c>
    </row>
    <row r="673" spans="1:7" x14ac:dyDescent="0.25">
      <c r="A673" s="42">
        <v>42645</v>
      </c>
      <c r="B673" s="177">
        <v>13.999299801568796</v>
      </c>
      <c r="C673" s="181">
        <v>9.7128710506881486</v>
      </c>
      <c r="D673" s="181">
        <v>37.588856420340356</v>
      </c>
      <c r="E673" s="119">
        <v>11.5</v>
      </c>
      <c r="F673" s="177">
        <v>37.452555535104509</v>
      </c>
      <c r="G673" s="177">
        <v>37.59953864236666</v>
      </c>
    </row>
    <row r="674" spans="1:7" x14ac:dyDescent="0.25">
      <c r="A674" s="42">
        <v>42646</v>
      </c>
      <c r="B674" s="177">
        <v>14.161444446423396</v>
      </c>
      <c r="C674" s="181">
        <v>9.8253688219592412</v>
      </c>
      <c r="D674" s="181">
        <v>37.880208668797081</v>
      </c>
      <c r="E674" s="119">
        <v>11.699999809265137</v>
      </c>
      <c r="F674" s="177">
        <v>34.506144630886901</v>
      </c>
      <c r="G674" s="177">
        <v>37.979124238005433</v>
      </c>
    </row>
    <row r="675" spans="1:7" x14ac:dyDescent="0.25">
      <c r="A675" s="42">
        <v>42647</v>
      </c>
      <c r="B675" s="177">
        <v>14.347245583796957</v>
      </c>
      <c r="C675" s="181">
        <v>9.9542797327876791</v>
      </c>
      <c r="D675" s="181">
        <v>37.442241734840259</v>
      </c>
      <c r="E675" s="119">
        <v>11.600000381469727</v>
      </c>
      <c r="F675" s="177">
        <v>44.167184167482233</v>
      </c>
      <c r="G675" s="177">
        <v>37.612611613626804</v>
      </c>
    </row>
    <row r="676" spans="1:7" x14ac:dyDescent="0.25">
      <c r="A676" s="42">
        <v>42648</v>
      </c>
      <c r="B676" s="177">
        <v>14.624479343929233</v>
      </c>
      <c r="C676" s="181">
        <v>10.146627621698556</v>
      </c>
      <c r="D676" s="181">
        <v>37.475467148489486</v>
      </c>
      <c r="E676" s="119">
        <v>11.699999809265137</v>
      </c>
      <c r="F676" s="177">
        <v>38.717312804946211</v>
      </c>
      <c r="G676" s="177">
        <v>38.071263834326359</v>
      </c>
    </row>
    <row r="677" spans="1:7" x14ac:dyDescent="0.25">
      <c r="A677" s="42">
        <v>42649</v>
      </c>
      <c r="B677" s="177">
        <v>14.307697266012298</v>
      </c>
      <c r="C677" s="181">
        <v>9.9268406668087508</v>
      </c>
      <c r="D677" s="181">
        <v>36.351514152332598</v>
      </c>
      <c r="E677" s="119">
        <v>11.699999809265137</v>
      </c>
      <c r="F677" s="177">
        <v>32.998854221193845</v>
      </c>
      <c r="G677" s="177">
        <v>38.225183487490362</v>
      </c>
    </row>
    <row r="678" spans="1:7" x14ac:dyDescent="0.25">
      <c r="A678" s="42">
        <v>42650</v>
      </c>
      <c r="B678" s="177">
        <v>14.687979078132601</v>
      </c>
      <c r="C678" s="181">
        <v>10.190684448740804</v>
      </c>
      <c r="D678" s="181">
        <v>37.923142789425647</v>
      </c>
      <c r="E678" s="119">
        <v>11.600000381469727</v>
      </c>
      <c r="F678" s="177">
        <v>39.856815766957048</v>
      </c>
      <c r="G678" s="177">
        <v>37.686045813560504</v>
      </c>
    </row>
    <row r="679" spans="1:7" x14ac:dyDescent="0.25">
      <c r="A679" s="42">
        <v>42651</v>
      </c>
      <c r="B679" s="177">
        <v>14.9975890487689</v>
      </c>
      <c r="C679" s="181">
        <v>10.405495315242906</v>
      </c>
      <c r="D679" s="181">
        <v>39.038551465052123</v>
      </c>
      <c r="E679" s="119">
        <v>11.800000190734863</v>
      </c>
      <c r="F679" s="177">
        <v>42.856559228058195</v>
      </c>
      <c r="G679" s="177">
        <v>38.130865336457909</v>
      </c>
    </row>
    <row r="680" spans="1:7" x14ac:dyDescent="0.25">
      <c r="A680" s="42">
        <v>42652</v>
      </c>
      <c r="B680" s="177">
        <v>15.288712646689326</v>
      </c>
      <c r="C680" s="181">
        <v>10.607480129233148</v>
      </c>
      <c r="D680" s="181">
        <v>39.079587843638883</v>
      </c>
      <c r="E680" s="119">
        <v>11.699999809265137</v>
      </c>
      <c r="F680" s="177">
        <v>43.480185540737963</v>
      </c>
      <c r="G680" s="177">
        <v>38.249046514012136</v>
      </c>
    </row>
    <row r="681" spans="1:7" x14ac:dyDescent="0.25">
      <c r="A681" s="42">
        <v>42653</v>
      </c>
      <c r="B681" s="177">
        <v>13.539380527790914</v>
      </c>
      <c r="C681" s="181">
        <v>9.3937739055987848</v>
      </c>
      <c r="D681" s="181">
        <v>41.128906930994134</v>
      </c>
      <c r="E681" s="119">
        <v>11.800000190734863</v>
      </c>
      <c r="F681" s="177">
        <v>48.461128190358451</v>
      </c>
      <c r="G681" s="177">
        <v>38.061909147567178</v>
      </c>
    </row>
    <row r="682" spans="1:7" x14ac:dyDescent="0.25">
      <c r="A682" s="42">
        <v>42654</v>
      </c>
      <c r="B682" s="177">
        <v>12.107625978638053</v>
      </c>
      <c r="C682" s="181">
        <v>8.4004065579976217</v>
      </c>
      <c r="D682" s="181">
        <v>36.978263474746946</v>
      </c>
      <c r="E682" s="119">
        <v>11.600000381469727</v>
      </c>
      <c r="F682" s="177">
        <v>49.466153044391554</v>
      </c>
      <c r="G682" s="177">
        <v>39.601697163537665</v>
      </c>
    </row>
    <row r="683" spans="1:7" x14ac:dyDescent="0.25">
      <c r="A683" s="42">
        <v>42655</v>
      </c>
      <c r="B683" s="177">
        <v>14.431542823714331</v>
      </c>
      <c r="C683" s="181">
        <v>10.012766102309863</v>
      </c>
      <c r="D683" s="181">
        <v>34.578180395695867</v>
      </c>
      <c r="E683" s="119">
        <v>11.800000190734863</v>
      </c>
      <c r="F683" s="177">
        <v>43.805109047094959</v>
      </c>
      <c r="G683" s="177">
        <v>40.135752438152295</v>
      </c>
    </row>
    <row r="684" spans="1:7" x14ac:dyDescent="0.25">
      <c r="A684" s="42">
        <v>42656</v>
      </c>
      <c r="B684" s="177">
        <v>14.561657337664485</v>
      </c>
      <c r="C684" s="181">
        <v>10.103041009893396</v>
      </c>
      <c r="D684" s="181">
        <v>34.672568525914805</v>
      </c>
      <c r="E684" s="119">
        <v>11.800000190734863</v>
      </c>
      <c r="F684" s="177">
        <v>39.147072900312928</v>
      </c>
      <c r="G684" s="177">
        <v>39.222581848038523</v>
      </c>
    </row>
    <row r="685" spans="1:7" x14ac:dyDescent="0.25">
      <c r="A685" s="42">
        <v>42657</v>
      </c>
      <c r="B685" s="177">
        <v>14.674861250165252</v>
      </c>
      <c r="C685" s="181">
        <v>10.18158315272472</v>
      </c>
      <c r="D685" s="181">
        <v>35.611592137482447</v>
      </c>
      <c r="E685" s="119">
        <v>11.800000190734863</v>
      </c>
      <c r="F685" s="177">
        <v>35.461324354807516</v>
      </c>
      <c r="G685" s="177">
        <v>38.635038569790346</v>
      </c>
    </row>
    <row r="686" spans="1:7" x14ac:dyDescent="0.25">
      <c r="A686" s="42">
        <v>42658</v>
      </c>
      <c r="B686" s="177">
        <v>14.665473627962117</v>
      </c>
      <c r="C686" s="181">
        <v>10.175069915261128</v>
      </c>
      <c r="D686" s="181">
        <v>35.969648092057987</v>
      </c>
      <c r="E686" s="119">
        <v>11.899999618530273</v>
      </c>
      <c r="F686" s="177">
        <v>35.155774908617715</v>
      </c>
      <c r="G686" s="177">
        <v>38.694912211652138</v>
      </c>
    </row>
    <row r="687" spans="1:7" x14ac:dyDescent="0.25">
      <c r="A687" s="42">
        <v>42659</v>
      </c>
      <c r="B687" s="177">
        <v>14.820408527505924</v>
      </c>
      <c r="C687" s="181">
        <v>10.282565484457502</v>
      </c>
      <c r="D687" s="181">
        <v>36.910612364919132</v>
      </c>
      <c r="E687" s="119">
        <v>11.699999809265137</v>
      </c>
      <c r="F687" s="177">
        <v>40.761599927257585</v>
      </c>
      <c r="G687" s="177">
        <v>38.013631519586937</v>
      </c>
    </row>
    <row r="688" spans="1:7" x14ac:dyDescent="0.25">
      <c r="A688" s="42">
        <v>42660</v>
      </c>
      <c r="B688" s="177">
        <v>14.678440926794956</v>
      </c>
      <c r="C688" s="181">
        <v>10.184066772477157</v>
      </c>
      <c r="D688" s="181">
        <v>34.027493006255931</v>
      </c>
      <c r="E688" s="119">
        <v>12</v>
      </c>
      <c r="F688" s="177">
        <v>37.294184705990332</v>
      </c>
      <c r="G688" s="177">
        <v>38.597947259390786</v>
      </c>
    </row>
    <row r="689" spans="1:7" x14ac:dyDescent="0.25">
      <c r="A689" s="42">
        <v>42661</v>
      </c>
      <c r="B689" s="177">
        <v>14.431530324628978</v>
      </c>
      <c r="C689" s="181">
        <v>10.012757430304404</v>
      </c>
      <c r="D689" s="181">
        <v>38.763996887030416</v>
      </c>
      <c r="E689" s="119">
        <v>12.100000381469727</v>
      </c>
      <c r="F689" s="177">
        <v>29.266797106619212</v>
      </c>
      <c r="G689" s="177">
        <v>38.9116114892783</v>
      </c>
    </row>
    <row r="690" spans="1:7" x14ac:dyDescent="0.25">
      <c r="A690" s="42">
        <v>42662</v>
      </c>
      <c r="B690" s="177">
        <v>14.385203907424843</v>
      </c>
      <c r="C690" s="181">
        <v>9.9806156430063204</v>
      </c>
      <c r="D690" s="181">
        <v>39.834891591690194</v>
      </c>
      <c r="E690" s="119">
        <v>11.699999809265137</v>
      </c>
      <c r="F690" s="177">
        <v>40.765258856349554</v>
      </c>
      <c r="G690" s="177">
        <v>38.470159155307009</v>
      </c>
    </row>
    <row r="691" spans="1:7" x14ac:dyDescent="0.25">
      <c r="A691" s="42">
        <v>42663</v>
      </c>
      <c r="B691" s="177">
        <v>13.507691950099732</v>
      </c>
      <c r="C691" s="181">
        <v>9.3717880153573532</v>
      </c>
      <c r="D691" s="181">
        <v>39.923233331132799</v>
      </c>
      <c r="E691" s="119">
        <v>11.899999618530273</v>
      </c>
      <c r="F691" s="177">
        <v>40.930943507883285</v>
      </c>
      <c r="G691" s="177">
        <v>35.928418910481319</v>
      </c>
    </row>
    <row r="692" spans="1:7" x14ac:dyDescent="0.25">
      <c r="A692" s="42">
        <v>42664</v>
      </c>
      <c r="B692" s="177">
        <v>13.033309135625892</v>
      </c>
      <c r="C692" s="181">
        <v>9.0426559036834124</v>
      </c>
      <c r="D692" s="181">
        <v>38.187021953176576</v>
      </c>
      <c r="E692" s="119">
        <v>11.899999618530273</v>
      </c>
      <c r="F692" s="177">
        <v>36.900053097495324</v>
      </c>
      <c r="G692" s="177">
        <v>45.239130486514831</v>
      </c>
    </row>
    <row r="693" spans="1:7" x14ac:dyDescent="0.25">
      <c r="A693" s="42">
        <v>42665</v>
      </c>
      <c r="B693" s="177">
        <v>12.939982851573562</v>
      </c>
      <c r="C693" s="181">
        <v>8.9779050821788555</v>
      </c>
      <c r="D693" s="181">
        <v>38.387336730957031</v>
      </c>
      <c r="E693" s="119">
        <v>11.899999618530273</v>
      </c>
      <c r="F693" s="177">
        <v>37.736709594726563</v>
      </c>
      <c r="G693" s="177">
        <v>45.162017822265625</v>
      </c>
    </row>
    <row r="694" spans="1:7" x14ac:dyDescent="0.25">
      <c r="A694" s="42">
        <v>42666</v>
      </c>
      <c r="B694" s="177">
        <v>12.902614491905474</v>
      </c>
      <c r="C694" s="181">
        <v>8.9519784955654877</v>
      </c>
      <c r="D694" s="181">
        <v>38.311492919921875</v>
      </c>
      <c r="E694" s="119">
        <v>11.899999618530273</v>
      </c>
      <c r="F694" s="177">
        <v>39.296844482421875</v>
      </c>
      <c r="G694" s="177">
        <v>42.648185729980469</v>
      </c>
    </row>
    <row r="695" spans="1:7" x14ac:dyDescent="0.25">
      <c r="A695" s="42">
        <v>42667</v>
      </c>
      <c r="B695" s="177">
        <v>12.865243436017176</v>
      </c>
      <c r="C695" s="181">
        <v>8.9260500382843286</v>
      </c>
      <c r="D695" s="181">
        <v>38.235641479492188</v>
      </c>
      <c r="E695" s="119">
        <v>11.899999618530273</v>
      </c>
      <c r="F695" s="177">
        <v>40.856979370117188</v>
      </c>
      <c r="G695" s="177">
        <v>40.134346008300781</v>
      </c>
    </row>
    <row r="696" spans="1:7" x14ac:dyDescent="0.25">
      <c r="A696" s="42">
        <v>42668</v>
      </c>
      <c r="B696" s="177">
        <v>12.813339971317109</v>
      </c>
      <c r="C696" s="181">
        <v>8.8900388329482443</v>
      </c>
      <c r="D696" s="181">
        <v>37.979659670105711</v>
      </c>
      <c r="E696" s="119">
        <v>11.899999618530273</v>
      </c>
      <c r="F696" s="177">
        <v>42.398914997974998</v>
      </c>
      <c r="G696" s="177">
        <v>38.1187782965766</v>
      </c>
    </row>
    <row r="697" spans="1:7" x14ac:dyDescent="0.25">
      <c r="A697" s="42">
        <v>42669</v>
      </c>
      <c r="B697" s="177">
        <v>11.710273560917194</v>
      </c>
      <c r="C697" s="181">
        <v>8.1247189986405903</v>
      </c>
      <c r="D697" s="181">
        <v>36.350456226710918</v>
      </c>
      <c r="E697" s="119">
        <v>11.899999618530273</v>
      </c>
      <c r="F697" s="177">
        <v>41.289701139043885</v>
      </c>
      <c r="G697" s="177">
        <v>38.540748622858928</v>
      </c>
    </row>
    <row r="698" spans="1:7" x14ac:dyDescent="0.25">
      <c r="A698" s="42">
        <v>42670</v>
      </c>
      <c r="B698" s="177">
        <v>10.544668479257336</v>
      </c>
      <c r="C698" s="181">
        <v>7.3160091335285991</v>
      </c>
      <c r="D698" s="181">
        <v>34.265097804201929</v>
      </c>
      <c r="E698" s="119">
        <v>11.899999618530273</v>
      </c>
      <c r="F698" s="177">
        <v>38.361914327144618</v>
      </c>
      <c r="G698" s="177">
        <v>38.100675184815024</v>
      </c>
    </row>
    <row r="699" spans="1:7" x14ac:dyDescent="0.25">
      <c r="A699" s="42">
        <v>42671</v>
      </c>
      <c r="B699" s="177">
        <v>10.165877571726289</v>
      </c>
      <c r="C699" s="181">
        <v>7.0531997579046903</v>
      </c>
      <c r="D699" s="181">
        <v>33.810043023427319</v>
      </c>
      <c r="E699" s="119">
        <v>11.899999618530273</v>
      </c>
      <c r="F699" s="177">
        <v>35.827991711740154</v>
      </c>
      <c r="G699" s="177">
        <v>37.789347285208855</v>
      </c>
    </row>
    <row r="700" spans="1:7" x14ac:dyDescent="0.25">
      <c r="A700" s="42">
        <v>42672</v>
      </c>
      <c r="B700" s="177">
        <v>10.643338068218659</v>
      </c>
      <c r="C700" s="181">
        <v>7.3844671998454805</v>
      </c>
      <c r="D700" s="181">
        <v>35.309358582364183</v>
      </c>
      <c r="E700" s="119">
        <v>11.600000381469727</v>
      </c>
      <c r="F700" s="177">
        <v>39.760668252419521</v>
      </c>
      <c r="G700" s="177">
        <v>39.018654395297737</v>
      </c>
    </row>
    <row r="701" spans="1:7" x14ac:dyDescent="0.25">
      <c r="A701" s="42">
        <v>42673</v>
      </c>
      <c r="B701" s="177">
        <v>11.658860404275243</v>
      </c>
      <c r="C701" s="181">
        <v>8.0890479745286452</v>
      </c>
      <c r="D701" s="181">
        <v>36.554806447735494</v>
      </c>
      <c r="E701" s="119">
        <v>11.600000381469727</v>
      </c>
      <c r="F701" s="177">
        <v>40.241210533910298</v>
      </c>
      <c r="G701" s="177">
        <v>38.289897543235995</v>
      </c>
    </row>
    <row r="702" spans="1:7" x14ac:dyDescent="0.25">
      <c r="A702" s="42">
        <v>42674</v>
      </c>
      <c r="B702" s="177">
        <v>11.923214722429655</v>
      </c>
      <c r="C702" s="181">
        <v>8.2724599622938229</v>
      </c>
      <c r="D702" s="181">
        <v>36.864642558936701</v>
      </c>
      <c r="E702" s="119">
        <v>11.600000381469727</v>
      </c>
      <c r="F702" s="177">
        <v>35.054517591970928</v>
      </c>
      <c r="G702" s="177">
        <v>38.388314097876908</v>
      </c>
    </row>
    <row r="703" spans="1:7" x14ac:dyDescent="0.25">
      <c r="A703" s="42">
        <v>42675</v>
      </c>
      <c r="B703" s="177">
        <v>12.531777407984494</v>
      </c>
      <c r="C703" s="181">
        <v>8.6946875718769991</v>
      </c>
      <c r="D703" s="181">
        <v>37.684444240243387</v>
      </c>
      <c r="E703" s="119">
        <v>11.600000381469727</v>
      </c>
      <c r="F703" s="177">
        <v>30.486722784373526</v>
      </c>
      <c r="G703" s="177">
        <v>39.351113781575691</v>
      </c>
    </row>
    <row r="704" spans="1:7" x14ac:dyDescent="0.25">
      <c r="A704" s="42">
        <v>42676</v>
      </c>
      <c r="B704" s="177">
        <v>12.909099137918083</v>
      </c>
      <c r="C704" s="181">
        <v>8.9564776156231041</v>
      </c>
      <c r="D704" s="181">
        <v>37.476964002273704</v>
      </c>
      <c r="E704" s="119">
        <v>11.600000381469727</v>
      </c>
      <c r="F704" s="177">
        <v>25.484202511818296</v>
      </c>
      <c r="G704" s="177">
        <v>38.593891185124704</v>
      </c>
    </row>
    <row r="705" spans="1:7" x14ac:dyDescent="0.25">
      <c r="A705" s="42">
        <v>42677</v>
      </c>
      <c r="B705" s="177">
        <v>13.399870595947579</v>
      </c>
      <c r="C705" s="181">
        <v>9.2969803518145611</v>
      </c>
      <c r="D705" s="181">
        <v>36.974532072279196</v>
      </c>
      <c r="E705" s="119">
        <v>11.600000381469727</v>
      </c>
      <c r="F705" s="177">
        <v>45.427354547602135</v>
      </c>
      <c r="G705" s="177">
        <v>39.478665544920489</v>
      </c>
    </row>
    <row r="706" spans="1:7" x14ac:dyDescent="0.25">
      <c r="A706" s="42">
        <v>42678</v>
      </c>
      <c r="B706" s="177">
        <v>13.443731423206533</v>
      </c>
      <c r="C706" s="181">
        <v>9.3274114851841734</v>
      </c>
      <c r="D706" s="181">
        <v>37.94158743606669</v>
      </c>
      <c r="E706" s="119">
        <v>11.600000381469727</v>
      </c>
      <c r="F706" s="177">
        <v>40.030071659397194</v>
      </c>
      <c r="G706" s="177">
        <v>39.034450190133548</v>
      </c>
    </row>
    <row r="707" spans="1:7" x14ac:dyDescent="0.25">
      <c r="A707" s="42">
        <v>42679</v>
      </c>
      <c r="B707" s="177">
        <v>13.665358735833024</v>
      </c>
      <c r="C707" s="181">
        <v>9.481178997800086</v>
      </c>
      <c r="D707" s="181">
        <v>37.557429703253248</v>
      </c>
      <c r="E707" s="119">
        <v>11.600000381469727</v>
      </c>
      <c r="F707" s="177">
        <v>42.124899661187747</v>
      </c>
      <c r="G707" s="177">
        <v>38.825105761819401</v>
      </c>
    </row>
    <row r="708" spans="1:7" x14ac:dyDescent="0.25">
      <c r="A708" s="42">
        <v>42680</v>
      </c>
      <c r="B708" s="177">
        <v>14.248958179961779</v>
      </c>
      <c r="C708" s="181">
        <v>9.8860868307933227</v>
      </c>
      <c r="D708" s="181">
        <v>39.141308674370833</v>
      </c>
      <c r="E708" s="119">
        <v>11.600000381469727</v>
      </c>
      <c r="F708" s="177">
        <v>37.822684621281063</v>
      </c>
      <c r="G708" s="177">
        <v>39.008119308816092</v>
      </c>
    </row>
    <row r="709" spans="1:7" x14ac:dyDescent="0.25">
      <c r="A709" s="42">
        <v>42681</v>
      </c>
      <c r="B709" s="177">
        <v>14.453061858312847</v>
      </c>
      <c r="C709" s="181">
        <v>10.027696249613891</v>
      </c>
      <c r="D709" s="181">
        <v>39.443539463811469</v>
      </c>
      <c r="E709" s="119">
        <v>11.600000381469727</v>
      </c>
      <c r="F709" s="177">
        <v>30.62573073334163</v>
      </c>
      <c r="G709" s="177">
        <v>38.640024354457893</v>
      </c>
    </row>
    <row r="710" spans="1:7" x14ac:dyDescent="0.25">
      <c r="A710" s="42">
        <v>42682</v>
      </c>
      <c r="B710" s="177">
        <v>6.798543847788638</v>
      </c>
      <c r="C710" s="181">
        <v>4.7169058925804572</v>
      </c>
      <c r="D710" s="181">
        <v>37.615673888965894</v>
      </c>
      <c r="E710" s="119">
        <v>11.600000381469727</v>
      </c>
      <c r="F710" s="177">
        <v>39.958296468346227</v>
      </c>
      <c r="G710" s="177">
        <v>39.145697604020455</v>
      </c>
    </row>
    <row r="711" spans="1:7" x14ac:dyDescent="0.25">
      <c r="A711" s="42">
        <v>42683</v>
      </c>
      <c r="B711" s="177">
        <v>6.7284280421182769</v>
      </c>
      <c r="C711" s="181">
        <v>4.6682587610278485</v>
      </c>
      <c r="D711" s="181">
        <v>38.755031798106621</v>
      </c>
      <c r="E711" s="119">
        <v>11.600000381469727</v>
      </c>
      <c r="F711" s="177">
        <v>48.508989074230222</v>
      </c>
      <c r="G711" s="177">
        <v>40.991602775498734</v>
      </c>
    </row>
    <row r="712" spans="1:7" x14ac:dyDescent="0.25">
      <c r="A712" s="42">
        <v>42684</v>
      </c>
      <c r="B712" s="177">
        <v>6.6129387693002357</v>
      </c>
      <c r="C712" s="181">
        <v>4.58813100960319</v>
      </c>
      <c r="D712" s="181">
        <v>39.136908206895541</v>
      </c>
      <c r="E712" s="119">
        <v>11.600000381469727</v>
      </c>
      <c r="F712" s="177">
        <v>48.741136661017407</v>
      </c>
      <c r="G712" s="177">
        <v>40.992762301807048</v>
      </c>
    </row>
    <row r="713" spans="1:7" x14ac:dyDescent="0.25">
      <c r="A713" s="42">
        <v>42685</v>
      </c>
      <c r="B713" s="177">
        <v>6.8231451335494402</v>
      </c>
      <c r="C713" s="181">
        <v>4.7339745402744668</v>
      </c>
      <c r="D713" s="181">
        <v>38.518451105047149</v>
      </c>
      <c r="E713" s="119">
        <v>11.600000381469727</v>
      </c>
      <c r="F713" s="177">
        <v>48.837807625752944</v>
      </c>
      <c r="G713" s="177">
        <v>42.265342361507557</v>
      </c>
    </row>
    <row r="714" spans="1:7" x14ac:dyDescent="0.25">
      <c r="A714" s="42">
        <v>42686</v>
      </c>
      <c r="B714" s="177">
        <v>9.432617551231143</v>
      </c>
      <c r="C714" s="181">
        <v>6.5444557402291643</v>
      </c>
      <c r="D714" s="181">
        <v>36.454030286691811</v>
      </c>
      <c r="E714" s="119">
        <v>11.600000381469727</v>
      </c>
      <c r="F714" s="177">
        <v>47.632774267594009</v>
      </c>
      <c r="G714" s="177">
        <v>39.249508335524219</v>
      </c>
    </row>
    <row r="715" spans="1:7" x14ac:dyDescent="0.25">
      <c r="A715" s="42">
        <v>42687</v>
      </c>
      <c r="B715" s="177">
        <v>11.013868494768882</v>
      </c>
      <c r="C715" s="181">
        <v>7.6415453612143445</v>
      </c>
      <c r="D715" s="181">
        <v>34.701426247446619</v>
      </c>
      <c r="E715" s="119">
        <v>11.600000381469727</v>
      </c>
      <c r="F715" s="177">
        <v>42.868913205508846</v>
      </c>
      <c r="G715" s="177">
        <v>38.278645523389208</v>
      </c>
    </row>
    <row r="716" spans="1:7" x14ac:dyDescent="0.25">
      <c r="A716" s="42">
        <v>42688</v>
      </c>
      <c r="B716" s="177">
        <v>10.826152404135385</v>
      </c>
      <c r="C716" s="181">
        <v>7.5113058343589998</v>
      </c>
      <c r="D716" s="181">
        <v>34.974029983105517</v>
      </c>
      <c r="E716" s="119">
        <v>11.699999809265137</v>
      </c>
      <c r="F716" s="177">
        <v>35.878338909016719</v>
      </c>
      <c r="G716" s="177">
        <v>37.820811764156375</v>
      </c>
    </row>
    <row r="717" spans="1:7" x14ac:dyDescent="0.25">
      <c r="A717" s="42">
        <v>42689</v>
      </c>
      <c r="B717" s="177">
        <v>11.055473359061763</v>
      </c>
      <c r="C717" s="181">
        <v>7.6704112822022532</v>
      </c>
      <c r="D717" s="181">
        <v>35.386235210807207</v>
      </c>
      <c r="E717" s="119">
        <v>11.699999809265137</v>
      </c>
      <c r="F717" s="177">
        <v>40.4097965224584</v>
      </c>
      <c r="G717" s="177">
        <v>38.320469763632182</v>
      </c>
    </row>
    <row r="718" spans="1:7" x14ac:dyDescent="0.25">
      <c r="A718" s="42">
        <v>42690</v>
      </c>
      <c r="B718" s="177">
        <v>10.96349224013937</v>
      </c>
      <c r="C718" s="181">
        <v>7.6065937513360957</v>
      </c>
      <c r="D718" s="181">
        <v>33.883376684188796</v>
      </c>
      <c r="E718" s="119">
        <v>11.699999809265137</v>
      </c>
      <c r="F718" s="177">
        <v>41.13557300342454</v>
      </c>
      <c r="G718" s="177">
        <v>37.861886450670376</v>
      </c>
    </row>
    <row r="719" spans="1:7" x14ac:dyDescent="0.25">
      <c r="A719" s="42">
        <v>42691</v>
      </c>
      <c r="B719" s="177">
        <v>10.81668505068772</v>
      </c>
      <c r="C719" s="181">
        <v>7.5047372784646438</v>
      </c>
      <c r="D719" s="181">
        <v>35.000846187494403</v>
      </c>
      <c r="E719" s="119">
        <v>11.699999809265137</v>
      </c>
      <c r="F719" s="177">
        <v>36.236336175291619</v>
      </c>
      <c r="G719" s="177">
        <v>39.163297180665829</v>
      </c>
    </row>
    <row r="720" spans="1:7" x14ac:dyDescent="0.25">
      <c r="A720" s="42">
        <v>42692</v>
      </c>
      <c r="B720" s="177">
        <v>10.617481387193745</v>
      </c>
      <c r="C720" s="181">
        <v>7.3665275448517642</v>
      </c>
      <c r="D720" s="181">
        <v>35.56041492700578</v>
      </c>
      <c r="E720" s="119">
        <v>11.699999809265137</v>
      </c>
      <c r="F720" s="177">
        <v>39.82101004958151</v>
      </c>
      <c r="G720" s="177">
        <v>39.058331313508504</v>
      </c>
    </row>
    <row r="721" spans="1:7" x14ac:dyDescent="0.25">
      <c r="A721" s="42">
        <v>42693</v>
      </c>
      <c r="B721" s="177">
        <v>10.421336897974211</v>
      </c>
      <c r="C721" s="181">
        <v>7.2304403006255251</v>
      </c>
      <c r="D721" s="181">
        <v>34.921374105391621</v>
      </c>
      <c r="E721" s="119">
        <v>11.699999809265137</v>
      </c>
      <c r="F721" s="177">
        <v>41.820547714056801</v>
      </c>
      <c r="G721" s="177">
        <v>38.299641269798649</v>
      </c>
    </row>
    <row r="722" spans="1:7" x14ac:dyDescent="0.25">
      <c r="A722" s="42">
        <v>42694</v>
      </c>
      <c r="B722" s="177">
        <v>10.532861005109099</v>
      </c>
      <c r="C722" s="181">
        <v>7.3078169756734388</v>
      </c>
      <c r="D722" s="181">
        <v>33.338840747939209</v>
      </c>
      <c r="E722" s="119">
        <v>11.399999618530273</v>
      </c>
      <c r="F722" s="177">
        <v>38.7004948992641</v>
      </c>
      <c r="G722" s="177">
        <v>40.100057357483486</v>
      </c>
    </row>
    <row r="723" spans="1:7" x14ac:dyDescent="0.25">
      <c r="A723" s="42">
        <v>42695</v>
      </c>
      <c r="B723" s="177">
        <v>10.574643150119641</v>
      </c>
      <c r="C723" s="181">
        <v>7.3368058960095164</v>
      </c>
      <c r="D723" s="181">
        <v>34.027526439936096</v>
      </c>
      <c r="E723" s="119">
        <v>12.399999618530273</v>
      </c>
      <c r="F723" s="177">
        <v>34.779434741409844</v>
      </c>
      <c r="G723" s="177">
        <v>42.356572621575104</v>
      </c>
    </row>
    <row r="724" spans="1:7" x14ac:dyDescent="0.25">
      <c r="A724" s="42">
        <v>42696</v>
      </c>
      <c r="B724" s="177">
        <v>10.965643406829605</v>
      </c>
      <c r="C724" s="181">
        <v>7.6080862548874837</v>
      </c>
      <c r="D724" s="181">
        <v>34.343338160536938</v>
      </c>
      <c r="E724" s="119">
        <v>12.399999618530273</v>
      </c>
      <c r="F724" s="177">
        <v>41.806541726638919</v>
      </c>
      <c r="G724" s="177">
        <v>40.36403143006342</v>
      </c>
    </row>
    <row r="725" spans="1:7" x14ac:dyDescent="0.25">
      <c r="A725" s="42">
        <v>42697</v>
      </c>
      <c r="B725" s="177">
        <v>9.9491058325442907</v>
      </c>
      <c r="C725" s="181">
        <v>6.902801096546483</v>
      </c>
      <c r="D725" s="181">
        <v>34.385980047605713</v>
      </c>
      <c r="E725" s="119">
        <v>12.399999618530273</v>
      </c>
      <c r="F725" s="177">
        <v>36.590291500709668</v>
      </c>
      <c r="G725" s="177">
        <v>39.05688994484926</v>
      </c>
    </row>
    <row r="726" spans="1:7" x14ac:dyDescent="0.25">
      <c r="A726" s="42">
        <v>42698</v>
      </c>
      <c r="B726" s="177">
        <v>9.1608701879265269</v>
      </c>
      <c r="C726" s="181">
        <v>6.3559143749069884</v>
      </c>
      <c r="D726" s="181">
        <v>34.68365092017028</v>
      </c>
      <c r="E726" s="119">
        <v>12.399999618530273</v>
      </c>
      <c r="F726" s="177">
        <v>39.939653000831591</v>
      </c>
      <c r="G726" s="177">
        <v>39.842847954277651</v>
      </c>
    </row>
    <row r="727" spans="1:7" x14ac:dyDescent="0.25">
      <c r="A727" s="42">
        <v>42699</v>
      </c>
      <c r="B727" s="177">
        <v>9.2826227596025408</v>
      </c>
      <c r="C727" s="181">
        <v>6.4403876732534009</v>
      </c>
      <c r="D727" s="181">
        <v>37.943022617675645</v>
      </c>
      <c r="E727" s="119">
        <v>10.899999618530273</v>
      </c>
      <c r="F727" s="177">
        <v>40.233894747451536</v>
      </c>
      <c r="G727" s="177">
        <v>40.069747202021148</v>
      </c>
    </row>
    <row r="728" spans="1:7" x14ac:dyDescent="0.25">
      <c r="A728" s="42">
        <v>42700</v>
      </c>
      <c r="B728" s="177">
        <v>8.5130004408903641</v>
      </c>
      <c r="C728" s="181">
        <v>5.9064150856711777</v>
      </c>
      <c r="D728" s="181">
        <v>37.023703875762429</v>
      </c>
      <c r="E728" s="119">
        <v>11.5</v>
      </c>
      <c r="F728" s="177">
        <v>39.077944663939647</v>
      </c>
      <c r="G728" s="177">
        <v>41.425678912489538</v>
      </c>
    </row>
    <row r="729" spans="1:7" x14ac:dyDescent="0.25">
      <c r="A729" s="42">
        <v>42701</v>
      </c>
      <c r="B729" s="177">
        <v>7.4755275558640237</v>
      </c>
      <c r="C729" s="181">
        <v>5.1866047741785257</v>
      </c>
      <c r="D729" s="181">
        <v>35.129835874658987</v>
      </c>
      <c r="E729" s="119">
        <v>11.5</v>
      </c>
      <c r="F729" s="177">
        <v>39.48953748579379</v>
      </c>
      <c r="G729" s="177">
        <v>42.166116218566891</v>
      </c>
    </row>
    <row r="730" spans="1:7" x14ac:dyDescent="0.25">
      <c r="A730" s="42">
        <v>42702</v>
      </c>
      <c r="B730" s="177">
        <v>7.1898857076405864</v>
      </c>
      <c r="C730" s="181">
        <v>4.9884232595456597</v>
      </c>
      <c r="D730" s="181">
        <v>36.599819257921652</v>
      </c>
      <c r="E730" s="119">
        <v>11.5</v>
      </c>
      <c r="F730" s="177">
        <v>38.640301213617697</v>
      </c>
      <c r="G730" s="177">
        <v>44.099085823981888</v>
      </c>
    </row>
    <row r="731" spans="1:7" x14ac:dyDescent="0.25">
      <c r="A731" s="42">
        <v>42703</v>
      </c>
      <c r="B731" s="177">
        <v>6.9954507334137679</v>
      </c>
      <c r="C731" s="181">
        <v>4.8535220959747987</v>
      </c>
      <c r="D731" s="181">
        <v>38.022138831527151</v>
      </c>
      <c r="E731" s="119">
        <v>11.100000381469727</v>
      </c>
      <c r="F731" s="177">
        <v>44.26648569235094</v>
      </c>
      <c r="G731" s="177">
        <v>41.674972373180843</v>
      </c>
    </row>
    <row r="732" spans="1:7" x14ac:dyDescent="0.25">
      <c r="A732" s="42">
        <v>42704</v>
      </c>
      <c r="B732" s="177">
        <v>6.7351172349727078</v>
      </c>
      <c r="C732" s="181">
        <v>4.6728997979760667</v>
      </c>
      <c r="D732" s="181">
        <v>36.115264006058347</v>
      </c>
      <c r="E732" s="119">
        <v>11.100000381469727</v>
      </c>
      <c r="F732" s="177">
        <v>48.026299475696376</v>
      </c>
      <c r="G732" s="177">
        <v>42.188760474500803</v>
      </c>
    </row>
    <row r="733" spans="1:7" x14ac:dyDescent="0.25">
      <c r="A733" s="42">
        <v>42705</v>
      </c>
      <c r="B733" s="177">
        <v>7.0547783023039399</v>
      </c>
      <c r="C733" s="181">
        <v>4.8946842279777494</v>
      </c>
      <c r="D733" s="181">
        <v>36.28940425554913</v>
      </c>
      <c r="E733" s="119">
        <v>11.100000381469727</v>
      </c>
      <c r="F733" s="177">
        <v>48.679040244508663</v>
      </c>
      <c r="G733" s="177">
        <v>40.6117383993776</v>
      </c>
    </row>
    <row r="734" spans="1:7" x14ac:dyDescent="0.25">
      <c r="A734" s="42">
        <v>42706</v>
      </c>
      <c r="B734" s="177">
        <v>8.0202018484382513</v>
      </c>
      <c r="C734" s="181">
        <v>5.5645059009052655</v>
      </c>
      <c r="D734" s="181">
        <v>38.498096133912057</v>
      </c>
      <c r="E734" s="119">
        <v>11.100000381469727</v>
      </c>
      <c r="F734" s="177">
        <v>48.139778186480171</v>
      </c>
      <c r="G734" s="177">
        <v>41.25757521251839</v>
      </c>
    </row>
    <row r="735" spans="1:7" x14ac:dyDescent="0.25">
      <c r="A735" s="42">
        <v>42707</v>
      </c>
      <c r="B735" s="177">
        <v>8.6206717073718266</v>
      </c>
      <c r="C735" s="181">
        <v>5.9811186167064605</v>
      </c>
      <c r="D735" s="181">
        <v>38.386670886587268</v>
      </c>
      <c r="E735" s="119">
        <v>11.100000381469727</v>
      </c>
      <c r="F735" s="177">
        <v>48.336565757813268</v>
      </c>
      <c r="G735" s="177">
        <v>42.172796759715737</v>
      </c>
    </row>
    <row r="736" spans="1:7" x14ac:dyDescent="0.25">
      <c r="A736" s="42">
        <v>42708</v>
      </c>
      <c r="B736" s="177">
        <v>8.8861640210714601</v>
      </c>
      <c r="C736" s="181">
        <v>6.1653201585310322</v>
      </c>
      <c r="D736" s="181">
        <v>40.915710333453305</v>
      </c>
      <c r="E736" s="119">
        <v>11.100000381469727</v>
      </c>
      <c r="F736" s="177">
        <v>48.60759149763323</v>
      </c>
      <c r="G736" s="177">
        <v>41.819847482398693</v>
      </c>
    </row>
    <row r="737" spans="1:7" x14ac:dyDescent="0.25">
      <c r="A737" s="42">
        <v>42709</v>
      </c>
      <c r="B737" s="177">
        <v>8.7098334970929834</v>
      </c>
      <c r="C737" s="181">
        <v>6.0429800653849952</v>
      </c>
      <c r="D737" s="181">
        <v>40.714889270508714</v>
      </c>
      <c r="E737" s="119">
        <v>11.600000381469727</v>
      </c>
      <c r="F737" s="177">
        <v>48.495650521163611</v>
      </c>
      <c r="G737" s="177">
        <v>43.293423780887231</v>
      </c>
    </row>
    <row r="738" spans="1:7" x14ac:dyDescent="0.25">
      <c r="A738" s="42">
        <v>42710</v>
      </c>
      <c r="B738" s="177">
        <v>8.7110707778362446</v>
      </c>
      <c r="C738" s="181">
        <v>6.0438385046271819</v>
      </c>
      <c r="D738" s="181">
        <v>41.297761773180071</v>
      </c>
      <c r="E738" s="119">
        <v>11</v>
      </c>
      <c r="F738" s="177">
        <v>48.715139994621254</v>
      </c>
      <c r="G738" s="177">
        <v>43.576643648986433</v>
      </c>
    </row>
    <row r="739" spans="1:7" x14ac:dyDescent="0.25">
      <c r="A739" s="42">
        <v>42711</v>
      </c>
      <c r="B739" s="177">
        <v>8.545690152367742</v>
      </c>
      <c r="C739" s="181">
        <v>5.9290955737501871</v>
      </c>
      <c r="D739" s="181">
        <v>40.757406940592602</v>
      </c>
      <c r="E739" s="119">
        <v>11</v>
      </c>
      <c r="F739" s="177">
        <v>48.384014795312204</v>
      </c>
      <c r="G739" s="177">
        <v>43.847549220323479</v>
      </c>
    </row>
    <row r="740" spans="1:7" x14ac:dyDescent="0.25">
      <c r="A740" s="42">
        <v>42712</v>
      </c>
      <c r="B740" s="177">
        <v>8.584549683851165</v>
      </c>
      <c r="C740" s="181">
        <v>5.9560567520761456</v>
      </c>
      <c r="D740" s="181">
        <v>39.612897056341183</v>
      </c>
      <c r="E740" s="119">
        <v>10.899999618530273</v>
      </c>
      <c r="F740" s="177">
        <v>46.984460759648563</v>
      </c>
      <c r="G740" s="177">
        <v>43.933686636995382</v>
      </c>
    </row>
    <row r="741" spans="1:7" x14ac:dyDescent="0.25">
      <c r="A741" s="42">
        <v>42713</v>
      </c>
      <c r="B741" s="177">
        <v>7.9261295066433179</v>
      </c>
      <c r="C741" s="181">
        <v>5.4992374561800466</v>
      </c>
      <c r="D741" s="181">
        <v>37.153959401271912</v>
      </c>
      <c r="E741" s="119">
        <v>11</v>
      </c>
      <c r="F741" s="177">
        <v>47.011526057676036</v>
      </c>
      <c r="G741" s="177">
        <v>43.994582073313289</v>
      </c>
    </row>
    <row r="742" spans="1:7" x14ac:dyDescent="0.25">
      <c r="A742" s="42">
        <v>42714</v>
      </c>
      <c r="B742" s="177">
        <v>7.2811951432674471</v>
      </c>
      <c r="C742" s="181">
        <v>5.0517747690158279</v>
      </c>
      <c r="D742" s="181">
        <v>36.58787156882115</v>
      </c>
      <c r="E742" s="119">
        <v>10.899999618530273</v>
      </c>
      <c r="F742" s="177">
        <v>46.218392962129052</v>
      </c>
      <c r="G742" s="177">
        <v>43.184970919600239</v>
      </c>
    </row>
    <row r="743" spans="1:7" x14ac:dyDescent="0.25">
      <c r="A743" s="42">
        <v>42715</v>
      </c>
      <c r="B743" s="177">
        <v>7.2066539278032247</v>
      </c>
      <c r="C743" s="181">
        <v>5.0000572385658826</v>
      </c>
      <c r="D743" s="181">
        <v>36.834962598085404</v>
      </c>
      <c r="E743" s="119">
        <v>10.600000381469727</v>
      </c>
      <c r="F743" s="177">
        <v>45.708839886674234</v>
      </c>
      <c r="G743" s="177">
        <v>43.226085275433654</v>
      </c>
    </row>
    <row r="744" spans="1:7" x14ac:dyDescent="0.25">
      <c r="A744" s="42">
        <v>42716</v>
      </c>
      <c r="B744" s="177">
        <v>7.4559153387875892</v>
      </c>
      <c r="C744" s="181">
        <v>5.1729975982353285</v>
      </c>
      <c r="D744" s="181">
        <v>37.80739676638882</v>
      </c>
      <c r="E744" s="119">
        <v>10.800000190734863</v>
      </c>
      <c r="F744" s="177">
        <v>45.528777732010226</v>
      </c>
      <c r="G744" s="177">
        <v>42.689359443209831</v>
      </c>
    </row>
    <row r="745" spans="1:7" x14ac:dyDescent="0.25">
      <c r="A745" s="42">
        <v>42717</v>
      </c>
      <c r="B745" s="177">
        <v>7.6549785573840969</v>
      </c>
      <c r="C745" s="181">
        <v>5.3111098896047979</v>
      </c>
      <c r="D745" s="181">
        <v>38.854680027829275</v>
      </c>
      <c r="E745" s="119">
        <v>10.699999809265137</v>
      </c>
      <c r="F745" s="177">
        <v>45.268755107853138</v>
      </c>
      <c r="G745" s="177">
        <v>42.761003810078947</v>
      </c>
    </row>
    <row r="746" spans="1:7" x14ac:dyDescent="0.25">
      <c r="A746" s="42">
        <v>42718</v>
      </c>
      <c r="B746" s="177">
        <v>7.710254463603964</v>
      </c>
      <c r="C746" s="181">
        <v>5.349460932652204</v>
      </c>
      <c r="D746" s="181">
        <v>36.199873628881264</v>
      </c>
      <c r="E746" s="119">
        <v>10.800000190734863</v>
      </c>
      <c r="F746" s="177">
        <v>45.608726815824149</v>
      </c>
      <c r="G746" s="177">
        <v>43.023257457790557</v>
      </c>
    </row>
    <row r="747" spans="1:7" x14ac:dyDescent="0.25">
      <c r="A747" s="42">
        <v>42719</v>
      </c>
      <c r="B747" s="177">
        <v>8.5374929512424167</v>
      </c>
      <c r="C747" s="181">
        <v>5.9234082637678762</v>
      </c>
      <c r="D747" s="181">
        <v>38.842317530402461</v>
      </c>
      <c r="E747" s="119">
        <v>10.800000190734863</v>
      </c>
      <c r="F747" s="177">
        <v>45.666467600575238</v>
      </c>
      <c r="G747" s="177">
        <v>42.414920463760758</v>
      </c>
    </row>
    <row r="748" spans="1:7" x14ac:dyDescent="0.25">
      <c r="A748" s="42">
        <v>42720</v>
      </c>
      <c r="B748" s="177">
        <v>9.6524103470698375</v>
      </c>
      <c r="C748" s="181">
        <v>6.6969504445437495</v>
      </c>
      <c r="D748" s="181">
        <v>42.268774497906357</v>
      </c>
      <c r="E748" s="119">
        <v>10.899999618530273</v>
      </c>
      <c r="F748" s="177">
        <v>44.282013060737533</v>
      </c>
      <c r="G748" s="177">
        <v>42.509569137295045</v>
      </c>
    </row>
    <row r="749" spans="1:7" x14ac:dyDescent="0.25">
      <c r="A749" s="42">
        <v>42721</v>
      </c>
      <c r="B749" s="177">
        <v>10.336412080898654</v>
      </c>
      <c r="C749" s="181">
        <v>7.1715185110396114</v>
      </c>
      <c r="D749" s="181">
        <v>43.631068263186336</v>
      </c>
      <c r="E749" s="119">
        <v>10.800000190734863</v>
      </c>
      <c r="F749" s="177">
        <v>40.814412962419006</v>
      </c>
      <c r="G749" s="177">
        <v>43.434063407624159</v>
      </c>
    </row>
    <row r="750" spans="1:7" x14ac:dyDescent="0.25">
      <c r="A750" s="42">
        <v>42722</v>
      </c>
      <c r="B750" s="177">
        <v>10.86954598763627</v>
      </c>
      <c r="C750" s="181">
        <v>7.5414127887742577</v>
      </c>
      <c r="D750" s="181">
        <v>45.592622441627341</v>
      </c>
      <c r="E750" s="119">
        <v>11</v>
      </c>
      <c r="F750" s="177">
        <v>37.236475006430226</v>
      </c>
      <c r="G750" s="177">
        <v>38.58356418530142</v>
      </c>
    </row>
    <row r="751" spans="1:7" x14ac:dyDescent="0.25">
      <c r="A751" s="42">
        <v>42723</v>
      </c>
      <c r="B751" s="177">
        <v>10.520163919402425</v>
      </c>
      <c r="C751" s="181">
        <v>7.2990075953518128</v>
      </c>
      <c r="D751" s="181">
        <v>43.489535052069904</v>
      </c>
      <c r="E751" s="119">
        <v>11</v>
      </c>
      <c r="F751" s="177">
        <v>34.989858909006458</v>
      </c>
      <c r="G751" s="177">
        <v>39.433894415850958</v>
      </c>
    </row>
    <row r="752" spans="1:7" x14ac:dyDescent="0.25">
      <c r="A752" s="42">
        <v>42724</v>
      </c>
      <c r="B752" s="177">
        <v>10.033863815855632</v>
      </c>
      <c r="C752" s="181">
        <v>6.9616071349975766</v>
      </c>
      <c r="D752" s="181">
        <v>43.817802056692209</v>
      </c>
      <c r="E752" s="119">
        <v>11.100000381469727</v>
      </c>
      <c r="F752" s="177">
        <v>32.583782201563892</v>
      </c>
      <c r="G752" s="177">
        <v>41.858546947594114</v>
      </c>
    </row>
    <row r="753" spans="1:7" x14ac:dyDescent="0.25">
      <c r="A753" s="42">
        <v>42725</v>
      </c>
      <c r="B753" s="177">
        <v>10.00450690246018</v>
      </c>
      <c r="C753" s="181">
        <v>6.9412389795685252</v>
      </c>
      <c r="D753" s="181">
        <v>43.867999936474682</v>
      </c>
      <c r="E753" s="119">
        <v>11</v>
      </c>
      <c r="F753" s="177">
        <v>29.446424657216777</v>
      </c>
      <c r="G753" s="177">
        <v>42.983420554311145</v>
      </c>
    </row>
    <row r="754" spans="1:7" x14ac:dyDescent="0.25">
      <c r="A754" s="42">
        <v>42726</v>
      </c>
      <c r="B754" s="177">
        <v>9.7252779165051972</v>
      </c>
      <c r="C754" s="181">
        <v>6.7475067806273152</v>
      </c>
      <c r="D754" s="181">
        <v>42.322495746259307</v>
      </c>
      <c r="E754" s="119">
        <v>10.899999618530273</v>
      </c>
      <c r="F754" s="177">
        <v>27.647285896694203</v>
      </c>
      <c r="G754" s="177">
        <v>43.754111566830531</v>
      </c>
    </row>
    <row r="755" spans="1:7" x14ac:dyDescent="0.25">
      <c r="A755" s="42">
        <v>42727</v>
      </c>
      <c r="B755" s="177">
        <v>9.7929495196624377</v>
      </c>
      <c r="C755" s="181">
        <v>6.7944580970914403</v>
      </c>
      <c r="D755" s="181">
        <v>40.523251715456958</v>
      </c>
      <c r="E755" s="119">
        <v>11.100000381469727</v>
      </c>
      <c r="F755" s="177">
        <v>29.23753081244449</v>
      </c>
      <c r="G755" s="177">
        <v>42.036252553396807</v>
      </c>
    </row>
    <row r="756" spans="1:7" x14ac:dyDescent="0.25">
      <c r="A756" s="42">
        <v>42728</v>
      </c>
      <c r="B756" s="177">
        <v>9.5408436220526927</v>
      </c>
      <c r="C756" s="181">
        <v>6.6195442007316352</v>
      </c>
      <c r="D756" s="181">
        <v>35.217236920595148</v>
      </c>
      <c r="E756" s="119">
        <v>10.899999618530273</v>
      </c>
      <c r="F756" s="177">
        <v>46.167504885903085</v>
      </c>
      <c r="G756" s="177">
        <v>40.755319335019131</v>
      </c>
    </row>
    <row r="757" spans="1:7" x14ac:dyDescent="0.25">
      <c r="A757" s="42">
        <v>42729</v>
      </c>
      <c r="B757" s="177">
        <v>9.7573641208789024</v>
      </c>
      <c r="C757" s="181">
        <v>6.7697685487160957</v>
      </c>
      <c r="D757" s="181">
        <v>35.621378287076929</v>
      </c>
      <c r="E757" s="119">
        <v>11</v>
      </c>
      <c r="F757" s="177">
        <v>41.792353447631577</v>
      </c>
      <c r="G757" s="177">
        <v>41.896074692739383</v>
      </c>
    </row>
    <row r="758" spans="1:7" x14ac:dyDescent="0.25">
      <c r="A758" s="42">
        <v>42730</v>
      </c>
      <c r="B758" s="177">
        <v>9.8454677582555465</v>
      </c>
      <c r="C758" s="181">
        <v>6.8308958394424515</v>
      </c>
      <c r="D758" s="181">
        <v>35.392000121849549</v>
      </c>
      <c r="E758" s="119">
        <v>11</v>
      </c>
      <c r="F758" s="177">
        <v>39.103927307747014</v>
      </c>
      <c r="G758" s="177">
        <v>41.641748868624383</v>
      </c>
    </row>
    <row r="759" spans="1:7" x14ac:dyDescent="0.25">
      <c r="A759" s="42">
        <v>42731</v>
      </c>
      <c r="B759" s="177">
        <v>9.5818262495555704</v>
      </c>
      <c r="C759" s="181">
        <v>6.6479784068630892</v>
      </c>
      <c r="D759" s="181">
        <v>32.061272670670768</v>
      </c>
      <c r="E759" s="119">
        <v>11</v>
      </c>
      <c r="F759" s="177">
        <v>37.885787006881507</v>
      </c>
      <c r="G759" s="177">
        <v>41.787307725107205</v>
      </c>
    </row>
    <row r="760" spans="1:7" x14ac:dyDescent="0.25">
      <c r="A760" s="42">
        <v>42732</v>
      </c>
      <c r="B760" s="177">
        <v>9.5384533023318916</v>
      </c>
      <c r="C760" s="181">
        <v>6.6178857701281668</v>
      </c>
      <c r="D760" s="181">
        <v>35.806143205695683</v>
      </c>
      <c r="E760" s="119">
        <v>10.899999618530273</v>
      </c>
      <c r="F760" s="177">
        <v>41.119310774626577</v>
      </c>
      <c r="G760" s="177">
        <v>40.588368742686775</v>
      </c>
    </row>
    <row r="761" spans="1:7" x14ac:dyDescent="0.25">
      <c r="A761" s="42">
        <v>42733</v>
      </c>
      <c r="B761" s="177">
        <v>9.4373810802504163</v>
      </c>
      <c r="C761" s="181">
        <v>6.5477607300333842</v>
      </c>
      <c r="D761" s="181">
        <v>35.22762636798403</v>
      </c>
      <c r="E761" s="119">
        <v>11.600000381469727</v>
      </c>
      <c r="F761" s="177">
        <v>41.898713968859774</v>
      </c>
      <c r="G761" s="177">
        <v>40.971489790832528</v>
      </c>
    </row>
    <row r="762" spans="1:7" x14ac:dyDescent="0.25">
      <c r="A762" s="42">
        <v>42734</v>
      </c>
      <c r="B762" s="177">
        <v>9.5750248708570531</v>
      </c>
      <c r="C762" s="181">
        <v>6.6432595341193119</v>
      </c>
      <c r="D762" s="181">
        <v>35.38251666585596</v>
      </c>
      <c r="E762" s="119">
        <v>11.100000381469727</v>
      </c>
      <c r="F762" s="177">
        <v>39.663627876396504</v>
      </c>
      <c r="G762" s="177">
        <v>41.172548698275136</v>
      </c>
    </row>
    <row r="763" spans="1:7" x14ac:dyDescent="0.25">
      <c r="A763" s="42">
        <v>42735</v>
      </c>
      <c r="B763" s="177">
        <v>9.4323400088717921</v>
      </c>
      <c r="C763" s="181">
        <v>6.5442631782306577</v>
      </c>
      <c r="D763" s="181">
        <v>35.191257104719092</v>
      </c>
      <c r="E763" s="119">
        <v>11.100000381469727</v>
      </c>
      <c r="F763" s="177">
        <v>37.18939957601053</v>
      </c>
      <c r="G763" s="177">
        <v>41.241300899960407</v>
      </c>
    </row>
    <row r="764" spans="1:7" x14ac:dyDescent="0.25">
      <c r="A764" s="42">
        <v>42736</v>
      </c>
      <c r="B764" s="177">
        <v>8.4988137959600571</v>
      </c>
      <c r="C764" s="181">
        <v>5.8965722324711534</v>
      </c>
      <c r="D764" s="181">
        <v>33.221270033937877</v>
      </c>
      <c r="E764" s="119">
        <v>11.199999809265137</v>
      </c>
      <c r="F764" s="177">
        <v>36.017757804437927</v>
      </c>
      <c r="G764" s="177">
        <v>41.194563837272128</v>
      </c>
    </row>
    <row r="765" spans="1:7" x14ac:dyDescent="0.25">
      <c r="A765" s="42">
        <v>42737</v>
      </c>
      <c r="B765" s="177">
        <v>7.6641654591987001</v>
      </c>
      <c r="C765" s="181">
        <v>5.3174838650139522</v>
      </c>
      <c r="D765" s="181">
        <v>32.123921781314763</v>
      </c>
      <c r="E765" s="119">
        <v>11.199999809265137</v>
      </c>
      <c r="F765" s="177">
        <v>35.390863003554166</v>
      </c>
      <c r="G765" s="177">
        <v>40.215690123791994</v>
      </c>
    </row>
    <row r="766" spans="1:7" x14ac:dyDescent="0.25">
      <c r="A766" s="42">
        <v>42738</v>
      </c>
      <c r="B766" s="177">
        <v>7.7647106210941326</v>
      </c>
      <c r="C766" s="181">
        <v>5.3872432248464674</v>
      </c>
      <c r="D766" s="181">
        <v>32.664534456619442</v>
      </c>
      <c r="E766" s="119">
        <v>11.199999809265137</v>
      </c>
      <c r="F766" s="177">
        <v>33.98918672146619</v>
      </c>
      <c r="G766" s="177">
        <v>40.822632998338428</v>
      </c>
    </row>
    <row r="767" spans="1:7" x14ac:dyDescent="0.25">
      <c r="A767" s="42">
        <v>42739</v>
      </c>
      <c r="B767" s="177">
        <v>8.3522338528746864</v>
      </c>
      <c r="C767" s="181">
        <v>5.7948734256746972</v>
      </c>
      <c r="D767" s="181">
        <v>33.633229254462115</v>
      </c>
      <c r="E767" s="119">
        <v>11.199999809265137</v>
      </c>
      <c r="F767" s="177">
        <v>32.772907687535991</v>
      </c>
      <c r="G767" s="177">
        <v>40.135111799968641</v>
      </c>
    </row>
    <row r="768" spans="1:7" x14ac:dyDescent="0.25">
      <c r="A768" s="42">
        <v>42740</v>
      </c>
      <c r="B768" s="177">
        <v>8.7030516273244167</v>
      </c>
      <c r="C768" s="181">
        <v>6.038274728155395</v>
      </c>
      <c r="D768" s="181">
        <v>33.709865431785623</v>
      </c>
      <c r="E768" s="119">
        <v>10.699999809265137</v>
      </c>
      <c r="F768" s="177">
        <v>39.655101917805482</v>
      </c>
      <c r="G768" s="177">
        <v>39.249755495168557</v>
      </c>
    </row>
    <row r="769" spans="1:7" x14ac:dyDescent="0.25">
      <c r="A769" s="42">
        <v>42741</v>
      </c>
      <c r="B769" s="177">
        <v>8.6798205647541806</v>
      </c>
      <c r="C769" s="181">
        <v>6.0221567566630014</v>
      </c>
      <c r="D769" s="181">
        <v>33.363011074132359</v>
      </c>
      <c r="E769" s="119">
        <v>12</v>
      </c>
      <c r="F769" s="177">
        <v>42.963491546312945</v>
      </c>
      <c r="G769" s="177">
        <v>40.333394214930387</v>
      </c>
    </row>
    <row r="770" spans="1:7" x14ac:dyDescent="0.25">
      <c r="A770" s="42">
        <v>42742</v>
      </c>
      <c r="B770" s="177">
        <v>8.8228866479793346</v>
      </c>
      <c r="C770" s="181">
        <v>6.1214176081191018</v>
      </c>
      <c r="D770" s="181">
        <v>33.890573239944636</v>
      </c>
      <c r="E770" s="119">
        <v>11</v>
      </c>
      <c r="F770" s="177">
        <v>41.063848842647317</v>
      </c>
      <c r="G770" s="177">
        <v>40.644348306324773</v>
      </c>
    </row>
    <row r="771" spans="1:7" x14ac:dyDescent="0.25">
      <c r="A771" s="42">
        <v>42743</v>
      </c>
      <c r="B771" s="177">
        <v>8.8059341855304716</v>
      </c>
      <c r="C771" s="181">
        <v>6.1096557997364433</v>
      </c>
      <c r="D771" s="181">
        <v>33.636333549221334</v>
      </c>
      <c r="E771" s="119">
        <v>11</v>
      </c>
      <c r="F771" s="177">
        <v>38.615911561029968</v>
      </c>
      <c r="G771" s="177">
        <v>41.4121508073586</v>
      </c>
    </row>
    <row r="772" spans="1:7" x14ac:dyDescent="0.25">
      <c r="A772" s="42">
        <v>42744</v>
      </c>
      <c r="B772" s="177">
        <v>8.7143910124321238</v>
      </c>
      <c r="C772" s="181">
        <v>6.0461421205897592</v>
      </c>
      <c r="D772" s="181">
        <v>32.13178998404085</v>
      </c>
      <c r="E772" s="119">
        <v>11.600000381469727</v>
      </c>
      <c r="F772" s="177">
        <v>37.160683757684858</v>
      </c>
      <c r="G772" s="177">
        <v>41.022293078590366</v>
      </c>
    </row>
    <row r="773" spans="1:7" x14ac:dyDescent="0.25">
      <c r="A773" s="42">
        <v>42745</v>
      </c>
      <c r="B773" s="177">
        <v>8.748089273331713</v>
      </c>
      <c r="C773" s="181">
        <v>6.0695223515577021</v>
      </c>
      <c r="D773" s="181">
        <v>33.404947173507132</v>
      </c>
      <c r="E773" s="119">
        <v>11</v>
      </c>
      <c r="F773" s="177">
        <v>35.096188254268093</v>
      </c>
      <c r="G773" s="177">
        <v>40.700936426100881</v>
      </c>
    </row>
    <row r="774" spans="1:7" x14ac:dyDescent="0.25">
      <c r="A774" s="42">
        <v>42746</v>
      </c>
      <c r="B774" s="177">
        <v>8.7362446752409131</v>
      </c>
      <c r="C774" s="181">
        <v>6.0613044366952558</v>
      </c>
      <c r="D774" s="181">
        <v>31.453574406129285</v>
      </c>
      <c r="E774" s="119">
        <v>11.199999809265137</v>
      </c>
      <c r="F774" s="177">
        <v>33.800412711214122</v>
      </c>
      <c r="G774" s="177">
        <v>40.740686240814391</v>
      </c>
    </row>
    <row r="775" spans="1:7" x14ac:dyDescent="0.25">
      <c r="A775" s="42">
        <v>42747</v>
      </c>
      <c r="B775" s="177">
        <v>11.368882765307742</v>
      </c>
      <c r="C775" s="181">
        <v>7.8878582396992849</v>
      </c>
      <c r="D775" s="181">
        <v>32.894645366492107</v>
      </c>
      <c r="E775" s="119">
        <v>11.100000381469727</v>
      </c>
      <c r="F775" s="177">
        <v>41.140369289142129</v>
      </c>
      <c r="G775" s="177">
        <v>38.454206241987379</v>
      </c>
    </row>
    <row r="776" spans="1:7" x14ac:dyDescent="0.25">
      <c r="A776" s="42">
        <v>42748</v>
      </c>
      <c r="B776" s="177">
        <v>12.748026462566274</v>
      </c>
      <c r="C776" s="181">
        <v>8.8447235888034097</v>
      </c>
      <c r="D776" s="181">
        <v>34.51876831222468</v>
      </c>
      <c r="E776" s="119">
        <v>11.399999618530273</v>
      </c>
      <c r="F776" s="177">
        <v>45.639933696852772</v>
      </c>
      <c r="G776" s="177">
        <v>40.127099706883826</v>
      </c>
    </row>
    <row r="777" spans="1:7" x14ac:dyDescent="0.25">
      <c r="A777" s="42">
        <v>42749</v>
      </c>
      <c r="B777" s="177">
        <v>12.827142717789568</v>
      </c>
      <c r="C777" s="181">
        <v>8.8996153330970103</v>
      </c>
      <c r="D777" s="181">
        <v>35.365936105516248</v>
      </c>
      <c r="E777" s="119">
        <v>11.199999809265137</v>
      </c>
      <c r="F777" s="177">
        <v>41.918141077271187</v>
      </c>
      <c r="G777" s="177">
        <v>40.579837001517973</v>
      </c>
    </row>
    <row r="778" spans="1:7" x14ac:dyDescent="0.25">
      <c r="A778" s="42">
        <v>42750</v>
      </c>
      <c r="B778" s="177">
        <v>13.155123841929129</v>
      </c>
      <c r="C778" s="181">
        <v>9.1271723117303498</v>
      </c>
      <c r="D778" s="181">
        <v>35.874940955329819</v>
      </c>
      <c r="E778" s="119">
        <v>11.300000190734863</v>
      </c>
      <c r="F778" s="177">
        <v>38.323324209716567</v>
      </c>
      <c r="G778" s="177">
        <v>40.908779800710917</v>
      </c>
    </row>
    <row r="779" spans="1:7" x14ac:dyDescent="0.25">
      <c r="A779" s="42">
        <v>42751</v>
      </c>
      <c r="B779" s="177">
        <v>13.160033400405947</v>
      </c>
      <c r="C779" s="181">
        <v>9.1305786184083306</v>
      </c>
      <c r="D779" s="181">
        <v>35.789010130078687</v>
      </c>
      <c r="E779" s="119">
        <v>12</v>
      </c>
      <c r="F779" s="177">
        <v>34.288962127146853</v>
      </c>
      <c r="G779" s="177">
        <v>41.242281713993414</v>
      </c>
    </row>
    <row r="780" spans="1:7" x14ac:dyDescent="0.25">
      <c r="A780" s="42">
        <v>42752</v>
      </c>
      <c r="B780" s="177">
        <v>10.281790758320964</v>
      </c>
      <c r="C780" s="181">
        <v>7.1336216254571125</v>
      </c>
      <c r="D780" s="181">
        <v>34.238439245091563</v>
      </c>
      <c r="E780" s="119">
        <v>11.899999618530273</v>
      </c>
      <c r="F780" s="177">
        <v>31.612774890992355</v>
      </c>
      <c r="G780" s="177">
        <v>41.41624234811021</v>
      </c>
    </row>
    <row r="781" spans="1:7" x14ac:dyDescent="0.25">
      <c r="A781" s="42">
        <v>42753</v>
      </c>
      <c r="B781" s="177">
        <v>8.5286448524911407</v>
      </c>
      <c r="C781" s="181">
        <v>5.9172693537200134</v>
      </c>
      <c r="D781" s="181">
        <v>32.383265634488154</v>
      </c>
      <c r="E781" s="119">
        <v>11.600000381469727</v>
      </c>
      <c r="F781" s="177">
        <v>36.33685322993334</v>
      </c>
      <c r="G781" s="177">
        <v>40.730782446684714</v>
      </c>
    </row>
    <row r="782" spans="1:7" x14ac:dyDescent="0.25">
      <c r="A782" s="42">
        <v>42754</v>
      </c>
      <c r="B782" s="177">
        <v>8.7052351610717125</v>
      </c>
      <c r="C782" s="181">
        <v>6.039789688333614</v>
      </c>
      <c r="D782" s="181">
        <v>32.821049214049545</v>
      </c>
      <c r="E782" s="119">
        <v>11.600000381469727</v>
      </c>
      <c r="F782" s="177">
        <v>40.200478332263422</v>
      </c>
      <c r="G782" s="177">
        <v>40.333338525692575</v>
      </c>
    </row>
    <row r="783" spans="1:7" x14ac:dyDescent="0.25">
      <c r="A783" s="42">
        <v>42755</v>
      </c>
      <c r="B783" s="177">
        <v>8.9250099518664179</v>
      </c>
      <c r="C783" s="181">
        <v>6.1922719005469506</v>
      </c>
      <c r="D783" s="181">
        <v>32.883572653951425</v>
      </c>
      <c r="E783" s="119">
        <v>11.600000381469727</v>
      </c>
      <c r="F783" s="177">
        <v>39.424507605014036</v>
      </c>
      <c r="G783" s="177">
        <v>39.820184052321636</v>
      </c>
    </row>
    <row r="784" spans="1:7" x14ac:dyDescent="0.25">
      <c r="A784" s="42">
        <v>42756</v>
      </c>
      <c r="B784" s="177">
        <v>8.9561010728356862</v>
      </c>
      <c r="C784" s="181">
        <v>6.2138432686208027</v>
      </c>
      <c r="D784" s="181">
        <v>33.267387939691517</v>
      </c>
      <c r="E784" s="119">
        <v>11.600000381469727</v>
      </c>
      <c r="F784" s="177">
        <v>38.273649303515775</v>
      </c>
      <c r="G784" s="177">
        <v>40.196280551111244</v>
      </c>
    </row>
    <row r="785" spans="1:7" x14ac:dyDescent="0.25">
      <c r="A785" s="42">
        <v>42757</v>
      </c>
      <c r="B785" s="177">
        <v>8.9817143185328288</v>
      </c>
      <c r="C785" s="181">
        <v>6.2316140254566594</v>
      </c>
      <c r="D785" s="181">
        <v>33.025603697498582</v>
      </c>
      <c r="E785" s="119">
        <v>11.699999809265137</v>
      </c>
      <c r="F785" s="177">
        <v>36.578725167910257</v>
      </c>
      <c r="G785" s="177">
        <v>40.453212708919111</v>
      </c>
    </row>
    <row r="786" spans="1:7" x14ac:dyDescent="0.25">
      <c r="A786" s="42">
        <v>42758</v>
      </c>
      <c r="B786" s="177">
        <v>9.2433051442041183</v>
      </c>
      <c r="C786" s="181">
        <v>6.4131086711748369</v>
      </c>
      <c r="D786" s="181">
        <v>33.209990570677604</v>
      </c>
      <c r="E786" s="119">
        <v>11.699999809265137</v>
      </c>
      <c r="F786" s="177">
        <v>35.389790990485096</v>
      </c>
      <c r="G786" s="177">
        <v>40.133232351100041</v>
      </c>
    </row>
    <row r="787" spans="1:7" x14ac:dyDescent="0.25">
      <c r="A787" s="42">
        <v>42759</v>
      </c>
      <c r="B787" s="177">
        <v>9.5662429835650045</v>
      </c>
      <c r="C787" s="181">
        <v>6.6371665623236948</v>
      </c>
      <c r="D787" s="181">
        <v>32.2451734496046</v>
      </c>
      <c r="E787" s="119">
        <v>12.5</v>
      </c>
      <c r="F787" s="177">
        <v>34.699767955497464</v>
      </c>
      <c r="G787" s="177">
        <v>40.187700524749566</v>
      </c>
    </row>
    <row r="788" spans="1:7" x14ac:dyDescent="0.25">
      <c r="A788" s="42">
        <v>42760</v>
      </c>
      <c r="B788" s="177">
        <v>9.908977619455035</v>
      </c>
      <c r="C788" s="181">
        <v>6.8749596927080709</v>
      </c>
      <c r="D788" s="181">
        <v>31.989627508322361</v>
      </c>
      <c r="E788" s="119">
        <v>11.699999809265137</v>
      </c>
      <c r="F788" s="177">
        <v>42.128115430319752</v>
      </c>
      <c r="G788" s="177">
        <v>40.279995060563081</v>
      </c>
    </row>
    <row r="789" spans="1:7" x14ac:dyDescent="0.25">
      <c r="A789" s="42">
        <v>42761</v>
      </c>
      <c r="B789" s="177">
        <v>9.8110283038362152</v>
      </c>
      <c r="C789" s="181">
        <v>6.8070013601061703</v>
      </c>
      <c r="D789" s="181">
        <v>32.934553305131431</v>
      </c>
      <c r="E789" s="119">
        <v>12.600000381469727</v>
      </c>
      <c r="F789" s="177">
        <v>46.498793476599239</v>
      </c>
      <c r="G789" s="177">
        <v>40.511055180474528</v>
      </c>
    </row>
    <row r="790" spans="1:7" x14ac:dyDescent="0.25">
      <c r="A790" s="42">
        <v>42762</v>
      </c>
      <c r="B790" s="177">
        <v>9.4565138354817755</v>
      </c>
      <c r="C790" s="181">
        <v>6.5610352499765705</v>
      </c>
      <c r="D790" s="181">
        <v>33.887097174768037</v>
      </c>
      <c r="E790" s="119">
        <v>12.5</v>
      </c>
      <c r="F790" s="177">
        <v>45.454288888154245</v>
      </c>
      <c r="G790" s="177">
        <v>40.33050054241113</v>
      </c>
    </row>
    <row r="791" spans="1:7" x14ac:dyDescent="0.25">
      <c r="A791" s="42">
        <v>42763</v>
      </c>
      <c r="B791" s="177">
        <v>9.0607025940695536</v>
      </c>
      <c r="C791" s="181">
        <v>6.2864169760098338</v>
      </c>
      <c r="D791" s="181">
        <v>34.862650807499925</v>
      </c>
      <c r="E791" s="119">
        <v>11.600000381469727</v>
      </c>
      <c r="F791" s="177">
        <v>47.746161594810275</v>
      </c>
      <c r="G791" s="177">
        <v>39.072259050828414</v>
      </c>
    </row>
    <row r="792" spans="1:7" x14ac:dyDescent="0.25">
      <c r="A792" s="42">
        <v>42764</v>
      </c>
      <c r="B792" s="177">
        <v>8.9033631633354737</v>
      </c>
      <c r="C792" s="181">
        <v>6.1772531161332456</v>
      </c>
      <c r="D792" s="181">
        <v>33.193024560875351</v>
      </c>
      <c r="E792" s="119">
        <v>12.100000381469727</v>
      </c>
      <c r="F792" s="177">
        <v>46.804080690896093</v>
      </c>
      <c r="G792" s="177">
        <v>38.881761180714307</v>
      </c>
    </row>
    <row r="793" spans="1:7" x14ac:dyDescent="0.25">
      <c r="A793" s="42">
        <v>42765</v>
      </c>
      <c r="B793" s="177">
        <v>9.0101910696673251</v>
      </c>
      <c r="C793" s="181">
        <v>6.2513715144477091</v>
      </c>
      <c r="D793" s="181">
        <v>33.961719798026216</v>
      </c>
      <c r="E793" s="119">
        <v>11.699999809265137</v>
      </c>
      <c r="F793" s="177">
        <v>45.089644134044633</v>
      </c>
      <c r="G793" s="177">
        <v>40.048463683503684</v>
      </c>
    </row>
    <row r="794" spans="1:7" x14ac:dyDescent="0.25">
      <c r="A794" s="42">
        <v>42766</v>
      </c>
      <c r="B794" s="177">
        <v>10.233151365060081</v>
      </c>
      <c r="C794" s="181">
        <v>7.099875069456238</v>
      </c>
      <c r="D794" s="181">
        <v>34.594603978130522</v>
      </c>
      <c r="E794" s="119">
        <v>11.899999618530273</v>
      </c>
      <c r="F794" s="177">
        <v>42.514261010487857</v>
      </c>
      <c r="G794" s="177">
        <v>40.663791654595641</v>
      </c>
    </row>
    <row r="795" spans="1:7" x14ac:dyDescent="0.25">
      <c r="A795" s="42">
        <v>42767</v>
      </c>
      <c r="B795" s="177">
        <v>9.6054738171268479</v>
      </c>
      <c r="C795" s="181">
        <v>6.6643853541917348</v>
      </c>
      <c r="D795" s="181">
        <v>35.061730442334131</v>
      </c>
      <c r="E795" s="119">
        <v>12.199999809265137</v>
      </c>
      <c r="F795" s="177">
        <v>39.178735891403988</v>
      </c>
      <c r="G795" s="177">
        <v>40.810659134454163</v>
      </c>
    </row>
    <row r="796" spans="1:7" x14ac:dyDescent="0.25">
      <c r="A796" s="42">
        <v>42768</v>
      </c>
      <c r="B796" s="177">
        <v>9.6229362017948841</v>
      </c>
      <c r="C796" s="181">
        <v>6.6765009523232308</v>
      </c>
      <c r="D796" s="181">
        <v>34.342159870818783</v>
      </c>
      <c r="E796" s="119">
        <v>11.600000381469727</v>
      </c>
      <c r="F796" s="177">
        <v>43.331682450396031</v>
      </c>
      <c r="G796" s="177">
        <v>41.074791909434119</v>
      </c>
    </row>
    <row r="797" spans="1:7" x14ac:dyDescent="0.25">
      <c r="A797" s="42">
        <v>42769</v>
      </c>
      <c r="B797" s="177">
        <v>9.3827718148132018</v>
      </c>
      <c r="C797" s="181">
        <v>6.5098722098300366</v>
      </c>
      <c r="D797" s="181">
        <v>33.266205535486897</v>
      </c>
      <c r="E797" s="119">
        <v>11.5</v>
      </c>
      <c r="F797" s="177">
        <v>45.585031461274177</v>
      </c>
      <c r="G797" s="177">
        <v>40.8363760536689</v>
      </c>
    </row>
    <row r="798" spans="1:7" x14ac:dyDescent="0.25">
      <c r="A798" s="42">
        <v>42770</v>
      </c>
      <c r="B798" s="177">
        <v>8.7659865603194707</v>
      </c>
      <c r="C798" s="181">
        <v>6.0819396897912741</v>
      </c>
      <c r="D798" s="181">
        <v>33.27861504896925</v>
      </c>
      <c r="E798" s="119">
        <v>11.600000381469727</v>
      </c>
      <c r="F798" s="177">
        <v>42.5269899457031</v>
      </c>
      <c r="G798" s="177">
        <v>40.479705629834498</v>
      </c>
    </row>
    <row r="799" spans="1:7" x14ac:dyDescent="0.25">
      <c r="A799" s="42">
        <v>42771</v>
      </c>
      <c r="B799" s="177">
        <v>8.8080875013254474</v>
      </c>
      <c r="C799" s="181">
        <v>6.1111497943607791</v>
      </c>
      <c r="D799" s="181">
        <v>32.493468082988691</v>
      </c>
      <c r="E799" s="119">
        <v>12</v>
      </c>
      <c r="F799" s="177">
        <v>40.601957522454086</v>
      </c>
      <c r="G799" s="177">
        <v>40.595209489199846</v>
      </c>
    </row>
    <row r="800" spans="1:7" x14ac:dyDescent="0.25">
      <c r="A800" s="42">
        <v>42772</v>
      </c>
      <c r="B800" s="177">
        <v>8.9232956870253126</v>
      </c>
      <c r="C800" s="181">
        <v>6.1910825243935426</v>
      </c>
      <c r="D800" s="181">
        <v>33.16030812508528</v>
      </c>
      <c r="E800" s="119">
        <v>11.699999809265137</v>
      </c>
      <c r="F800" s="177">
        <v>38.590823767715037</v>
      </c>
      <c r="G800" s="177">
        <v>40.641037913097207</v>
      </c>
    </row>
    <row r="801" spans="1:7" x14ac:dyDescent="0.25">
      <c r="A801" s="42">
        <v>42773</v>
      </c>
      <c r="B801" s="177">
        <v>8.8809323731384193</v>
      </c>
      <c r="C801" s="181">
        <v>6.1616903825796285</v>
      </c>
      <c r="D801" s="181">
        <v>33.463149711666247</v>
      </c>
      <c r="E801" s="119">
        <v>11.600000381469727</v>
      </c>
      <c r="F801" s="177">
        <v>35.86812662168785</v>
      </c>
      <c r="G801" s="177">
        <v>40.664126403861594</v>
      </c>
    </row>
    <row r="802" spans="1:7" x14ac:dyDescent="0.25">
      <c r="A802" s="42">
        <v>42774</v>
      </c>
      <c r="B802" s="177">
        <v>8.7433707817040567</v>
      </c>
      <c r="C802" s="181">
        <v>6.0662486092003851</v>
      </c>
      <c r="D802" s="181">
        <v>33.459423630193427</v>
      </c>
      <c r="E802" s="119">
        <v>11.600000381469727</v>
      </c>
      <c r="F802" s="177">
        <v>33.196998121363116</v>
      </c>
      <c r="G802" s="177">
        <v>40.227819463036667</v>
      </c>
    </row>
    <row r="803" spans="1:7" x14ac:dyDescent="0.25">
      <c r="A803" s="42">
        <v>42775</v>
      </c>
      <c r="B803" s="177">
        <v>8.6964471970287267</v>
      </c>
      <c r="C803" s="181">
        <v>6.0336925004201127</v>
      </c>
      <c r="D803" s="181">
        <v>33.1590996136268</v>
      </c>
      <c r="E803" s="119">
        <v>12</v>
      </c>
      <c r="F803" s="177">
        <v>30.809207084245141</v>
      </c>
      <c r="G803" s="177">
        <v>40.439028139290983</v>
      </c>
    </row>
    <row r="804" spans="1:7" x14ac:dyDescent="0.25">
      <c r="A804" s="42">
        <v>42776</v>
      </c>
      <c r="B804" s="177">
        <v>8.8027274293494564</v>
      </c>
      <c r="C804" s="181">
        <v>6.1074309163695117</v>
      </c>
      <c r="D804" s="181">
        <v>33.269057978634493</v>
      </c>
      <c r="E804" s="119">
        <v>12.100000381469727</v>
      </c>
      <c r="F804" s="177">
        <v>28.956205397866359</v>
      </c>
      <c r="G804" s="177">
        <v>39.997331477513917</v>
      </c>
    </row>
    <row r="805" spans="1:7" x14ac:dyDescent="0.25">
      <c r="A805" s="42">
        <v>42777</v>
      </c>
      <c r="B805" s="177">
        <v>9.1034747424605804</v>
      </c>
      <c r="C805" s="181">
        <v>6.3160927717833051</v>
      </c>
      <c r="D805" s="181">
        <v>32.194933045374036</v>
      </c>
      <c r="E805" s="119">
        <v>11.699999809265137</v>
      </c>
      <c r="F805" s="177">
        <v>29.175197603106476</v>
      </c>
      <c r="G805" s="177">
        <v>39.707201347902874</v>
      </c>
    </row>
    <row r="806" spans="1:7" x14ac:dyDescent="0.25">
      <c r="A806" s="42">
        <v>42778</v>
      </c>
      <c r="B806" s="177">
        <v>8.9311940541378831</v>
      </c>
      <c r="C806" s="181">
        <v>6.1965624999896649</v>
      </c>
      <c r="D806" s="181">
        <v>32.478291343229827</v>
      </c>
      <c r="E806" s="119">
        <v>12</v>
      </c>
      <c r="F806" s="177">
        <v>27.051530071916392</v>
      </c>
      <c r="G806" s="177">
        <v>40.281996512876567</v>
      </c>
    </row>
    <row r="807" spans="1:7" x14ac:dyDescent="0.25">
      <c r="A807" s="42">
        <v>42779</v>
      </c>
      <c r="B807" s="177">
        <v>8.9988901212058146</v>
      </c>
      <c r="C807" s="181">
        <v>6.243530789789121</v>
      </c>
      <c r="D807" s="181">
        <v>31.34816794960587</v>
      </c>
      <c r="E807" s="119">
        <v>12.100000381469727</v>
      </c>
      <c r="F807" s="177">
        <v>26.120666559735938</v>
      </c>
      <c r="G807" s="177">
        <v>39.68639496299955</v>
      </c>
    </row>
    <row r="808" spans="1:7" x14ac:dyDescent="0.25">
      <c r="A808" s="42">
        <v>42780</v>
      </c>
      <c r="B808" s="177">
        <v>9.0557424920386289</v>
      </c>
      <c r="C808" s="181">
        <v>6.2829756016477223</v>
      </c>
      <c r="D808" s="181">
        <v>31.732242289008898</v>
      </c>
      <c r="E808" s="119">
        <v>11.800000190734863</v>
      </c>
      <c r="F808" s="177">
        <v>24.001867235987305</v>
      </c>
      <c r="G808" s="177">
        <v>40.809811314454826</v>
      </c>
    </row>
    <row r="809" spans="1:7" x14ac:dyDescent="0.25">
      <c r="A809" s="42">
        <v>42781</v>
      </c>
      <c r="B809" s="177">
        <v>9.0186777880883167</v>
      </c>
      <c r="C809" s="181">
        <v>6.2572596947735102</v>
      </c>
      <c r="D809" s="181">
        <v>31.965433908237369</v>
      </c>
      <c r="E809" s="119">
        <v>11.699999809265137</v>
      </c>
      <c r="F809" s="177">
        <v>45.202692554924191</v>
      </c>
      <c r="G809" s="177">
        <v>39.080700723109437</v>
      </c>
    </row>
    <row r="810" spans="1:7" x14ac:dyDescent="0.25">
      <c r="A810" s="42">
        <v>42782</v>
      </c>
      <c r="B810" s="177">
        <v>9.1503255443529419</v>
      </c>
      <c r="C810" s="181">
        <v>6.3485983830532939</v>
      </c>
      <c r="D810" s="181">
        <v>30.919311390232068</v>
      </c>
      <c r="E810" s="119">
        <v>11.699999809265137</v>
      </c>
      <c r="F810" s="177">
        <v>39.201183554243158</v>
      </c>
      <c r="G810" s="177">
        <v>40.155605069597563</v>
      </c>
    </row>
    <row r="811" spans="1:7" x14ac:dyDescent="0.25">
      <c r="A811" s="42">
        <v>42783</v>
      </c>
      <c r="B811" s="177">
        <v>9.3593173877116964</v>
      </c>
      <c r="C811" s="181">
        <v>6.4935992655232671</v>
      </c>
      <c r="D811" s="181">
        <v>31.888822870453208</v>
      </c>
      <c r="E811" s="119">
        <v>11.699999809265137</v>
      </c>
      <c r="F811" s="177">
        <v>34.531941215727052</v>
      </c>
      <c r="G811" s="177">
        <v>40.402996733828793</v>
      </c>
    </row>
    <row r="812" spans="1:7" x14ac:dyDescent="0.25">
      <c r="A812" s="42">
        <v>42784</v>
      </c>
      <c r="B812" s="177">
        <v>9.5167416247764258</v>
      </c>
      <c r="C812" s="181">
        <v>6.6028219649822306</v>
      </c>
      <c r="D812" s="181">
        <v>32.467966502485439</v>
      </c>
      <c r="E812" s="119">
        <v>11.699999809265137</v>
      </c>
      <c r="F812" s="177">
        <v>30.588185669956374</v>
      </c>
      <c r="G812" s="177">
        <v>39.890964623137762</v>
      </c>
    </row>
    <row r="813" spans="1:7" x14ac:dyDescent="0.25">
      <c r="A813" s="42">
        <v>42785</v>
      </c>
      <c r="B813" s="177">
        <v>9.3018124438052805</v>
      </c>
      <c r="C813" s="181">
        <v>6.4537016911547642</v>
      </c>
      <c r="D813" s="181">
        <v>32.705337940255781</v>
      </c>
      <c r="E813" s="119">
        <v>11.800000190734863</v>
      </c>
      <c r="F813" s="177">
        <v>27.534996080288185</v>
      </c>
      <c r="G813" s="177">
        <v>40.257729428520889</v>
      </c>
    </row>
    <row r="814" spans="1:7" x14ac:dyDescent="0.25">
      <c r="A814" s="42">
        <v>42786</v>
      </c>
      <c r="B814" s="177">
        <v>9.6113391832628601</v>
      </c>
      <c r="C814" s="181">
        <v>6.6684548109325483</v>
      </c>
      <c r="D814" s="181">
        <v>33.594633296110011</v>
      </c>
      <c r="E814" s="119">
        <v>11.800000190734863</v>
      </c>
      <c r="F814" s="177">
        <v>25.904578297071982</v>
      </c>
      <c r="G814" s="177">
        <v>39.918475299278839</v>
      </c>
    </row>
    <row r="815" spans="1:7" x14ac:dyDescent="0.25">
      <c r="A815" s="42">
        <v>42787</v>
      </c>
      <c r="B815" s="177">
        <v>9.4372588959883146</v>
      </c>
      <c r="C815" s="181">
        <v>6.547675957223384</v>
      </c>
      <c r="D815" s="181">
        <v>34.436167842525037</v>
      </c>
      <c r="E815" s="119">
        <v>11.800000190734863</v>
      </c>
      <c r="F815" s="177">
        <v>35.773435628392079</v>
      </c>
      <c r="G815" s="177">
        <v>39.203528736520703</v>
      </c>
    </row>
    <row r="816" spans="1:7" x14ac:dyDescent="0.25">
      <c r="A816" s="42">
        <v>42788</v>
      </c>
      <c r="B816" s="177">
        <v>9.5932499735848662</v>
      </c>
      <c r="C816" s="181">
        <v>6.655904314586186</v>
      </c>
      <c r="D816" s="181">
        <v>35.30462759569842</v>
      </c>
      <c r="E816" s="119">
        <v>11.800000190734863</v>
      </c>
      <c r="F816" s="177">
        <v>39.018820683558751</v>
      </c>
      <c r="G816" s="177">
        <v>39.330742862931046</v>
      </c>
    </row>
    <row r="817" spans="1:7" x14ac:dyDescent="0.25">
      <c r="A817" s="42">
        <v>42789</v>
      </c>
      <c r="B817" s="177">
        <v>8.6224321576767835</v>
      </c>
      <c r="C817" s="181">
        <v>5.9823400368521504</v>
      </c>
      <c r="D817" s="181">
        <v>34.193163986493005</v>
      </c>
      <c r="E817" s="119">
        <v>11.800000190734863</v>
      </c>
      <c r="F817" s="177">
        <v>35.154297672289367</v>
      </c>
      <c r="G817" s="177">
        <v>40.019116564989147</v>
      </c>
    </row>
    <row r="818" spans="1:7" x14ac:dyDescent="0.25">
      <c r="A818" s="42">
        <v>42790</v>
      </c>
      <c r="B818" s="177">
        <v>8.5285487384618417</v>
      </c>
      <c r="C818" s="181">
        <v>5.9172026687296215</v>
      </c>
      <c r="D818" s="181">
        <v>36.424367921815985</v>
      </c>
      <c r="E818" s="119">
        <v>12.100000381469727</v>
      </c>
      <c r="F818" s="177">
        <v>32.406218706700514</v>
      </c>
      <c r="G818" s="177">
        <v>40.068007756847003</v>
      </c>
    </row>
    <row r="819" spans="1:7" x14ac:dyDescent="0.25">
      <c r="A819" s="42">
        <v>42791</v>
      </c>
      <c r="B819" s="177">
        <v>8.6095686395233244</v>
      </c>
      <c r="C819" s="181">
        <v>5.9734151838342351</v>
      </c>
      <c r="D819" s="181">
        <v>39.586965504708147</v>
      </c>
      <c r="E819" s="119">
        <v>12</v>
      </c>
      <c r="F819" s="177">
        <v>28.612656310200723</v>
      </c>
      <c r="G819" s="177">
        <v>40.666532658007441</v>
      </c>
    </row>
    <row r="820" spans="1:7" x14ac:dyDescent="0.25">
      <c r="A820" s="42">
        <v>42792</v>
      </c>
      <c r="B820" s="177">
        <v>8.8176868824366164</v>
      </c>
      <c r="C820" s="181">
        <v>6.1178099525273151</v>
      </c>
      <c r="D820" s="181">
        <v>40.508598205601757</v>
      </c>
      <c r="E820" s="119">
        <v>11.800000190734863</v>
      </c>
      <c r="F820" s="177">
        <v>26.163851862549784</v>
      </c>
      <c r="G820" s="177">
        <v>40.898574085677183</v>
      </c>
    </row>
    <row r="821" spans="1:7" x14ac:dyDescent="0.25">
      <c r="A821" s="42">
        <v>42793</v>
      </c>
      <c r="B821" s="177">
        <v>8.7688171748265553</v>
      </c>
      <c r="C821" s="181">
        <v>6.0839036018505359</v>
      </c>
      <c r="D821" s="181">
        <v>40.373935880087068</v>
      </c>
      <c r="E821" s="119">
        <v>11.699999809265137</v>
      </c>
      <c r="F821" s="177">
        <v>24.531727240195966</v>
      </c>
      <c r="G821" s="177">
        <v>40.642513276073629</v>
      </c>
    </row>
    <row r="822" spans="1:7" x14ac:dyDescent="0.25">
      <c r="A822" s="42">
        <v>42794</v>
      </c>
      <c r="B822" s="177">
        <v>8.7957923718072895</v>
      </c>
      <c r="C822" s="181">
        <v>6.1026192957462708</v>
      </c>
      <c r="D822" s="181">
        <v>41.36279482607484</v>
      </c>
      <c r="E822" s="119">
        <v>11.699999809265137</v>
      </c>
      <c r="F822" s="177">
        <v>23.185108248856338</v>
      </c>
      <c r="G822" s="177">
        <v>40.307753112757631</v>
      </c>
    </row>
    <row r="823" spans="1:7" x14ac:dyDescent="0.25">
      <c r="A823" s="42">
        <v>42795</v>
      </c>
      <c r="B823" s="177">
        <v>8.9113276881329675</v>
      </c>
      <c r="C823" s="181">
        <v>6.1827789926724002</v>
      </c>
      <c r="D823" s="181">
        <v>40.907003982994304</v>
      </c>
      <c r="E823" s="119">
        <v>10.800000190734863</v>
      </c>
      <c r="F823" s="177">
        <v>26.866931835081854</v>
      </c>
      <c r="G823" s="177">
        <v>39.692933028009243</v>
      </c>
    </row>
    <row r="824" spans="1:7" x14ac:dyDescent="0.25">
      <c r="A824" s="42">
        <v>42796</v>
      </c>
      <c r="B824" s="177">
        <v>8.887925097112003</v>
      </c>
      <c r="C824" s="181">
        <v>6.1665420128190824</v>
      </c>
      <c r="D824" s="181">
        <v>40.314215705173986</v>
      </c>
      <c r="E824" s="119">
        <v>12</v>
      </c>
      <c r="F824" s="177">
        <v>46.040918982470494</v>
      </c>
      <c r="G824" s="177">
        <v>40.28323553118441</v>
      </c>
    </row>
    <row r="825" spans="1:7" x14ac:dyDescent="0.25">
      <c r="A825" s="42">
        <v>42797</v>
      </c>
      <c r="B825" s="177">
        <v>8.8525214399531844</v>
      </c>
      <c r="C825" s="181">
        <v>6.1419785588192015</v>
      </c>
      <c r="D825" s="181">
        <v>38.787400643472331</v>
      </c>
      <c r="E825" s="119">
        <v>12</v>
      </c>
      <c r="F825" s="177">
        <v>43.739056481255425</v>
      </c>
      <c r="G825" s="177">
        <v>41.717187346065458</v>
      </c>
    </row>
    <row r="826" spans="1:7" x14ac:dyDescent="0.25">
      <c r="A826" s="42">
        <v>42798</v>
      </c>
      <c r="B826" s="177">
        <v>9.1802098981086946</v>
      </c>
      <c r="C826" s="181">
        <v>6.369332482513772</v>
      </c>
      <c r="D826" s="181">
        <v>41.329393661596143</v>
      </c>
      <c r="E826" s="119">
        <v>12.100000381469727</v>
      </c>
      <c r="F826" s="177">
        <v>40.262843947940446</v>
      </c>
      <c r="G826" s="177">
        <v>42.564419635821196</v>
      </c>
    </row>
    <row r="827" spans="1:7" x14ac:dyDescent="0.25">
      <c r="A827" s="42">
        <v>42799</v>
      </c>
      <c r="B827" s="177">
        <v>8.6391639694213787</v>
      </c>
      <c r="C827" s="181">
        <v>5.9939487553040145</v>
      </c>
      <c r="D827" s="181">
        <v>37.934263833098889</v>
      </c>
      <c r="E827" s="119">
        <v>11.600000381469727</v>
      </c>
      <c r="F827" s="177">
        <v>39.523314653899945</v>
      </c>
      <c r="G827" s="177">
        <v>41.860428745282938</v>
      </c>
    </row>
    <row r="828" spans="1:7" x14ac:dyDescent="0.25">
      <c r="A828" s="42">
        <v>42800</v>
      </c>
      <c r="B828" s="177">
        <v>8.9235285474715909</v>
      </c>
      <c r="C828" s="181">
        <v>6.1912440855801432</v>
      </c>
      <c r="D828" s="181">
        <v>39.710338293225711</v>
      </c>
      <c r="E828" s="119">
        <v>11.600000381469727</v>
      </c>
      <c r="F828" s="177">
        <v>35.283492385016544</v>
      </c>
      <c r="G828" s="177">
        <v>41.093170262310259</v>
      </c>
    </row>
    <row r="829" spans="1:7" x14ac:dyDescent="0.25">
      <c r="A829" s="42">
        <v>42801</v>
      </c>
      <c r="B829" s="177">
        <v>9.3777284288151055</v>
      </c>
      <c r="C829" s="181">
        <v>6.506373052118386</v>
      </c>
      <c r="D829" s="181">
        <v>41.577762256816541</v>
      </c>
      <c r="E829" s="119">
        <v>11.600000381469727</v>
      </c>
      <c r="F829" s="177">
        <v>29.381837253195304</v>
      </c>
      <c r="G829" s="177">
        <v>42.793406938998785</v>
      </c>
    </row>
    <row r="830" spans="1:7" x14ac:dyDescent="0.25">
      <c r="A830" s="42">
        <v>42802</v>
      </c>
      <c r="B830" s="177">
        <v>9.7481633554041132</v>
      </c>
      <c r="C830" s="181">
        <v>6.7633849545441764</v>
      </c>
      <c r="D830" s="181">
        <v>41.682215280709471</v>
      </c>
      <c r="E830" s="119">
        <v>11.600000381469727</v>
      </c>
      <c r="F830" s="177">
        <v>26.904795629624992</v>
      </c>
      <c r="G830" s="177">
        <v>42.700885905071523</v>
      </c>
    </row>
    <row r="831" spans="1:7" x14ac:dyDescent="0.25">
      <c r="A831" s="42">
        <v>42803</v>
      </c>
      <c r="B831" s="177">
        <v>10.109210900820608</v>
      </c>
      <c r="C831" s="181">
        <v>7.0138837867361197</v>
      </c>
      <c r="D831" s="181">
        <v>43.094815992514206</v>
      </c>
      <c r="E831" s="119">
        <v>11.600000381469727</v>
      </c>
      <c r="F831" s="177">
        <v>23.764195622029124</v>
      </c>
      <c r="G831" s="177">
        <v>42.034309764680991</v>
      </c>
    </row>
    <row r="832" spans="1:7" x14ac:dyDescent="0.25">
      <c r="A832" s="42">
        <v>42804</v>
      </c>
      <c r="B832" s="177">
        <v>10.17993137109174</v>
      </c>
      <c r="C832" s="181">
        <v>7.0629504413634132</v>
      </c>
      <c r="D832" s="181">
        <v>43.648014425524941</v>
      </c>
      <c r="E832" s="119">
        <v>11.600000381469727</v>
      </c>
      <c r="F832" s="177">
        <v>27.716815629778075</v>
      </c>
      <c r="G832" s="177">
        <v>42.222160507286098</v>
      </c>
    </row>
    <row r="833" spans="1:7" x14ac:dyDescent="0.25">
      <c r="A833" s="42">
        <v>42805</v>
      </c>
      <c r="B833" s="177">
        <v>10.412998715462587</v>
      </c>
      <c r="C833" s="181">
        <v>7.2246551761778424</v>
      </c>
      <c r="D833" s="181">
        <v>42.094316033257307</v>
      </c>
      <c r="E833" s="119">
        <v>11.800000190734863</v>
      </c>
      <c r="F833" s="177">
        <v>34.014025830935594</v>
      </c>
      <c r="G833" s="177">
        <v>42.753503725241792</v>
      </c>
    </row>
    <row r="834" spans="1:7" x14ac:dyDescent="0.25">
      <c r="A834" s="42">
        <v>42806</v>
      </c>
      <c r="B834" s="177">
        <v>11.337006901772781</v>
      </c>
      <c r="C834" s="181">
        <v>7.8657424084410881</v>
      </c>
      <c r="D834" s="181">
        <v>36.665486120118018</v>
      </c>
      <c r="E834" s="119">
        <v>12</v>
      </c>
      <c r="F834" s="177">
        <v>31.2317927509546</v>
      </c>
      <c r="G834" s="177">
        <v>41.356242426832473</v>
      </c>
    </row>
    <row r="835" spans="1:7" x14ac:dyDescent="0.25">
      <c r="A835" s="42">
        <v>42807</v>
      </c>
      <c r="B835" s="177">
        <v>10.673167033610637</v>
      </c>
      <c r="C835" s="181">
        <v>7.405162870238601</v>
      </c>
      <c r="D835" s="181">
        <v>35.707273777348036</v>
      </c>
      <c r="E835" s="119">
        <v>11.699999809265137</v>
      </c>
      <c r="F835" s="177">
        <v>30.512225293870262</v>
      </c>
      <c r="G835" s="177">
        <v>39.019523948475168</v>
      </c>
    </row>
    <row r="836" spans="1:7" x14ac:dyDescent="0.25">
      <c r="A836" s="42">
        <v>42808</v>
      </c>
      <c r="B836" s="177">
        <v>10.900001323783297</v>
      </c>
      <c r="C836" s="181">
        <v>7.562543042215097</v>
      </c>
      <c r="D836" s="181">
        <v>38.253351245765323</v>
      </c>
      <c r="E836" s="119">
        <v>11.600000381469727</v>
      </c>
      <c r="F836" s="177">
        <v>27.364137876453242</v>
      </c>
      <c r="G836" s="177">
        <v>42.583012586765754</v>
      </c>
    </row>
    <row r="837" spans="1:7" x14ac:dyDescent="0.25">
      <c r="A837" s="42">
        <v>42809</v>
      </c>
      <c r="B837" s="177">
        <v>11.120192171569416</v>
      </c>
      <c r="C837" s="181">
        <v>7.7153139194305851</v>
      </c>
      <c r="D837" s="181">
        <v>38.93376216354195</v>
      </c>
      <c r="E837" s="119">
        <v>12.100000381469727</v>
      </c>
      <c r="F837" s="177">
        <v>35.608660280660281</v>
      </c>
      <c r="G837" s="177">
        <v>39.897001883564137</v>
      </c>
    </row>
    <row r="838" spans="1:7" x14ac:dyDescent="0.25">
      <c r="A838" s="42">
        <v>42810</v>
      </c>
      <c r="B838" s="177">
        <v>11.361100441756438</v>
      </c>
      <c r="C838" s="181">
        <v>7.882458776426124</v>
      </c>
      <c r="D838" s="181">
        <v>39.356648116553274</v>
      </c>
      <c r="E838" s="119">
        <v>11.5</v>
      </c>
      <c r="F838" s="177">
        <v>39.761075407399112</v>
      </c>
      <c r="G838" s="177">
        <v>40.313026292324039</v>
      </c>
    </row>
    <row r="839" spans="1:7" x14ac:dyDescent="0.25">
      <c r="A839" s="42">
        <v>42811</v>
      </c>
      <c r="B839" s="177">
        <v>11.233331896442758</v>
      </c>
      <c r="C839" s="181">
        <v>7.7938115281668408</v>
      </c>
      <c r="D839" s="181">
        <v>39.011178706442877</v>
      </c>
      <c r="E839" s="119">
        <v>11.5</v>
      </c>
      <c r="F839" s="177">
        <v>37.584298890255148</v>
      </c>
      <c r="G839" s="177">
        <v>41.828394299701401</v>
      </c>
    </row>
    <row r="840" spans="1:7" x14ac:dyDescent="0.25">
      <c r="A840" s="42">
        <v>42812</v>
      </c>
      <c r="B840" s="177">
        <v>11.020745912958775</v>
      </c>
      <c r="C840" s="181">
        <v>7.6463169910091855</v>
      </c>
      <c r="D840" s="181">
        <v>38.365705470464881</v>
      </c>
      <c r="E840" s="119">
        <v>11.5</v>
      </c>
      <c r="F840" s="177">
        <v>32.901734666117918</v>
      </c>
      <c r="G840" s="177">
        <v>42.203514098856189</v>
      </c>
    </row>
    <row r="841" spans="1:7" x14ac:dyDescent="0.25">
      <c r="A841" s="42">
        <v>42813</v>
      </c>
      <c r="B841" s="177">
        <v>10.487452353105615</v>
      </c>
      <c r="C841" s="181">
        <v>7.2763119441542203</v>
      </c>
      <c r="D841" s="181">
        <v>37.879288978355895</v>
      </c>
      <c r="E841" s="119">
        <v>11.600000381469727</v>
      </c>
      <c r="F841" s="177">
        <v>28.88684246118418</v>
      </c>
      <c r="G841" s="177">
        <v>41.748615761178584</v>
      </c>
    </row>
    <row r="842" spans="1:7" x14ac:dyDescent="0.25">
      <c r="A842" s="42">
        <v>42814</v>
      </c>
      <c r="B842" s="177">
        <v>10.033100795079912</v>
      </c>
      <c r="C842" s="181">
        <v>6.9610777426344859</v>
      </c>
      <c r="D842" s="181">
        <v>35.619546590359079</v>
      </c>
      <c r="E842" s="119">
        <v>11.699999809265137</v>
      </c>
      <c r="F842" s="177">
        <v>30.883856768276996</v>
      </c>
      <c r="G842" s="177">
        <v>40.978041114498083</v>
      </c>
    </row>
    <row r="843" spans="1:7" x14ac:dyDescent="0.25">
      <c r="A843" s="42">
        <v>42815</v>
      </c>
      <c r="B843" s="177">
        <v>9.852340438515732</v>
      </c>
      <c r="C843" s="181">
        <v>6.8356641820085793</v>
      </c>
      <c r="D843" s="181">
        <v>35.583491165571708</v>
      </c>
      <c r="E843" s="119">
        <v>11.600000381469727</v>
      </c>
      <c r="F843" s="177">
        <v>31.538128577581112</v>
      </c>
      <c r="G843" s="177">
        <v>40.562779195948877</v>
      </c>
    </row>
    <row r="844" spans="1:7" x14ac:dyDescent="0.25">
      <c r="A844" s="42">
        <v>42816</v>
      </c>
      <c r="B844" s="177">
        <v>9.580890848618326</v>
      </c>
      <c r="C844" s="181">
        <v>6.6473294152125844</v>
      </c>
      <c r="D844" s="181">
        <v>34.126282320397856</v>
      </c>
      <c r="E844" s="119">
        <v>11.699999809265137</v>
      </c>
      <c r="F844" s="177">
        <v>25.924605868944411</v>
      </c>
      <c r="G844" s="177">
        <v>41.337422630831036</v>
      </c>
    </row>
    <row r="845" spans="1:7" x14ac:dyDescent="0.25">
      <c r="A845" s="42">
        <v>42817</v>
      </c>
      <c r="B845" s="177">
        <v>9.502477657366418</v>
      </c>
      <c r="C845" s="181">
        <v>6.5929254645794693</v>
      </c>
      <c r="D845" s="181">
        <v>35.697326180029812</v>
      </c>
      <c r="E845" s="119">
        <v>11.5</v>
      </c>
      <c r="F845" s="177">
        <v>35.731716560257794</v>
      </c>
      <c r="G845" s="177">
        <v>40.835714467587273</v>
      </c>
    </row>
    <row r="846" spans="1:7" x14ac:dyDescent="0.25">
      <c r="A846" s="42">
        <v>42818</v>
      </c>
      <c r="B846" s="177">
        <v>9.4974311112404859</v>
      </c>
      <c r="C846" s="181">
        <v>6.5894241143357206</v>
      </c>
      <c r="D846" s="181">
        <v>36.982581862652786</v>
      </c>
      <c r="E846" s="119">
        <v>12.100000381469727</v>
      </c>
      <c r="F846" s="177">
        <v>29.961348945410165</v>
      </c>
      <c r="G846" s="177">
        <v>40.560342249759941</v>
      </c>
    </row>
    <row r="847" spans="1:7" x14ac:dyDescent="0.25">
      <c r="A847" s="42">
        <v>42819</v>
      </c>
      <c r="B847" s="177">
        <v>10.080880234618535</v>
      </c>
      <c r="C847" s="181">
        <v>6.994227653107921</v>
      </c>
      <c r="D847" s="181">
        <v>38.678211772927519</v>
      </c>
      <c r="E847" s="119">
        <v>11.800000190734863</v>
      </c>
      <c r="F847" s="177">
        <v>32.415753427192001</v>
      </c>
      <c r="G847" s="177">
        <v>40.658168346771461</v>
      </c>
    </row>
    <row r="848" spans="1:7" x14ac:dyDescent="0.25">
      <c r="A848" s="42">
        <v>42820</v>
      </c>
      <c r="B848" s="177">
        <v>9.9224239152189888</v>
      </c>
      <c r="C848" s="181">
        <v>6.8842888833615969</v>
      </c>
      <c r="D848" s="181">
        <v>37.702185571370272</v>
      </c>
      <c r="E848" s="119">
        <v>11.699999809265137</v>
      </c>
      <c r="F848" s="177">
        <v>30.650104802030082</v>
      </c>
      <c r="G848" s="177">
        <v>36.825606682742112</v>
      </c>
    </row>
    <row r="849" spans="1:7" x14ac:dyDescent="0.25">
      <c r="A849" s="42">
        <v>42821</v>
      </c>
      <c r="B849" s="177">
        <v>10.11215832234784</v>
      </c>
      <c r="C849" s="181">
        <v>7.0159287408146653</v>
      </c>
      <c r="D849" s="181">
        <v>38.057562085036864</v>
      </c>
      <c r="E849" s="119">
        <v>11.800000190734863</v>
      </c>
      <c r="F849" s="177">
        <v>34.858527384444528</v>
      </c>
      <c r="G849" s="177">
        <v>40.358275981744136</v>
      </c>
    </row>
    <row r="850" spans="1:7" x14ac:dyDescent="0.25">
      <c r="A850" s="42">
        <v>42822</v>
      </c>
      <c r="B850" s="177">
        <v>10.054324641974578</v>
      </c>
      <c r="C850" s="181">
        <v>6.975803085402295</v>
      </c>
      <c r="D850" s="181">
        <v>37.699214133377453</v>
      </c>
      <c r="E850" s="119">
        <v>11.699999809265137</v>
      </c>
      <c r="F850" s="177">
        <v>40.964285287415564</v>
      </c>
      <c r="G850" s="177">
        <v>39.93794239909559</v>
      </c>
    </row>
    <row r="851" spans="1:7" x14ac:dyDescent="0.25">
      <c r="A851" s="42">
        <v>42823</v>
      </c>
      <c r="B851" s="177">
        <v>9.8942516878762845</v>
      </c>
      <c r="C851" s="181">
        <v>6.8647426763891817</v>
      </c>
      <c r="D851" s="181">
        <v>37.392902196557458</v>
      </c>
      <c r="E851" s="119">
        <v>12.600000381469727</v>
      </c>
      <c r="F851" s="177">
        <v>32.023350882530217</v>
      </c>
      <c r="G851" s="177">
        <v>41.272280461434967</v>
      </c>
    </row>
    <row r="852" spans="1:7" x14ac:dyDescent="0.25">
      <c r="A852" s="42">
        <v>42824</v>
      </c>
      <c r="B852" s="177">
        <v>9.4400124983125995</v>
      </c>
      <c r="C852" s="181">
        <v>6.5495864373673731</v>
      </c>
      <c r="D852" s="181">
        <v>35.78110219169541</v>
      </c>
      <c r="E852" s="119">
        <v>12.100000381469727</v>
      </c>
      <c r="F852" s="177">
        <v>34.653076823088853</v>
      </c>
      <c r="G852" s="177">
        <v>41.492627686527051</v>
      </c>
    </row>
    <row r="853" spans="1:7" x14ac:dyDescent="0.25">
      <c r="A853" s="42">
        <v>42825</v>
      </c>
      <c r="B853" s="177">
        <v>9.2211713643104893</v>
      </c>
      <c r="C853" s="181">
        <v>6.3977520066974432</v>
      </c>
      <c r="D853" s="181">
        <v>35.798200434159348</v>
      </c>
      <c r="E853" s="119">
        <v>11.800000190734863</v>
      </c>
      <c r="F853" s="177">
        <v>40.846162739683102</v>
      </c>
      <c r="G853" s="177">
        <v>40.734253101017785</v>
      </c>
    </row>
    <row r="854" spans="1:7" x14ac:dyDescent="0.25">
      <c r="A854" s="42">
        <v>42826</v>
      </c>
      <c r="B854" s="177">
        <v>8.9303090027476824</v>
      </c>
      <c r="C854" s="181">
        <v>6.1959484414190156</v>
      </c>
      <c r="D854" s="181">
        <v>35.365821961098199</v>
      </c>
      <c r="E854" s="119">
        <v>11.800000190734863</v>
      </c>
      <c r="F854" s="177">
        <v>34.271557764411</v>
      </c>
      <c r="G854" s="177">
        <v>41.431219594147514</v>
      </c>
    </row>
    <row r="855" spans="1:7" x14ac:dyDescent="0.25">
      <c r="A855" s="42">
        <v>42827</v>
      </c>
      <c r="B855" s="177">
        <v>8.8749867664047226</v>
      </c>
      <c r="C855" s="181">
        <v>6.1575652540131252</v>
      </c>
      <c r="D855" s="181">
        <v>35.516042594291555</v>
      </c>
      <c r="E855" s="119">
        <v>11.699999809265137</v>
      </c>
      <c r="F855" s="177">
        <v>30.386237059964056</v>
      </c>
      <c r="G855" s="177">
        <v>40.954493204024089</v>
      </c>
    </row>
    <row r="856" spans="1:7" x14ac:dyDescent="0.25">
      <c r="A856" s="42">
        <v>42828</v>
      </c>
      <c r="B856" s="177">
        <v>8.7698304109650795</v>
      </c>
      <c r="C856" s="181">
        <v>6.0846065964357567</v>
      </c>
      <c r="D856" s="181">
        <v>35.051529602739528</v>
      </c>
      <c r="E856" s="119">
        <v>11.699999809265137</v>
      </c>
      <c r="F856" s="177">
        <v>27.375273570749503</v>
      </c>
      <c r="G856" s="177">
        <v>40.368415255259578</v>
      </c>
    </row>
    <row r="857" spans="1:7" x14ac:dyDescent="0.25">
      <c r="A857" s="42">
        <v>42829</v>
      </c>
      <c r="B857" s="177">
        <v>8.3115332389548406</v>
      </c>
      <c r="C857" s="181">
        <v>5.7666348837268337</v>
      </c>
      <c r="D857" s="181">
        <v>32.518365879478225</v>
      </c>
      <c r="E857" s="119">
        <v>11.699999809265137</v>
      </c>
      <c r="F857" s="177">
        <v>26.288521827569735</v>
      </c>
      <c r="G857" s="177">
        <v>39.640812940089781</v>
      </c>
    </row>
    <row r="858" spans="1:7" x14ac:dyDescent="0.25">
      <c r="A858" s="42">
        <v>42830</v>
      </c>
      <c r="B858" s="177">
        <v>8.5689266050337647</v>
      </c>
      <c r="C858" s="181">
        <v>5.94521728495143</v>
      </c>
      <c r="D858" s="181">
        <v>33.237718977287976</v>
      </c>
      <c r="E858" s="119">
        <v>11.800000190734863</v>
      </c>
      <c r="F858" s="177">
        <v>31.344460690904526</v>
      </c>
      <c r="G858" s="177">
        <v>38.73804761054339</v>
      </c>
    </row>
    <row r="859" spans="1:7" x14ac:dyDescent="0.25">
      <c r="A859" s="42">
        <v>42831</v>
      </c>
      <c r="B859" s="177">
        <v>8.3564669499563085</v>
      </c>
      <c r="C859" s="181">
        <v>5.7978103958576082</v>
      </c>
      <c r="D859" s="181">
        <v>32.859547529330982</v>
      </c>
      <c r="E859" s="119">
        <v>11.699999809265137</v>
      </c>
      <c r="F859" s="177">
        <v>43.451747893227441</v>
      </c>
      <c r="G859" s="177">
        <v>37.941015111009243</v>
      </c>
    </row>
    <row r="860" spans="1:7" x14ac:dyDescent="0.25">
      <c r="A860" s="42">
        <v>42832</v>
      </c>
      <c r="B860" s="177">
        <v>10.937134389871305</v>
      </c>
      <c r="C860" s="181">
        <v>7.5883063795063723</v>
      </c>
      <c r="D860" s="181">
        <v>38.762190826071652</v>
      </c>
      <c r="E860" s="119">
        <v>11.699999809265137</v>
      </c>
      <c r="F860" s="177">
        <v>36.759632997181683</v>
      </c>
      <c r="G860" s="177">
        <v>38.988062185049124</v>
      </c>
    </row>
    <row r="861" spans="1:7" x14ac:dyDescent="0.25">
      <c r="A861" s="42">
        <v>42833</v>
      </c>
      <c r="B861" s="177">
        <v>12.918441411519462</v>
      </c>
      <c r="C861" s="181">
        <v>8.9629593897187103</v>
      </c>
      <c r="D861" s="181">
        <v>44.088121577280539</v>
      </c>
      <c r="E861" s="119">
        <v>11.699999809265137</v>
      </c>
      <c r="F861" s="177">
        <v>25.902185197737467</v>
      </c>
      <c r="G861" s="177">
        <v>40.965262018199297</v>
      </c>
    </row>
    <row r="862" spans="1:7" x14ac:dyDescent="0.25">
      <c r="A862" s="42">
        <v>42834</v>
      </c>
      <c r="B862" s="177">
        <v>13.637637225828241</v>
      </c>
      <c r="C862" s="181">
        <v>9.4619455035665627</v>
      </c>
      <c r="D862" s="181">
        <v>47.082742246080329</v>
      </c>
      <c r="E862" s="119">
        <v>11.699999809265137</v>
      </c>
      <c r="F862" s="177">
        <v>31.86273623247941</v>
      </c>
      <c r="G862" s="177">
        <v>39.5412652144609</v>
      </c>
    </row>
    <row r="863" spans="1:7" x14ac:dyDescent="0.25">
      <c r="A863" s="42">
        <v>42835</v>
      </c>
      <c r="B863" s="177">
        <v>13.301098429620749</v>
      </c>
      <c r="C863" s="181">
        <v>9.2284511161722111</v>
      </c>
      <c r="D863" s="181">
        <v>47.623020095251192</v>
      </c>
      <c r="E863" s="119">
        <v>12</v>
      </c>
      <c r="F863" s="177">
        <v>28.608094927690612</v>
      </c>
      <c r="G863" s="177">
        <v>40.013444055694144</v>
      </c>
    </row>
    <row r="864" spans="1:7" x14ac:dyDescent="0.25">
      <c r="A864" s="42">
        <v>42836</v>
      </c>
      <c r="B864" s="177">
        <v>11.907183600927585</v>
      </c>
      <c r="C864" s="181">
        <v>8.2613373905827672</v>
      </c>
      <c r="D864" s="181">
        <v>45.707027083237918</v>
      </c>
      <c r="E864" s="119">
        <v>11.800000190734863</v>
      </c>
      <c r="F864" s="177">
        <v>23.441590897418834</v>
      </c>
      <c r="G864" s="177">
        <v>41.749933933681938</v>
      </c>
    </row>
    <row r="865" spans="1:7" x14ac:dyDescent="0.25">
      <c r="A865" s="42">
        <v>42837</v>
      </c>
      <c r="B865" s="177">
        <v>11.410982983690142</v>
      </c>
      <c r="C865" s="181">
        <v>7.9170678429044568</v>
      </c>
      <c r="D865" s="181">
        <v>46.175956603774232</v>
      </c>
      <c r="E865" s="119">
        <v>11.800000190734863</v>
      </c>
      <c r="F865" s="177">
        <v>30.232451439190804</v>
      </c>
      <c r="G865" s="177">
        <v>41.166439336405872</v>
      </c>
    </row>
    <row r="866" spans="1:7" x14ac:dyDescent="0.25">
      <c r="A866" s="42">
        <v>42838</v>
      </c>
      <c r="B866" s="177">
        <v>11.949710771419529</v>
      </c>
      <c r="C866" s="181">
        <v>8.2908432179451186</v>
      </c>
      <c r="D866" s="181">
        <v>44.714339629235127</v>
      </c>
      <c r="E866" s="119">
        <v>12.100000381469727</v>
      </c>
      <c r="F866" s="177">
        <v>35.213271024668671</v>
      </c>
      <c r="G866" s="177">
        <v>40.759091071795574</v>
      </c>
    </row>
    <row r="867" spans="1:7" x14ac:dyDescent="0.25">
      <c r="A867" s="42">
        <v>42839</v>
      </c>
      <c r="B867" s="177">
        <v>12.108863522602499</v>
      </c>
      <c r="C867" s="181">
        <v>8.4012651798656144</v>
      </c>
      <c r="D867" s="181">
        <v>39.803378932166964</v>
      </c>
      <c r="E867" s="119">
        <v>12</v>
      </c>
      <c r="F867" s="177">
        <v>35.095440596673214</v>
      </c>
      <c r="G867" s="177">
        <v>40.759526337605905</v>
      </c>
    </row>
    <row r="868" spans="1:7" x14ac:dyDescent="0.25">
      <c r="A868" s="42">
        <v>42840</v>
      </c>
      <c r="B868" s="177">
        <v>11.871432214084905</v>
      </c>
      <c r="C868" s="181">
        <v>8.2365326778322547</v>
      </c>
      <c r="D868" s="181">
        <v>39.756319870948751</v>
      </c>
      <c r="E868" s="119">
        <v>11.800000190734863</v>
      </c>
      <c r="F868" s="177">
        <v>33.82181206455936</v>
      </c>
      <c r="G868" s="177">
        <v>40.433056384788586</v>
      </c>
    </row>
    <row r="869" spans="1:7" x14ac:dyDescent="0.25">
      <c r="A869" s="42">
        <v>42841</v>
      </c>
      <c r="B869" s="177">
        <v>11.546301835499682</v>
      </c>
      <c r="C869" s="181">
        <v>8.01095357840431</v>
      </c>
      <c r="D869" s="181">
        <v>38.269702685718208</v>
      </c>
      <c r="E869" s="119">
        <v>11.899999618530273</v>
      </c>
      <c r="F869" s="177">
        <v>28.089798837568988</v>
      </c>
      <c r="G869" s="177">
        <v>40.470923976456689</v>
      </c>
    </row>
    <row r="870" spans="1:7" x14ac:dyDescent="0.25">
      <c r="A870" s="42">
        <v>42842</v>
      </c>
      <c r="B870" s="177">
        <v>13.997961195802676</v>
      </c>
      <c r="C870" s="181">
        <v>9.7119423110098548</v>
      </c>
      <c r="D870" s="181">
        <v>32.768385113610115</v>
      </c>
      <c r="E870" s="119">
        <v>11.899999618530273</v>
      </c>
      <c r="F870" s="177">
        <v>22.371510527465087</v>
      </c>
      <c r="G870" s="177">
        <v>39.814026855605682</v>
      </c>
    </row>
    <row r="871" spans="1:7" x14ac:dyDescent="0.25">
      <c r="A871" s="42">
        <v>42843</v>
      </c>
      <c r="B871" s="177">
        <v>13.896545540891495</v>
      </c>
      <c r="C871" s="181">
        <v>9.6415789933699969</v>
      </c>
      <c r="D871" s="181">
        <v>34.395726957056304</v>
      </c>
      <c r="E871" s="119">
        <v>11.899999618530273</v>
      </c>
      <c r="F871" s="177">
        <v>21.514971030083373</v>
      </c>
      <c r="G871" s="177">
        <v>38.854175167569409</v>
      </c>
    </row>
    <row r="872" spans="1:7" x14ac:dyDescent="0.25">
      <c r="A872" s="42">
        <v>42844</v>
      </c>
      <c r="B872" s="177">
        <v>14.972001063743953</v>
      </c>
      <c r="C872" s="181">
        <v>10.38774208454444</v>
      </c>
      <c r="D872" s="181">
        <v>35.15690197807772</v>
      </c>
      <c r="E872" s="119">
        <v>11.800000190734863</v>
      </c>
      <c r="F872" s="177">
        <v>37.832690991361901</v>
      </c>
      <c r="G872" s="177">
        <v>38.348444290492203</v>
      </c>
    </row>
    <row r="873" spans="1:7" x14ac:dyDescent="0.25">
      <c r="A873" s="42">
        <v>42845</v>
      </c>
      <c r="B873" s="177">
        <v>15.137441955791296</v>
      </c>
      <c r="C873" s="181">
        <v>10.50252682904906</v>
      </c>
      <c r="D873" s="181">
        <v>35.2543670588732</v>
      </c>
      <c r="E873" s="119">
        <v>11.800000190734863</v>
      </c>
      <c r="F873" s="177">
        <v>27.657440512842598</v>
      </c>
      <c r="G873" s="177">
        <v>36.540713447773946</v>
      </c>
    </row>
    <row r="874" spans="1:7" x14ac:dyDescent="0.25">
      <c r="A874" s="42">
        <v>42846</v>
      </c>
      <c r="B874" s="177">
        <v>15.207134403516189</v>
      </c>
      <c r="C874" s="181">
        <v>10.550880230115794</v>
      </c>
      <c r="D874" s="181">
        <v>35.012948946754157</v>
      </c>
      <c r="E874" s="119">
        <v>11.800000190734863</v>
      </c>
      <c r="F874" s="177">
        <v>39.355291287943125</v>
      </c>
      <c r="G874" s="177">
        <v>37.178118887433271</v>
      </c>
    </row>
    <row r="875" spans="1:7" x14ac:dyDescent="0.25">
      <c r="A875" s="42">
        <v>42847</v>
      </c>
      <c r="B875" s="177">
        <v>12.153238758970121</v>
      </c>
      <c r="C875" s="181">
        <v>8.432053216038268</v>
      </c>
      <c r="D875" s="181">
        <v>37.728820318910813</v>
      </c>
      <c r="E875" s="119">
        <v>11.800000190734863</v>
      </c>
      <c r="F875" s="177">
        <v>36.173727718635824</v>
      </c>
      <c r="G875" s="177">
        <v>39.077866180252194</v>
      </c>
    </row>
    <row r="876" spans="1:7" x14ac:dyDescent="0.25">
      <c r="A876" s="42">
        <v>42848</v>
      </c>
      <c r="B876" s="177">
        <v>9.9217766875147504</v>
      </c>
      <c r="C876" s="181">
        <v>6.8838398295288474</v>
      </c>
      <c r="D876" s="181">
        <v>33.123163472524404</v>
      </c>
      <c r="E876" s="119">
        <v>11.800000190734863</v>
      </c>
      <c r="F876" s="177">
        <v>43.188004089284874</v>
      </c>
      <c r="G876" s="177">
        <v>38.3097313494373</v>
      </c>
    </row>
    <row r="877" spans="1:7" x14ac:dyDescent="0.25">
      <c r="A877" s="42">
        <v>42849</v>
      </c>
      <c r="B877" s="177">
        <v>14.364541324556908</v>
      </c>
      <c r="C877" s="181">
        <v>9.9662797115086672</v>
      </c>
      <c r="D877" s="181">
        <v>34.965081820002318</v>
      </c>
      <c r="E877" s="119">
        <v>11.800000190734863</v>
      </c>
      <c r="F877" s="177">
        <v>33.11468788250729</v>
      </c>
      <c r="G877" s="177">
        <v>39.862102390373209</v>
      </c>
    </row>
    <row r="878" spans="1:7" x14ac:dyDescent="0.25">
      <c r="A878" s="42">
        <v>42850</v>
      </c>
      <c r="B878" s="177">
        <v>15.154378076234087</v>
      </c>
      <c r="C878" s="181">
        <v>10.51427729916481</v>
      </c>
      <c r="D878" s="181">
        <v>34.950123006017151</v>
      </c>
      <c r="E878" s="119">
        <v>11.699999809265137</v>
      </c>
      <c r="F878" s="177">
        <v>23.979045827234245</v>
      </c>
      <c r="G878" s="177">
        <v>37.253394268353702</v>
      </c>
    </row>
    <row r="879" spans="1:7" x14ac:dyDescent="0.25">
      <c r="A879" s="42">
        <v>42851</v>
      </c>
      <c r="B879" s="177">
        <v>15.048175198852721</v>
      </c>
      <c r="C879" s="181">
        <v>10.440592552939027</v>
      </c>
      <c r="D879" s="181">
        <v>34.61113065657792</v>
      </c>
      <c r="E879" s="119">
        <v>11.800000190734863</v>
      </c>
      <c r="F879" s="177">
        <v>36.713574085257648</v>
      </c>
      <c r="G879" s="177">
        <v>36.642978034350655</v>
      </c>
    </row>
    <row r="880" spans="1:7" x14ac:dyDescent="0.25">
      <c r="A880" s="42">
        <v>42852</v>
      </c>
      <c r="B880" s="177">
        <v>15.011591494020506</v>
      </c>
      <c r="C880" s="181">
        <v>10.415210368642072</v>
      </c>
      <c r="D880" s="181">
        <v>34.150750827921691</v>
      </c>
      <c r="E880" s="119">
        <v>11.800000190734863</v>
      </c>
      <c r="F880" s="177">
        <v>27.777356972628148</v>
      </c>
      <c r="G880" s="177">
        <v>34.340019064788486</v>
      </c>
    </row>
    <row r="881" spans="1:7" x14ac:dyDescent="0.25">
      <c r="A881" s="42">
        <v>42853</v>
      </c>
      <c r="B881" s="177">
        <v>9.025141645818783</v>
      </c>
      <c r="C881" s="181">
        <v>6.2617443916880653</v>
      </c>
      <c r="D881" s="181">
        <v>35.131471034155958</v>
      </c>
      <c r="E881" s="119">
        <v>11.800000190734863</v>
      </c>
      <c r="F881" s="177">
        <v>41.880704377492272</v>
      </c>
      <c r="G881" s="177">
        <v>36.126615520605306</v>
      </c>
    </row>
    <row r="882" spans="1:7" x14ac:dyDescent="0.25">
      <c r="A882" s="42">
        <v>42854</v>
      </c>
      <c r="B882" s="177">
        <v>0.96827017739160925</v>
      </c>
      <c r="C882" s="181">
        <v>0.67179669758752703</v>
      </c>
      <c r="D882" s="181">
        <v>32.968311203894807</v>
      </c>
      <c r="E882" s="119">
        <v>11.800000190734863</v>
      </c>
      <c r="F882" s="177">
        <v>23.86022183336593</v>
      </c>
      <c r="G882" s="177">
        <v>38.573779005827724</v>
      </c>
    </row>
    <row r="883" spans="1:7" x14ac:dyDescent="0.25">
      <c r="A883" s="42">
        <v>42855</v>
      </c>
      <c r="B883" s="177">
        <v>8.9870047421287588E-34</v>
      </c>
      <c r="C883" s="181">
        <v>6.4350943589158966E-34</v>
      </c>
      <c r="D883" s="181">
        <v>32.052388354407455</v>
      </c>
      <c r="E883" s="119">
        <v>11.800000190734863</v>
      </c>
      <c r="F883" s="177">
        <v>16.897165445569481</v>
      </c>
      <c r="G883" s="177">
        <v>38.209301274992768</v>
      </c>
    </row>
    <row r="884" spans="1:7" x14ac:dyDescent="0.25">
      <c r="A884" s="42">
        <v>42856</v>
      </c>
      <c r="B884" s="177">
        <v>0</v>
      </c>
      <c r="C884" s="181">
        <v>0</v>
      </c>
      <c r="D884" s="181">
        <v>31.248096178438971</v>
      </c>
      <c r="E884" s="119">
        <v>11.800000190734863</v>
      </c>
      <c r="F884" s="177">
        <v>0.30711652217363872</v>
      </c>
      <c r="G884" s="177">
        <v>35.506334933837273</v>
      </c>
    </row>
    <row r="885" spans="1:7" x14ac:dyDescent="0.25">
      <c r="A885" s="42">
        <v>42857</v>
      </c>
      <c r="B885" s="177">
        <v>0</v>
      </c>
      <c r="C885" s="181">
        <v>0</v>
      </c>
      <c r="D885" s="181">
        <v>31.996511656134214</v>
      </c>
      <c r="E885" s="119">
        <v>11.800000190734863</v>
      </c>
      <c r="F885" s="177">
        <v>0</v>
      </c>
      <c r="G885" s="177">
        <v>37.059153002456426</v>
      </c>
    </row>
    <row r="886" spans="1:7" x14ac:dyDescent="0.25">
      <c r="A886" s="42">
        <v>42858</v>
      </c>
      <c r="B886" s="177">
        <v>0</v>
      </c>
      <c r="C886" s="181">
        <v>0</v>
      </c>
      <c r="D886" s="181">
        <v>32.492741944966532</v>
      </c>
      <c r="E886" s="119">
        <v>11.800000190734863</v>
      </c>
      <c r="F886" s="177">
        <v>0</v>
      </c>
      <c r="G886" s="177">
        <v>36.665334912715203</v>
      </c>
    </row>
    <row r="887" spans="1:7" x14ac:dyDescent="0.25">
      <c r="A887" s="42">
        <v>42859</v>
      </c>
      <c r="B887" s="177">
        <v>0</v>
      </c>
      <c r="C887" s="181">
        <v>0</v>
      </c>
      <c r="D887" s="181">
        <v>31.975566646478764</v>
      </c>
      <c r="E887" s="119">
        <v>11.800000190734863</v>
      </c>
      <c r="F887" s="177">
        <v>0</v>
      </c>
      <c r="G887" s="177">
        <v>37.002972890182797</v>
      </c>
    </row>
    <row r="888" spans="1:7" x14ac:dyDescent="0.25">
      <c r="A888" s="42">
        <v>42860</v>
      </c>
      <c r="B888" s="177">
        <v>0</v>
      </c>
      <c r="C888" s="181">
        <v>0</v>
      </c>
      <c r="D888" s="181">
        <v>33.046098768115023</v>
      </c>
      <c r="E888" s="119">
        <v>11.800000190734863</v>
      </c>
      <c r="F888" s="177">
        <v>0</v>
      </c>
      <c r="G888" s="177">
        <v>37.216881167976922</v>
      </c>
    </row>
    <row r="889" spans="1:7" x14ac:dyDescent="0.25">
      <c r="A889" s="42">
        <v>42861</v>
      </c>
      <c r="B889" s="177">
        <v>0</v>
      </c>
      <c r="C889" s="181">
        <v>0</v>
      </c>
      <c r="D889" s="181">
        <v>32.467676016798741</v>
      </c>
      <c r="E889" s="119">
        <v>11.800000190734863</v>
      </c>
      <c r="F889" s="177">
        <v>0</v>
      </c>
      <c r="G889" s="177">
        <v>37.040699004420503</v>
      </c>
    </row>
    <row r="890" spans="1:7" x14ac:dyDescent="0.25">
      <c r="A890" s="42">
        <v>42862</v>
      </c>
      <c r="B890" s="177">
        <v>0</v>
      </c>
      <c r="C890" s="181">
        <v>0</v>
      </c>
      <c r="D890" s="181">
        <v>32.007880765133422</v>
      </c>
      <c r="E890" s="119">
        <v>11.800000190734863</v>
      </c>
      <c r="F890" s="177">
        <v>0</v>
      </c>
      <c r="G890" s="177">
        <v>37.029688542816416</v>
      </c>
    </row>
    <row r="891" spans="1:7" x14ac:dyDescent="0.25">
      <c r="A891" s="42">
        <v>42863</v>
      </c>
      <c r="B891" s="177">
        <v>0</v>
      </c>
      <c r="C891" s="181">
        <v>0</v>
      </c>
      <c r="D891" s="181">
        <v>32.156466144853169</v>
      </c>
      <c r="E891" s="119">
        <v>11.800000190734863</v>
      </c>
      <c r="F891" s="177">
        <v>0</v>
      </c>
      <c r="G891" s="177">
        <v>37.05938683372959</v>
      </c>
    </row>
    <row r="892" spans="1:7" x14ac:dyDescent="0.25">
      <c r="A892" s="42">
        <v>42864</v>
      </c>
      <c r="B892" s="177">
        <v>0</v>
      </c>
      <c r="C892" s="181">
        <v>0</v>
      </c>
      <c r="D892" s="181">
        <v>32.401472455263146</v>
      </c>
      <c r="E892" s="119">
        <v>11.800000190734863</v>
      </c>
      <c r="F892" s="177">
        <v>0</v>
      </c>
      <c r="G892" s="177">
        <v>37.161973360379541</v>
      </c>
    </row>
    <row r="893" spans="1:7" x14ac:dyDescent="0.25">
      <c r="A893" s="42">
        <v>42865</v>
      </c>
      <c r="B893" s="177">
        <v>0</v>
      </c>
      <c r="C893" s="181">
        <v>0</v>
      </c>
      <c r="D893" s="181">
        <v>32.233238299864318</v>
      </c>
      <c r="E893" s="119">
        <v>11.800000190734863</v>
      </c>
      <c r="F893" s="177">
        <v>0</v>
      </c>
      <c r="G893" s="177">
        <v>37.274262028446941</v>
      </c>
    </row>
    <row r="894" spans="1:7" x14ac:dyDescent="0.25">
      <c r="A894" s="42">
        <v>42866</v>
      </c>
      <c r="B894" s="177">
        <v>0</v>
      </c>
      <c r="C894" s="181">
        <v>0</v>
      </c>
      <c r="D894" s="181">
        <v>32.484086304505645</v>
      </c>
      <c r="E894" s="119">
        <v>11.800000190734863</v>
      </c>
      <c r="F894" s="177">
        <v>0</v>
      </c>
      <c r="G894" s="177">
        <v>37.258414093344321</v>
      </c>
    </row>
    <row r="895" spans="1:7" x14ac:dyDescent="0.25">
      <c r="A895" s="42">
        <v>42867</v>
      </c>
      <c r="B895" s="177">
        <v>0</v>
      </c>
      <c r="C895" s="181">
        <v>0</v>
      </c>
      <c r="D895" s="181">
        <v>31.975756633988091</v>
      </c>
      <c r="E895" s="119">
        <v>11.800000190734863</v>
      </c>
      <c r="F895" s="177">
        <v>0</v>
      </c>
      <c r="G895" s="177">
        <v>37.262755223424321</v>
      </c>
    </row>
    <row r="896" spans="1:7" x14ac:dyDescent="0.25">
      <c r="A896" s="42">
        <v>42868</v>
      </c>
      <c r="B896" s="177">
        <v>0</v>
      </c>
      <c r="C896" s="181">
        <v>0</v>
      </c>
      <c r="D896" s="181">
        <v>32.115613063198495</v>
      </c>
      <c r="E896" s="119">
        <v>11.800000190734863</v>
      </c>
      <c r="F896" s="177">
        <v>0</v>
      </c>
      <c r="G896" s="177">
        <v>37.405495768873763</v>
      </c>
    </row>
    <row r="897" spans="1:7" x14ac:dyDescent="0.25">
      <c r="A897" s="42">
        <v>42869</v>
      </c>
      <c r="B897" s="177">
        <v>0</v>
      </c>
      <c r="C897" s="181">
        <v>0</v>
      </c>
      <c r="D897" s="181">
        <v>32.806510242378209</v>
      </c>
      <c r="E897" s="119">
        <v>11.800000190734863</v>
      </c>
      <c r="F897" s="177">
        <v>0</v>
      </c>
      <c r="G897" s="177">
        <v>37.335235761801435</v>
      </c>
    </row>
    <row r="898" spans="1:7" x14ac:dyDescent="0.25">
      <c r="A898" s="42">
        <v>42870</v>
      </c>
      <c r="B898" s="177">
        <v>0</v>
      </c>
      <c r="C898" s="181">
        <v>0</v>
      </c>
      <c r="D898" s="181">
        <v>32.7558084543546</v>
      </c>
      <c r="E898" s="119">
        <v>11.800000190734863</v>
      </c>
      <c r="F898" s="177">
        <v>0</v>
      </c>
      <c r="G898" s="177">
        <v>37.388746224023684</v>
      </c>
    </row>
    <row r="899" spans="1:7" x14ac:dyDescent="0.25">
      <c r="A899" s="42">
        <v>42871</v>
      </c>
      <c r="B899" s="177">
        <v>0</v>
      </c>
      <c r="C899" s="181">
        <v>0</v>
      </c>
      <c r="D899" s="181">
        <v>32.578624961663188</v>
      </c>
      <c r="E899" s="119">
        <v>11.800000190734863</v>
      </c>
      <c r="F899" s="177">
        <v>0</v>
      </c>
      <c r="G899" s="177">
        <v>37.312508382576489</v>
      </c>
    </row>
    <row r="900" spans="1:7" x14ac:dyDescent="0.25">
      <c r="A900" s="42">
        <v>42872</v>
      </c>
      <c r="B900" s="177">
        <v>0</v>
      </c>
      <c r="C900" s="181">
        <v>0</v>
      </c>
      <c r="D900" s="181">
        <v>32.572885509332004</v>
      </c>
      <c r="E900" s="119">
        <v>11.800000190734863</v>
      </c>
      <c r="F900" s="177">
        <v>0</v>
      </c>
      <c r="G900" s="177">
        <v>37.476753663928505</v>
      </c>
    </row>
    <row r="901" spans="1:7" x14ac:dyDescent="0.25">
      <c r="A901" s="42">
        <v>42873</v>
      </c>
      <c r="B901" s="177">
        <v>0</v>
      </c>
      <c r="C901" s="181">
        <v>0</v>
      </c>
      <c r="D901" s="181">
        <v>31.577810186876118</v>
      </c>
      <c r="E901" s="119">
        <v>11.800000190734863</v>
      </c>
      <c r="F901" s="177">
        <v>0</v>
      </c>
      <c r="G901" s="177">
        <v>37.565978130322968</v>
      </c>
    </row>
    <row r="902" spans="1:7" x14ac:dyDescent="0.25">
      <c r="A902" s="42">
        <v>42874</v>
      </c>
      <c r="B902" s="177">
        <v>0</v>
      </c>
      <c r="C902" s="181">
        <v>0</v>
      </c>
      <c r="D902" s="181">
        <v>31.170012031285857</v>
      </c>
      <c r="E902" s="119">
        <v>11.800000190734863</v>
      </c>
      <c r="F902" s="177">
        <v>0</v>
      </c>
      <c r="G902" s="177">
        <v>37.772971071667108</v>
      </c>
    </row>
    <row r="903" spans="1:7" x14ac:dyDescent="0.25">
      <c r="A903" s="42">
        <v>42875</v>
      </c>
      <c r="B903" s="177">
        <v>0</v>
      </c>
      <c r="C903" s="181">
        <v>0</v>
      </c>
      <c r="D903" s="181">
        <v>31.465070641526463</v>
      </c>
      <c r="E903" s="119">
        <v>11.800000190734863</v>
      </c>
      <c r="F903" s="177">
        <v>0</v>
      </c>
      <c r="G903" s="177">
        <v>37.285652381534938</v>
      </c>
    </row>
    <row r="904" spans="1:7" x14ac:dyDescent="0.25">
      <c r="A904" s="42">
        <v>42876</v>
      </c>
      <c r="B904" s="177">
        <v>0</v>
      </c>
      <c r="C904" s="181">
        <v>0</v>
      </c>
      <c r="D904" s="181">
        <v>31.162397725361366</v>
      </c>
      <c r="E904" s="119">
        <v>11.800000190734863</v>
      </c>
      <c r="F904" s="177">
        <v>0</v>
      </c>
      <c r="G904" s="177">
        <v>37.896668506639983</v>
      </c>
    </row>
    <row r="905" spans="1:7" x14ac:dyDescent="0.25">
      <c r="A905" s="42">
        <v>42877</v>
      </c>
      <c r="B905" s="177">
        <v>0</v>
      </c>
      <c r="C905" s="181">
        <v>0</v>
      </c>
      <c r="D905" s="181">
        <v>30.914431589201619</v>
      </c>
      <c r="E905" s="119">
        <v>11.800000190734863</v>
      </c>
      <c r="F905" s="177">
        <v>0</v>
      </c>
      <c r="G905" s="177">
        <v>37.671334443489762</v>
      </c>
    </row>
    <row r="906" spans="1:7" x14ac:dyDescent="0.25">
      <c r="A906" s="42">
        <v>42878</v>
      </c>
      <c r="B906" s="177">
        <v>1.2085126363218359</v>
      </c>
      <c r="C906" s="181">
        <v>0.86534869757185728</v>
      </c>
      <c r="D906" s="181">
        <v>33.190646337270728</v>
      </c>
      <c r="E906" s="119">
        <v>11.800000190734863</v>
      </c>
      <c r="F906" s="177">
        <v>0.53243129195990391</v>
      </c>
      <c r="G906" s="177">
        <v>37.792172232027376</v>
      </c>
    </row>
    <row r="907" spans="1:7" x14ac:dyDescent="0.25">
      <c r="A907" s="42">
        <v>42879</v>
      </c>
      <c r="B907" s="177">
        <v>6.3656761448978116</v>
      </c>
      <c r="C907" s="181">
        <v>4.5581067136517719</v>
      </c>
      <c r="D907" s="181">
        <v>37.849731973409703</v>
      </c>
      <c r="E907" s="119">
        <v>11.800000190734863</v>
      </c>
      <c r="F907" s="177">
        <v>38.689611149187471</v>
      </c>
      <c r="G907" s="177">
        <v>40.163765400714354</v>
      </c>
    </row>
    <row r="908" spans="1:7" x14ac:dyDescent="0.25">
      <c r="A908" s="42">
        <v>42880</v>
      </c>
      <c r="B908" s="177">
        <v>6.7531344892907228</v>
      </c>
      <c r="C908" s="181">
        <v>4.8355440888241272</v>
      </c>
      <c r="D908" s="181">
        <v>38.195147170225809</v>
      </c>
      <c r="E908" s="119">
        <v>11.800000190734863</v>
      </c>
      <c r="F908" s="177">
        <v>36.622838372786845</v>
      </c>
      <c r="G908" s="177">
        <v>41.556162916907596</v>
      </c>
    </row>
    <row r="909" spans="1:7" x14ac:dyDescent="0.25">
      <c r="A909" s="42">
        <v>42881</v>
      </c>
      <c r="B909" s="177">
        <v>6.9652486801412765</v>
      </c>
      <c r="C909" s="181">
        <v>4.9874272659398304</v>
      </c>
      <c r="D909" s="181">
        <v>39.017463709866512</v>
      </c>
      <c r="E909" s="119">
        <v>11</v>
      </c>
      <c r="F909" s="177">
        <v>38.640494617267883</v>
      </c>
      <c r="G909" s="177">
        <v>43.14633801972419</v>
      </c>
    </row>
    <row r="910" spans="1:7" x14ac:dyDescent="0.25">
      <c r="A910" s="42">
        <v>42882</v>
      </c>
      <c r="B910" s="177">
        <v>9.0027847607340945</v>
      </c>
      <c r="C910" s="181">
        <v>6.4463935527657421</v>
      </c>
      <c r="D910" s="181">
        <v>38.587561210526346</v>
      </c>
      <c r="E910" s="119">
        <v>11</v>
      </c>
      <c r="F910" s="177">
        <v>37.948723319415706</v>
      </c>
      <c r="G910" s="177">
        <v>36.811587201599693</v>
      </c>
    </row>
    <row r="911" spans="1:7" x14ac:dyDescent="0.25">
      <c r="A911" s="42">
        <v>42883</v>
      </c>
      <c r="B911" s="177">
        <v>9.75111420193182</v>
      </c>
      <c r="C911" s="181">
        <v>6.9822306535394869</v>
      </c>
      <c r="D911" s="181">
        <v>38.713201256990395</v>
      </c>
      <c r="E911" s="119">
        <v>11</v>
      </c>
      <c r="F911" s="177">
        <v>36.964351094343066</v>
      </c>
      <c r="G911" s="177">
        <v>37.013708423022848</v>
      </c>
    </row>
    <row r="912" spans="1:7" x14ac:dyDescent="0.25">
      <c r="A912" s="42">
        <v>42884</v>
      </c>
      <c r="B912" s="177">
        <v>9.8489113056662614</v>
      </c>
      <c r="C912" s="181">
        <v>7.0522577213577176</v>
      </c>
      <c r="D912" s="181">
        <v>38.222341667457812</v>
      </c>
      <c r="E912" s="119">
        <v>11.600000381469727</v>
      </c>
      <c r="F912" s="177">
        <v>37.61573017045302</v>
      </c>
      <c r="G912" s="177">
        <v>47.011443093198345</v>
      </c>
    </row>
    <row r="913" spans="1:7" x14ac:dyDescent="0.25">
      <c r="A913" s="42">
        <v>42885</v>
      </c>
      <c r="B913" s="177">
        <v>9.6382093410909047</v>
      </c>
      <c r="C913" s="181">
        <v>6.9013857609485578</v>
      </c>
      <c r="D913" s="181">
        <v>38.886565944751119</v>
      </c>
      <c r="E913" s="119">
        <v>11.600000381469727</v>
      </c>
      <c r="F913" s="177">
        <v>36.90405333585209</v>
      </c>
      <c r="G913" s="177">
        <v>46.540627897933774</v>
      </c>
    </row>
    <row r="914" spans="1:7" x14ac:dyDescent="0.25">
      <c r="A914" s="42">
        <v>42886</v>
      </c>
      <c r="B914" s="177">
        <v>9.780209436903311</v>
      </c>
      <c r="C914" s="181">
        <v>7.0030641334150108</v>
      </c>
      <c r="D914" s="181">
        <v>38.154884730312588</v>
      </c>
      <c r="E914" s="119">
        <v>10.899999618530273</v>
      </c>
      <c r="F914" s="177">
        <v>37.326023030678456</v>
      </c>
      <c r="G914" s="177">
        <v>46.323025020140122</v>
      </c>
    </row>
    <row r="915" spans="1:7" x14ac:dyDescent="0.25">
      <c r="A915" s="42">
        <v>42887</v>
      </c>
      <c r="B915" s="177">
        <v>9.5304737905615582</v>
      </c>
      <c r="C915" s="181">
        <v>6.8242423240238912</v>
      </c>
      <c r="D915" s="181">
        <v>37.779102525490309</v>
      </c>
      <c r="E915" s="119">
        <v>11</v>
      </c>
      <c r="F915" s="177">
        <v>37.694359024718963</v>
      </c>
      <c r="G915" s="177">
        <v>31.24908631205556</v>
      </c>
    </row>
    <row r="916" spans="1:7" x14ac:dyDescent="0.25">
      <c r="A916" s="42">
        <v>42888</v>
      </c>
      <c r="B916" s="177">
        <v>8.2373838696120973</v>
      </c>
      <c r="C916" s="181">
        <v>5.8983325359867882</v>
      </c>
      <c r="D916" s="181">
        <v>38.218829258503732</v>
      </c>
      <c r="E916" s="119">
        <v>11.399999618530273</v>
      </c>
      <c r="F916" s="177">
        <v>37.891778773466726</v>
      </c>
      <c r="G916" s="177">
        <v>36.684926383053835</v>
      </c>
    </row>
    <row r="917" spans="1:7" x14ac:dyDescent="0.25">
      <c r="A917" s="42">
        <v>42889</v>
      </c>
      <c r="B917" s="177">
        <v>8.1819414546294738</v>
      </c>
      <c r="C917" s="181">
        <v>5.858633305582817</v>
      </c>
      <c r="D917" s="181">
        <v>35.796494090292207</v>
      </c>
      <c r="E917" s="119">
        <v>11.399999618530273</v>
      </c>
      <c r="F917" s="177">
        <v>37.904788286156112</v>
      </c>
      <c r="G917" s="177">
        <v>37.408363389726063</v>
      </c>
    </row>
    <row r="918" spans="1:7" x14ac:dyDescent="0.25">
      <c r="A918" s="42">
        <v>42890</v>
      </c>
      <c r="B918" s="177">
        <v>7.8970024303050845</v>
      </c>
      <c r="C918" s="181">
        <v>5.6546043147590561</v>
      </c>
      <c r="D918" s="181">
        <v>35.180343515608065</v>
      </c>
      <c r="E918" s="119">
        <v>11.100000381469727</v>
      </c>
      <c r="F918" s="177">
        <v>37.420971652975815</v>
      </c>
      <c r="G918" s="177">
        <v>36.882396515983103</v>
      </c>
    </row>
    <row r="919" spans="1:7" x14ac:dyDescent="0.25">
      <c r="A919" s="42">
        <v>42891</v>
      </c>
      <c r="B919" s="177">
        <v>8.4580485238369292</v>
      </c>
      <c r="C919" s="181">
        <v>6.0563382244624782</v>
      </c>
      <c r="D919" s="181">
        <v>35.174639337239455</v>
      </c>
      <c r="E919" s="119">
        <v>11</v>
      </c>
      <c r="F919" s="177">
        <v>38.966246950582217</v>
      </c>
      <c r="G919" s="177">
        <v>36.52465907717194</v>
      </c>
    </row>
    <row r="920" spans="1:7" x14ac:dyDescent="0.25">
      <c r="A920" s="42">
        <v>42892</v>
      </c>
      <c r="B920" s="177">
        <v>8.9684505691227159</v>
      </c>
      <c r="C920" s="181">
        <v>6.4218087473610446</v>
      </c>
      <c r="D920" s="181">
        <v>35.480169158909042</v>
      </c>
      <c r="E920" s="119">
        <v>11</v>
      </c>
      <c r="F920" s="177">
        <v>38.409768941314084</v>
      </c>
      <c r="G920" s="177">
        <v>37.533954918980584</v>
      </c>
    </row>
    <row r="921" spans="1:7" x14ac:dyDescent="0.25">
      <c r="A921" s="42">
        <v>42893</v>
      </c>
      <c r="B921" s="177">
        <v>9.0006200045046381</v>
      </c>
      <c r="C921" s="181">
        <v>6.4448434912045967</v>
      </c>
      <c r="D921" s="181">
        <v>35.181773151644926</v>
      </c>
      <c r="E921" s="119">
        <v>11.100000381469727</v>
      </c>
      <c r="F921" s="177">
        <v>38.375175467641242</v>
      </c>
      <c r="G921" s="177">
        <v>38.403172599408357</v>
      </c>
    </row>
    <row r="922" spans="1:7" x14ac:dyDescent="0.25">
      <c r="A922" s="42">
        <v>42894</v>
      </c>
      <c r="B922" s="177">
        <v>8.4610152049928793</v>
      </c>
      <c r="C922" s="181">
        <v>6.0584624998711529</v>
      </c>
      <c r="D922" s="181">
        <v>35.093041727057155</v>
      </c>
      <c r="E922" s="119">
        <v>11.5</v>
      </c>
      <c r="F922" s="177">
        <v>38.08553445992645</v>
      </c>
      <c r="G922" s="177">
        <v>37.527760010140895</v>
      </c>
    </row>
    <row r="923" spans="1:7" x14ac:dyDescent="0.25">
      <c r="A923" s="42">
        <v>42895</v>
      </c>
      <c r="B923" s="177">
        <v>8.4920739709074695</v>
      </c>
      <c r="C923" s="181">
        <v>6.0807019550697188</v>
      </c>
      <c r="D923" s="181">
        <v>36.004522646974628</v>
      </c>
      <c r="E923" s="119">
        <v>11.5</v>
      </c>
      <c r="F923" s="177">
        <v>37.736220159795543</v>
      </c>
      <c r="G923" s="177">
        <v>36.761186573902727</v>
      </c>
    </row>
    <row r="924" spans="1:7" x14ac:dyDescent="0.25">
      <c r="A924" s="42">
        <v>42896</v>
      </c>
      <c r="B924" s="177">
        <v>8.3366994315995697</v>
      </c>
      <c r="C924" s="181">
        <v>5.9694468873236906</v>
      </c>
      <c r="D924" s="181">
        <v>34.924750926031066</v>
      </c>
      <c r="E924" s="119">
        <v>11</v>
      </c>
      <c r="F924" s="177">
        <v>37.771009614511748</v>
      </c>
      <c r="G924" s="177">
        <v>36.802540979893081</v>
      </c>
    </row>
    <row r="925" spans="1:7" x14ac:dyDescent="0.25">
      <c r="A925" s="42">
        <v>42897</v>
      </c>
      <c r="B925" s="177">
        <v>8.163997738986863</v>
      </c>
      <c r="C925" s="181">
        <v>5.8457848086004507</v>
      </c>
      <c r="D925" s="181">
        <v>35.134306636165697</v>
      </c>
      <c r="E925" s="119">
        <v>11.399999618530273</v>
      </c>
      <c r="F925" s="177">
        <v>39.099062411652689</v>
      </c>
      <c r="G925" s="177">
        <v>35.655418122543274</v>
      </c>
    </row>
    <row r="926" spans="1:7" x14ac:dyDescent="0.25">
      <c r="A926" s="42">
        <v>42898</v>
      </c>
      <c r="B926" s="177">
        <v>8.2673719683356328</v>
      </c>
      <c r="C926" s="181">
        <v>5.9198053459460187</v>
      </c>
      <c r="D926" s="181">
        <v>36.144689987059003</v>
      </c>
      <c r="E926" s="119">
        <v>11.300000190734863</v>
      </c>
      <c r="F926" s="177">
        <v>38.743979374435241</v>
      </c>
      <c r="G926" s="177">
        <v>36.370864997859364</v>
      </c>
    </row>
    <row r="927" spans="1:7" x14ac:dyDescent="0.25">
      <c r="A927" s="42">
        <v>42899</v>
      </c>
      <c r="B927" s="177">
        <v>8.0134260347357884</v>
      </c>
      <c r="C927" s="181">
        <v>5.7379687839692073</v>
      </c>
      <c r="D927" s="181">
        <v>36.760126099983857</v>
      </c>
      <c r="E927" s="119">
        <v>11</v>
      </c>
      <c r="F927" s="177">
        <v>38.362534480933789</v>
      </c>
      <c r="G927" s="177">
        <v>36.997011149635938</v>
      </c>
    </row>
    <row r="928" spans="1:7" x14ac:dyDescent="0.25">
      <c r="A928" s="42">
        <v>42900</v>
      </c>
      <c r="B928" s="177">
        <v>7.6101277206904223</v>
      </c>
      <c r="C928" s="181">
        <v>5.449189287335841</v>
      </c>
      <c r="D928" s="181">
        <v>36.518088173159782</v>
      </c>
      <c r="E928" s="119">
        <v>10.800000190734863</v>
      </c>
      <c r="F928" s="177">
        <v>38.092624925198372</v>
      </c>
      <c r="G928" s="177">
        <v>37.593799302931195</v>
      </c>
    </row>
    <row r="929" spans="1:7" x14ac:dyDescent="0.25">
      <c r="A929" s="42">
        <v>42901</v>
      </c>
      <c r="B929" s="177">
        <v>8.6489904750598594</v>
      </c>
      <c r="C929" s="181">
        <v>6.1930611380974403</v>
      </c>
      <c r="D929" s="181">
        <v>36.647488488709492</v>
      </c>
      <c r="E929" s="119">
        <v>10.699999809265137</v>
      </c>
      <c r="F929" s="177">
        <v>38.793016590983804</v>
      </c>
      <c r="G929" s="177">
        <v>37.695751793340371</v>
      </c>
    </row>
    <row r="930" spans="1:7" x14ac:dyDescent="0.25">
      <c r="A930" s="42">
        <v>42902</v>
      </c>
      <c r="B930" s="177">
        <v>8.9569029502767741</v>
      </c>
      <c r="C930" s="181">
        <v>6.4135401396294736</v>
      </c>
      <c r="D930" s="181">
        <v>36.553609644218717</v>
      </c>
      <c r="E930" s="119">
        <v>10.800000190734863</v>
      </c>
      <c r="F930" s="177">
        <v>37.090291019236602</v>
      </c>
      <c r="G930" s="177">
        <v>38.095788949065721</v>
      </c>
    </row>
    <row r="931" spans="1:7" x14ac:dyDescent="0.25">
      <c r="A931" s="42">
        <v>42903</v>
      </c>
      <c r="B931" s="177">
        <v>9.2078108425780556</v>
      </c>
      <c r="C931" s="181">
        <v>6.5932013291675799</v>
      </c>
      <c r="D931" s="181">
        <v>37.01700809726011</v>
      </c>
      <c r="E931" s="119">
        <v>11.399999618530273</v>
      </c>
      <c r="F931" s="177">
        <v>35.740263610195242</v>
      </c>
      <c r="G931" s="177">
        <v>38.190119481991815</v>
      </c>
    </row>
    <row r="932" spans="1:7" x14ac:dyDescent="0.25">
      <c r="A932" s="42">
        <v>42904</v>
      </c>
      <c r="B932" s="177">
        <v>9.1827917246976565</v>
      </c>
      <c r="C932" s="181">
        <v>6.5752865300819092</v>
      </c>
      <c r="D932" s="181">
        <v>37.387775719209941</v>
      </c>
      <c r="E932" s="119">
        <v>10.800000190734863</v>
      </c>
      <c r="F932" s="177">
        <v>34.997231512246323</v>
      </c>
      <c r="G932" s="177">
        <v>36.342099925500392</v>
      </c>
    </row>
    <row r="933" spans="1:7" x14ac:dyDescent="0.25">
      <c r="A933" s="42">
        <v>42905</v>
      </c>
      <c r="B933" s="177">
        <v>9.0106682988603612</v>
      </c>
      <c r="C933" s="181">
        <v>6.4520385160410827</v>
      </c>
      <c r="D933" s="181">
        <v>37.464599037170316</v>
      </c>
      <c r="E933" s="119">
        <v>10.800000190734863</v>
      </c>
      <c r="F933" s="177">
        <v>33.737175480083181</v>
      </c>
      <c r="G933" s="177">
        <v>37.336851628400659</v>
      </c>
    </row>
    <row r="934" spans="1:7" x14ac:dyDescent="0.25">
      <c r="A934" s="42">
        <v>42906</v>
      </c>
      <c r="B934" s="177">
        <v>9.0201215797101373</v>
      </c>
      <c r="C934" s="181">
        <v>6.4588074847926489</v>
      </c>
      <c r="D934" s="181">
        <v>37.19294734420604</v>
      </c>
      <c r="E934" s="119">
        <v>10.899999618530273</v>
      </c>
      <c r="F934" s="177">
        <v>31.980800082440737</v>
      </c>
      <c r="G934" s="177">
        <v>36.219337574707176</v>
      </c>
    </row>
    <row r="935" spans="1:7" x14ac:dyDescent="0.25">
      <c r="A935" s="42">
        <v>42907</v>
      </c>
      <c r="B935" s="177">
        <v>8.7161288609118301</v>
      </c>
      <c r="C935" s="181">
        <v>6.2411352028675893</v>
      </c>
      <c r="D935" s="181">
        <v>37.036177102106542</v>
      </c>
      <c r="E935" s="119">
        <v>10.899999618530273</v>
      </c>
      <c r="F935" s="177">
        <v>31.264815757053864</v>
      </c>
      <c r="G935" s="177">
        <v>37.174081507236892</v>
      </c>
    </row>
    <row r="936" spans="1:7" x14ac:dyDescent="0.25">
      <c r="A936" s="42">
        <v>42908</v>
      </c>
      <c r="B936" s="177">
        <v>8.8966221478665926</v>
      </c>
      <c r="C936" s="181">
        <v>6.3703764090349804</v>
      </c>
      <c r="D936" s="181">
        <v>36.922100058617424</v>
      </c>
      <c r="E936" s="119">
        <v>11.399999618530273</v>
      </c>
      <c r="F936" s="177">
        <v>27.691678781178283</v>
      </c>
      <c r="G936" s="177">
        <v>37.592283846515144</v>
      </c>
    </row>
    <row r="937" spans="1:7" x14ac:dyDescent="0.25">
      <c r="A937" s="42">
        <v>42909</v>
      </c>
      <c r="B937" s="177">
        <v>9.7450251899514111</v>
      </c>
      <c r="C937" s="181">
        <v>6.9778706506496668</v>
      </c>
      <c r="D937" s="181">
        <v>36.35808269681759</v>
      </c>
      <c r="E937" s="119">
        <v>10.699999809265137</v>
      </c>
      <c r="F937" s="177">
        <v>23.88818809056723</v>
      </c>
      <c r="G937" s="177">
        <v>37.749945818980528</v>
      </c>
    </row>
    <row r="938" spans="1:7" x14ac:dyDescent="0.25">
      <c r="A938" s="42">
        <v>42910</v>
      </c>
      <c r="B938" s="177">
        <v>9.5069727656165277</v>
      </c>
      <c r="C938" s="181">
        <v>6.8074145468732272</v>
      </c>
      <c r="D938" s="181">
        <v>33.647167761414153</v>
      </c>
      <c r="E938" s="119">
        <v>11</v>
      </c>
      <c r="F938" s="177">
        <v>18.890392957329752</v>
      </c>
      <c r="G938" s="177">
        <v>38.095196103828954</v>
      </c>
    </row>
    <row r="939" spans="1:7" x14ac:dyDescent="0.25">
      <c r="A939" s="42">
        <v>42911</v>
      </c>
      <c r="B939" s="177">
        <v>9.2326826231919057</v>
      </c>
      <c r="C939" s="181">
        <v>6.6110106282296028</v>
      </c>
      <c r="D939" s="181">
        <v>34.467205205383117</v>
      </c>
      <c r="E939" s="119">
        <v>10.899999618530273</v>
      </c>
      <c r="F939" s="177">
        <v>31.639734560626529</v>
      </c>
      <c r="G939" s="177">
        <v>36.684911257668801</v>
      </c>
    </row>
    <row r="940" spans="1:7" x14ac:dyDescent="0.25">
      <c r="A940" s="42">
        <v>42912</v>
      </c>
      <c r="B940" s="177">
        <v>9.5844073690954961</v>
      </c>
      <c r="C940" s="181">
        <v>6.8628611605482481</v>
      </c>
      <c r="D940" s="181">
        <v>35.189156834770174</v>
      </c>
      <c r="E940" s="119">
        <v>10.899999618530273</v>
      </c>
      <c r="F940" s="177">
        <v>31.957124647144923</v>
      </c>
      <c r="G940" s="177">
        <v>36.661835121313729</v>
      </c>
    </row>
    <row r="941" spans="1:7" x14ac:dyDescent="0.25">
      <c r="A941" s="42">
        <v>42913</v>
      </c>
      <c r="B941" s="177">
        <v>10.133772049638813</v>
      </c>
      <c r="C941" s="181">
        <v>7.256230659974432</v>
      </c>
      <c r="D941" s="181">
        <v>35.13239259075231</v>
      </c>
      <c r="E941" s="119">
        <v>10.899999618530273</v>
      </c>
      <c r="F941" s="177">
        <v>27.348672489281064</v>
      </c>
      <c r="G941" s="177">
        <v>37.25276937637058</v>
      </c>
    </row>
    <row r="942" spans="1:7" x14ac:dyDescent="0.25">
      <c r="A942" s="42">
        <v>42914</v>
      </c>
      <c r="B942" s="177">
        <v>10.102707202433798</v>
      </c>
      <c r="C942" s="181">
        <v>7.233986850301954</v>
      </c>
      <c r="D942" s="181">
        <v>35.496627441247362</v>
      </c>
      <c r="E942" s="119">
        <v>11.5</v>
      </c>
      <c r="F942" s="177">
        <v>27.75714118429908</v>
      </c>
      <c r="G942" s="177">
        <v>38.574525332826184</v>
      </c>
    </row>
    <row r="943" spans="1:7" x14ac:dyDescent="0.25">
      <c r="A943" s="42">
        <v>42915</v>
      </c>
      <c r="B943" s="177">
        <v>9.3880622255932096</v>
      </c>
      <c r="C943" s="181">
        <v>6.7222693213752764</v>
      </c>
      <c r="D943" s="181">
        <v>34.1103804503988</v>
      </c>
      <c r="E943" s="119">
        <v>11.399999618530273</v>
      </c>
      <c r="F943" s="177">
        <v>37.37257492034523</v>
      </c>
      <c r="G943" s="177">
        <v>36.986466179688748</v>
      </c>
    </row>
    <row r="944" spans="1:7" x14ac:dyDescent="0.25">
      <c r="A944" s="42">
        <v>42916</v>
      </c>
      <c r="B944" s="177">
        <v>8.992822551489823</v>
      </c>
      <c r="C944" s="181">
        <v>6.4392601686906632</v>
      </c>
      <c r="D944" s="181">
        <v>34.176496981338232</v>
      </c>
      <c r="E944" s="119">
        <v>11.699999809265137</v>
      </c>
      <c r="F944" s="177">
        <v>34.805831004381176</v>
      </c>
      <c r="G944" s="177">
        <v>37.326486818746233</v>
      </c>
    </row>
    <row r="945" spans="1:7" x14ac:dyDescent="0.25">
      <c r="A945" s="42">
        <v>42917</v>
      </c>
      <c r="B945" s="177">
        <v>9.1590178531622914</v>
      </c>
      <c r="C945" s="181">
        <v>6.558263382659983</v>
      </c>
      <c r="D945" s="181">
        <v>35.005747140116199</v>
      </c>
      <c r="E945" s="119">
        <v>11.399999618530273</v>
      </c>
      <c r="F945" s="177">
        <v>28.269092695646833</v>
      </c>
      <c r="G945" s="177">
        <v>37.199018536232217</v>
      </c>
    </row>
    <row r="946" spans="1:7" x14ac:dyDescent="0.25">
      <c r="A946" s="42">
        <v>42918</v>
      </c>
      <c r="B946" s="177">
        <v>9.181781393601014</v>
      </c>
      <c r="C946" s="181">
        <v>6.5745630881646973</v>
      </c>
      <c r="D946" s="181">
        <v>35.225342598005582</v>
      </c>
      <c r="E946" s="119">
        <v>11.399999618530273</v>
      </c>
      <c r="F946" s="177">
        <v>23.911253274524661</v>
      </c>
      <c r="G946" s="177">
        <v>37.175950556220833</v>
      </c>
    </row>
    <row r="947" spans="1:7" x14ac:dyDescent="0.25">
      <c r="A947" s="42">
        <v>42919</v>
      </c>
      <c r="B947" s="177">
        <v>9.1000416654490639</v>
      </c>
      <c r="C947" s="181">
        <v>6.5160338141047687</v>
      </c>
      <c r="D947" s="181">
        <v>34.328265131932689</v>
      </c>
      <c r="E947" s="119">
        <v>10.800000190734863</v>
      </c>
      <c r="F947" s="177">
        <v>36.646599649146722</v>
      </c>
      <c r="G947" s="177">
        <v>36.822725905135783</v>
      </c>
    </row>
    <row r="948" spans="1:7" x14ac:dyDescent="0.25">
      <c r="A948" s="42">
        <v>42920</v>
      </c>
      <c r="B948" s="177">
        <v>9.1505930650610381</v>
      </c>
      <c r="C948" s="181">
        <v>6.5522308603746318</v>
      </c>
      <c r="D948" s="181">
        <v>32.608097510690996</v>
      </c>
      <c r="E948" s="119">
        <v>10.800000190734863</v>
      </c>
      <c r="F948" s="177">
        <v>34.507473663224097</v>
      </c>
      <c r="G948" s="177">
        <v>36.772868984937659</v>
      </c>
    </row>
    <row r="949" spans="1:7" x14ac:dyDescent="0.25">
      <c r="A949" s="42">
        <v>42921</v>
      </c>
      <c r="B949" s="177">
        <v>8.5777376795610802</v>
      </c>
      <c r="C949" s="181">
        <v>6.1420409733676102</v>
      </c>
      <c r="D949" s="181">
        <v>33.490931277650397</v>
      </c>
      <c r="E949" s="119">
        <v>10.699999809265137</v>
      </c>
      <c r="F949" s="177">
        <v>30.501441773816406</v>
      </c>
      <c r="G949" s="177">
        <v>37.304855875682037</v>
      </c>
    </row>
    <row r="950" spans="1:7" x14ac:dyDescent="0.25">
      <c r="A950" s="42">
        <v>42922</v>
      </c>
      <c r="B950" s="177">
        <v>9.0460551198600996</v>
      </c>
      <c r="C950" s="181">
        <v>6.4773770508176263</v>
      </c>
      <c r="D950" s="181">
        <v>34.221858567220174</v>
      </c>
      <c r="E950" s="119">
        <v>10.800000190734863</v>
      </c>
      <c r="F950" s="177">
        <v>27.167069822726422</v>
      </c>
      <c r="G950" s="177">
        <v>37.736426987603807</v>
      </c>
    </row>
    <row r="951" spans="1:7" x14ac:dyDescent="0.25">
      <c r="A951" s="42">
        <v>42923</v>
      </c>
      <c r="B951" s="177">
        <v>9.881027120371602</v>
      </c>
      <c r="C951" s="181">
        <v>7.0752540704164337</v>
      </c>
      <c r="D951" s="181">
        <v>35.494845018475161</v>
      </c>
      <c r="E951" s="119">
        <v>10.5</v>
      </c>
      <c r="F951" s="177">
        <v>36.395827921717249</v>
      </c>
      <c r="G951" s="177">
        <v>37.957715511807692</v>
      </c>
    </row>
    <row r="952" spans="1:7" x14ac:dyDescent="0.25">
      <c r="A952" s="42">
        <v>42924</v>
      </c>
      <c r="B952" s="177">
        <v>10.487460751545091</v>
      </c>
      <c r="C952" s="181">
        <v>7.5094874719776561</v>
      </c>
      <c r="D952" s="181">
        <v>36.324027734994843</v>
      </c>
      <c r="E952" s="119">
        <v>11.300000190734863</v>
      </c>
      <c r="F952" s="177">
        <v>30.069275052370848</v>
      </c>
      <c r="G952" s="177">
        <v>38.90110978135354</v>
      </c>
    </row>
    <row r="953" spans="1:7" x14ac:dyDescent="0.25">
      <c r="A953" s="42">
        <v>42925</v>
      </c>
      <c r="B953" s="177">
        <v>10.274738437487839</v>
      </c>
      <c r="C953" s="181">
        <v>7.357168851649309</v>
      </c>
      <c r="D953" s="181">
        <v>35.650642593171924</v>
      </c>
      <c r="E953" s="119">
        <v>11.399999618530273</v>
      </c>
      <c r="F953" s="177">
        <v>30.037887337980436</v>
      </c>
      <c r="G953" s="177">
        <v>39.199980326670151</v>
      </c>
    </row>
    <row r="954" spans="1:7" x14ac:dyDescent="0.25">
      <c r="A954" s="42">
        <v>42926</v>
      </c>
      <c r="B954" s="177">
        <v>10.178013703077452</v>
      </c>
      <c r="C954" s="181">
        <v>7.2879096478732039</v>
      </c>
      <c r="D954" s="181">
        <v>35.094267343370994</v>
      </c>
      <c r="E954" s="119">
        <v>10.699999809265137</v>
      </c>
      <c r="F954" s="177">
        <v>35.559398268240493</v>
      </c>
      <c r="G954" s="177">
        <v>39.193779216099713</v>
      </c>
    </row>
    <row r="955" spans="1:7" x14ac:dyDescent="0.25">
      <c r="A955" s="42">
        <v>42927</v>
      </c>
      <c r="B955" s="177">
        <v>10.346594377841376</v>
      </c>
      <c r="C955" s="181">
        <v>7.4086208948707872</v>
      </c>
      <c r="D955" s="181">
        <v>34.554875493778177</v>
      </c>
      <c r="E955" s="119">
        <v>11</v>
      </c>
      <c r="F955" s="177">
        <v>29.013747198118086</v>
      </c>
      <c r="G955" s="177">
        <v>40.246860790583874</v>
      </c>
    </row>
    <row r="956" spans="1:7" x14ac:dyDescent="0.25">
      <c r="A956" s="42">
        <v>42928</v>
      </c>
      <c r="B956" s="177">
        <v>10.264805601969831</v>
      </c>
      <c r="C956" s="181">
        <v>7.3500565004662342</v>
      </c>
      <c r="D956" s="181">
        <v>35.102109457916697</v>
      </c>
      <c r="E956" s="119">
        <v>11.399999618530273</v>
      </c>
      <c r="F956" s="177">
        <v>33.560210054251868</v>
      </c>
      <c r="G956" s="177">
        <v>41.049505360325185</v>
      </c>
    </row>
    <row r="957" spans="1:7" x14ac:dyDescent="0.25">
      <c r="A957" s="42">
        <v>42929</v>
      </c>
      <c r="B957" s="177">
        <v>10.047331979018026</v>
      </c>
      <c r="C957" s="181">
        <v>7.1943357320427088</v>
      </c>
      <c r="D957" s="181">
        <v>34.803926676092338</v>
      </c>
      <c r="E957" s="119">
        <v>11.800000190734863</v>
      </c>
      <c r="F957" s="177">
        <v>35.578753743569052</v>
      </c>
      <c r="G957" s="177">
        <v>39.477984289526958</v>
      </c>
    </row>
    <row r="958" spans="1:7" x14ac:dyDescent="0.25">
      <c r="A958" s="42">
        <v>42930</v>
      </c>
      <c r="B958" s="177">
        <v>9.8368476755117857</v>
      </c>
      <c r="C958" s="181">
        <v>7.0436196266217488</v>
      </c>
      <c r="D958" s="181">
        <v>34.532953906986464</v>
      </c>
      <c r="E958" s="119">
        <v>12</v>
      </c>
      <c r="F958" s="177">
        <v>27.856868204143314</v>
      </c>
      <c r="G958" s="177">
        <v>40.118107279715673</v>
      </c>
    </row>
    <row r="959" spans="1:7" x14ac:dyDescent="0.25">
      <c r="A959" s="42">
        <v>42931</v>
      </c>
      <c r="B959" s="177">
        <v>9.8559718159560603</v>
      </c>
      <c r="C959" s="181">
        <v>7.0573133601651579</v>
      </c>
      <c r="D959" s="181">
        <v>33.085473588241513</v>
      </c>
      <c r="E959" s="119">
        <v>11.899999618530273</v>
      </c>
      <c r="F959" s="177">
        <v>31.822879769780005</v>
      </c>
      <c r="G959" s="177">
        <v>39.651393904354812</v>
      </c>
    </row>
    <row r="960" spans="1:7" x14ac:dyDescent="0.25">
      <c r="A960" s="42">
        <v>42932</v>
      </c>
      <c r="B960" s="177">
        <v>9.7893004770103822</v>
      </c>
      <c r="C960" s="181">
        <v>7.0095737217137062</v>
      </c>
      <c r="D960" s="181">
        <v>33.95947478473181</v>
      </c>
      <c r="E960" s="119">
        <v>11</v>
      </c>
      <c r="F960" s="177">
        <v>33.692499785158368</v>
      </c>
      <c r="G960" s="177">
        <v>39.885343513687438</v>
      </c>
    </row>
    <row r="961" spans="1:7" x14ac:dyDescent="0.25">
      <c r="A961" s="42">
        <v>42933</v>
      </c>
      <c r="B961" s="177">
        <v>9.6897900317582959</v>
      </c>
      <c r="C961" s="181">
        <v>6.9383198253078149</v>
      </c>
      <c r="D961" s="181">
        <v>34.492309160718214</v>
      </c>
      <c r="E961" s="119">
        <v>11.100000381469727</v>
      </c>
      <c r="F961" s="177">
        <v>24.852027340862492</v>
      </c>
      <c r="G961" s="177">
        <v>39.999535345677941</v>
      </c>
    </row>
    <row r="962" spans="1:7" x14ac:dyDescent="0.25">
      <c r="A962" s="42">
        <v>42934</v>
      </c>
      <c r="B962" s="177">
        <v>10.209827756276106</v>
      </c>
      <c r="C962" s="181">
        <v>7.3106899222969162</v>
      </c>
      <c r="D962" s="181">
        <v>35.971004566130816</v>
      </c>
      <c r="E962" s="119">
        <v>11</v>
      </c>
      <c r="F962" s="177">
        <v>28.637553351996122</v>
      </c>
      <c r="G962" s="177">
        <v>39.352836348922096</v>
      </c>
    </row>
    <row r="963" spans="1:7" x14ac:dyDescent="0.25">
      <c r="A963" s="42">
        <v>42935</v>
      </c>
      <c r="B963" s="177">
        <v>10.810730749435924</v>
      </c>
      <c r="C963" s="181">
        <v>7.7409631415166142</v>
      </c>
      <c r="D963" s="181">
        <v>35.903103040942447</v>
      </c>
      <c r="E963" s="119">
        <v>11.5</v>
      </c>
      <c r="F963" s="177">
        <v>22.947143560670025</v>
      </c>
      <c r="G963" s="177">
        <v>39.067606919761083</v>
      </c>
    </row>
    <row r="964" spans="1:7" x14ac:dyDescent="0.25">
      <c r="A964" s="42">
        <v>42936</v>
      </c>
      <c r="B964" s="177">
        <v>10.79843165687951</v>
      </c>
      <c r="C964" s="181">
        <v>7.7321564452478846</v>
      </c>
      <c r="D964" s="181">
        <v>35.426567573547324</v>
      </c>
      <c r="E964" s="119">
        <v>11.5</v>
      </c>
      <c r="F964" s="177">
        <v>19.48090244824137</v>
      </c>
      <c r="G964" s="177">
        <v>39.50584430822618</v>
      </c>
    </row>
    <row r="965" spans="1:7" x14ac:dyDescent="0.25">
      <c r="A965" s="42">
        <v>42937</v>
      </c>
      <c r="B965" s="177">
        <v>11.462643699132935</v>
      </c>
      <c r="C965" s="181">
        <v>8.207761754121524</v>
      </c>
      <c r="D965" s="181">
        <v>35.093292886813416</v>
      </c>
      <c r="E965" s="119">
        <v>10.5</v>
      </c>
      <c r="F965" s="177">
        <v>35.745982208605163</v>
      </c>
      <c r="G965" s="177">
        <v>39.459556769507913</v>
      </c>
    </row>
    <row r="966" spans="1:7" x14ac:dyDescent="0.25">
      <c r="A966" s="42">
        <v>42938</v>
      </c>
      <c r="B966" s="177">
        <v>11.122385051141991</v>
      </c>
      <c r="C966" s="181">
        <v>7.964121456927221</v>
      </c>
      <c r="D966" s="181">
        <v>35.033221878740513</v>
      </c>
      <c r="E966" s="119">
        <v>10.899999618530273</v>
      </c>
      <c r="F966" s="177">
        <v>37.305666778573261</v>
      </c>
      <c r="G966" s="177">
        <v>39.797081935229123</v>
      </c>
    </row>
    <row r="967" spans="1:7" x14ac:dyDescent="0.25">
      <c r="A967" s="42">
        <v>42939</v>
      </c>
      <c r="B967" s="177">
        <v>10.987545622114657</v>
      </c>
      <c r="C967" s="181">
        <v>7.8675704397651103</v>
      </c>
      <c r="D967" s="181">
        <v>34.732457062491711</v>
      </c>
      <c r="E967" s="119">
        <v>11.199999809265137</v>
      </c>
      <c r="F967" s="177">
        <v>31.950788018880047</v>
      </c>
      <c r="G967" s="177">
        <v>40.192505242868712</v>
      </c>
    </row>
    <row r="968" spans="1:7" x14ac:dyDescent="0.25">
      <c r="A968" s="42">
        <v>42940</v>
      </c>
      <c r="B968" s="177">
        <v>9.9642114387647833</v>
      </c>
      <c r="C968" s="181">
        <v>7.1348177352193334</v>
      </c>
      <c r="D968" s="181">
        <v>34.794108363389974</v>
      </c>
      <c r="E968" s="119">
        <v>12</v>
      </c>
      <c r="F968" s="177">
        <v>24.320931083317163</v>
      </c>
      <c r="G968" s="177">
        <v>39.938177373144349</v>
      </c>
    </row>
    <row r="969" spans="1:7" x14ac:dyDescent="0.25">
      <c r="A969" s="42">
        <v>42941</v>
      </c>
      <c r="B969" s="177">
        <v>9.5228062390473234</v>
      </c>
      <c r="C969" s="181">
        <v>6.8187520167511408</v>
      </c>
      <c r="D969" s="181">
        <v>34.621217997118272</v>
      </c>
      <c r="E969" s="119">
        <v>12</v>
      </c>
      <c r="F969" s="177">
        <v>36.181983797770954</v>
      </c>
      <c r="G969" s="177">
        <v>39.695166423320742</v>
      </c>
    </row>
    <row r="970" spans="1:7" x14ac:dyDescent="0.25">
      <c r="A970" s="42">
        <v>42942</v>
      </c>
      <c r="B970" s="177">
        <v>8.4229115629179478</v>
      </c>
      <c r="C970" s="181">
        <v>6.0311786005958909</v>
      </c>
      <c r="D970" s="181">
        <v>32.54941784176556</v>
      </c>
      <c r="E970" s="119">
        <v>12</v>
      </c>
      <c r="F970" s="177">
        <v>41.866780544298685</v>
      </c>
      <c r="G970" s="177">
        <v>37.64790528127444</v>
      </c>
    </row>
    <row r="971" spans="1:7" x14ac:dyDescent="0.25">
      <c r="A971" s="42">
        <v>42943</v>
      </c>
      <c r="B971" s="177">
        <v>8.4614859072384636</v>
      </c>
      <c r="C971" s="181">
        <v>6.0587995435750566</v>
      </c>
      <c r="D971" s="181">
        <v>30.695474856760725</v>
      </c>
      <c r="E971" s="119">
        <v>11.100000381469727</v>
      </c>
      <c r="F971" s="177">
        <v>42.643398558166311</v>
      </c>
      <c r="G971" s="177">
        <v>37.071284522877761</v>
      </c>
    </row>
    <row r="972" spans="1:7" x14ac:dyDescent="0.25">
      <c r="A972" s="42">
        <v>42944</v>
      </c>
      <c r="B972" s="177">
        <v>8.2849441204213363</v>
      </c>
      <c r="C972" s="181">
        <v>5.9323877869266761</v>
      </c>
      <c r="D972" s="181">
        <v>30.610003614646434</v>
      </c>
      <c r="E972" s="119">
        <v>11.399999618530273</v>
      </c>
      <c r="F972" s="177">
        <v>41.420866627516546</v>
      </c>
      <c r="G972" s="177">
        <v>36.993965884667851</v>
      </c>
    </row>
    <row r="973" spans="1:7" x14ac:dyDescent="0.25">
      <c r="A973" s="42">
        <v>42945</v>
      </c>
      <c r="B973" s="177">
        <v>8.1110673148527432</v>
      </c>
      <c r="C973" s="181">
        <v>5.8078842751597808</v>
      </c>
      <c r="D973" s="181">
        <v>31.131857931260758</v>
      </c>
      <c r="E973" s="119">
        <v>11.100000381469727</v>
      </c>
      <c r="F973" s="177">
        <v>40.49179043173789</v>
      </c>
      <c r="G973" s="177">
        <v>37.22072008157221</v>
      </c>
    </row>
    <row r="974" spans="1:7" x14ac:dyDescent="0.25">
      <c r="A974" s="42">
        <v>42946</v>
      </c>
      <c r="B974" s="177">
        <v>7.6077593205269638</v>
      </c>
      <c r="C974" s="181">
        <v>5.4474934076775066</v>
      </c>
      <c r="D974" s="181">
        <v>32.193446045849122</v>
      </c>
      <c r="E974" s="119">
        <v>11.100000381469727</v>
      </c>
      <c r="F974" s="177">
        <v>38.618334435180373</v>
      </c>
      <c r="G974" s="177">
        <v>37.083804930095262</v>
      </c>
    </row>
    <row r="975" spans="1:7" x14ac:dyDescent="0.25">
      <c r="A975" s="42">
        <v>42947</v>
      </c>
      <c r="B975" s="177">
        <v>7.7521816641079484</v>
      </c>
      <c r="C975" s="181">
        <v>5.550906217078035</v>
      </c>
      <c r="D975" s="181">
        <v>31.31189519094098</v>
      </c>
      <c r="E975" s="119">
        <v>11.699999809265137</v>
      </c>
      <c r="F975" s="177">
        <v>38.337259605637307</v>
      </c>
      <c r="G975" s="177">
        <v>36.790234037637688</v>
      </c>
    </row>
    <row r="976" spans="1:7" x14ac:dyDescent="0.25">
      <c r="A976" s="42">
        <v>42948</v>
      </c>
      <c r="B976" s="177">
        <v>7.907699432259597</v>
      </c>
      <c r="C976" s="181">
        <v>5.6622638430346015</v>
      </c>
      <c r="D976" s="181">
        <v>31.693490473892936</v>
      </c>
      <c r="E976" s="119">
        <v>11.5</v>
      </c>
      <c r="F976" s="177">
        <v>37.745675743641669</v>
      </c>
      <c r="G976" s="177">
        <v>37.278537628805168</v>
      </c>
    </row>
    <row r="977" spans="1:7" x14ac:dyDescent="0.25">
      <c r="A977" s="42">
        <v>42949</v>
      </c>
      <c r="B977" s="177">
        <v>7.5792014301205333</v>
      </c>
      <c r="C977" s="181">
        <v>5.4270446903651104</v>
      </c>
      <c r="D977" s="181">
        <v>32.891975982233326</v>
      </c>
      <c r="E977" s="119">
        <v>11.800000190734863</v>
      </c>
      <c r="F977" s="177">
        <v>35.252614388333434</v>
      </c>
      <c r="G977" s="177">
        <v>35.899641757894408</v>
      </c>
    </row>
    <row r="978" spans="1:7" x14ac:dyDescent="0.25">
      <c r="A978" s="42">
        <v>42950</v>
      </c>
      <c r="B978" s="177">
        <v>7.6024967249372981</v>
      </c>
      <c r="C978" s="181">
        <v>5.4437251556108794</v>
      </c>
      <c r="D978" s="181">
        <v>31.128459387112539</v>
      </c>
      <c r="E978" s="119">
        <v>11.199999809265137</v>
      </c>
      <c r="F978" s="177">
        <v>40.520321918924651</v>
      </c>
      <c r="G978" s="177">
        <v>38.183987893020678</v>
      </c>
    </row>
    <row r="979" spans="1:7" x14ac:dyDescent="0.25">
      <c r="A979" s="42">
        <v>42951</v>
      </c>
      <c r="B979" s="177">
        <v>7.4819032317322307</v>
      </c>
      <c r="C979" s="181">
        <v>5.3573748609228105</v>
      </c>
      <c r="D979" s="181">
        <v>31.67441783999962</v>
      </c>
      <c r="E979" s="119">
        <v>11.199999809265137</v>
      </c>
      <c r="F979" s="177">
        <v>42.984045312139713</v>
      </c>
      <c r="G979" s="177">
        <v>34.887061150758427</v>
      </c>
    </row>
    <row r="980" spans="1:7" x14ac:dyDescent="0.25">
      <c r="A980" s="42">
        <v>42952</v>
      </c>
      <c r="B980" s="177">
        <v>8.0882380069676731</v>
      </c>
      <c r="C980" s="181">
        <v>5.7915374772438408</v>
      </c>
      <c r="D980" s="181">
        <v>31.966618903146859</v>
      </c>
      <c r="E980" s="119">
        <v>11.399999618530273</v>
      </c>
      <c r="F980" s="177">
        <v>40.306753369216587</v>
      </c>
      <c r="G980" s="177">
        <v>37.097606806203125</v>
      </c>
    </row>
    <row r="981" spans="1:7" x14ac:dyDescent="0.25">
      <c r="A981" s="42">
        <v>42953</v>
      </c>
      <c r="B981" s="177">
        <v>8.8748034036651653</v>
      </c>
      <c r="C981" s="181">
        <v>6.3547532195788712</v>
      </c>
      <c r="D981" s="181">
        <v>33.347224036079886</v>
      </c>
      <c r="E981" s="119">
        <v>11.199999809265137</v>
      </c>
      <c r="F981" s="177">
        <v>37.776999095899072</v>
      </c>
      <c r="G981" s="177">
        <v>38.083274997958377</v>
      </c>
    </row>
    <row r="982" spans="1:7" x14ac:dyDescent="0.25">
      <c r="A982" s="42">
        <v>42954</v>
      </c>
      <c r="B982" s="177">
        <v>9.4017242447955542</v>
      </c>
      <c r="C982" s="181">
        <v>6.73205193362742</v>
      </c>
      <c r="D982" s="181">
        <v>35.210640487074791</v>
      </c>
      <c r="E982" s="119">
        <v>11.300000190734863</v>
      </c>
      <c r="F982" s="177">
        <v>34.185864137874709</v>
      </c>
      <c r="G982" s="177">
        <v>38.252511135361793</v>
      </c>
    </row>
    <row r="983" spans="1:7" x14ac:dyDescent="0.25">
      <c r="A983" s="42">
        <v>42955</v>
      </c>
      <c r="B983" s="177">
        <v>10.023241238859189</v>
      </c>
      <c r="C983" s="181">
        <v>7.1770856926195048</v>
      </c>
      <c r="D983" s="181">
        <v>36.298449239730843</v>
      </c>
      <c r="E983" s="119">
        <v>12.399999618530273</v>
      </c>
      <c r="F983" s="177">
        <v>31.942312376079744</v>
      </c>
      <c r="G983" s="177">
        <v>36.999291790238161</v>
      </c>
    </row>
    <row r="984" spans="1:7" x14ac:dyDescent="0.25">
      <c r="A984" s="42">
        <v>42956</v>
      </c>
      <c r="B984" s="177">
        <v>10.117324716993224</v>
      </c>
      <c r="C984" s="181">
        <v>7.2444536396474382</v>
      </c>
      <c r="D984" s="181">
        <v>36.368967314119686</v>
      </c>
      <c r="E984" s="119">
        <v>11.699999809265137</v>
      </c>
      <c r="F984" s="177">
        <v>40.591372003202061</v>
      </c>
      <c r="G984" s="177">
        <v>37.33972757008344</v>
      </c>
    </row>
    <row r="985" spans="1:7" x14ac:dyDescent="0.25">
      <c r="A985" s="42">
        <v>42957</v>
      </c>
      <c r="B985" s="177">
        <v>10.711280324818436</v>
      </c>
      <c r="C985" s="181">
        <v>7.6697522225496133</v>
      </c>
      <c r="D985" s="181">
        <v>37.728634189499765</v>
      </c>
      <c r="E985" s="119">
        <v>11.399999618530273</v>
      </c>
      <c r="F985" s="177">
        <v>44.217590616797985</v>
      </c>
      <c r="G985" s="177">
        <v>37.114272274352906</v>
      </c>
    </row>
    <row r="986" spans="1:7" x14ac:dyDescent="0.25">
      <c r="A986" s="42">
        <v>42958</v>
      </c>
      <c r="B986" s="177">
        <v>11.221462922829026</v>
      </c>
      <c r="C986" s="181">
        <v>8.0350656114571315</v>
      </c>
      <c r="D986" s="181">
        <v>39.390512040544486</v>
      </c>
      <c r="E986" s="119">
        <v>11.100000381469727</v>
      </c>
      <c r="F986" s="177">
        <v>39.217029698424874</v>
      </c>
      <c r="G986" s="177">
        <v>37.832423536932069</v>
      </c>
    </row>
    <row r="987" spans="1:7" x14ac:dyDescent="0.25">
      <c r="A987" s="42">
        <v>42959</v>
      </c>
      <c r="B987" s="177">
        <v>11.502060030594219</v>
      </c>
      <c r="C987" s="181">
        <v>8.2359855972721387</v>
      </c>
      <c r="D987" s="181">
        <v>39.376222044052831</v>
      </c>
      <c r="E987" s="119">
        <v>11.100000381469727</v>
      </c>
      <c r="F987" s="177">
        <v>36.293431953765726</v>
      </c>
      <c r="G987" s="177">
        <v>37.193530152395894</v>
      </c>
    </row>
    <row r="988" spans="1:7" x14ac:dyDescent="0.25">
      <c r="A988" s="42">
        <v>42960</v>
      </c>
      <c r="B988" s="177">
        <v>11.677863464649826</v>
      </c>
      <c r="C988" s="181">
        <v>8.3618686605652943</v>
      </c>
      <c r="D988" s="181">
        <v>40.034147176874974</v>
      </c>
      <c r="E988" s="119">
        <v>11.699999809265137</v>
      </c>
      <c r="F988" s="177">
        <v>33.453345130284632</v>
      </c>
      <c r="G988" s="177">
        <v>37.19441314317563</v>
      </c>
    </row>
    <row r="989" spans="1:7" x14ac:dyDescent="0.25">
      <c r="A989" s="42">
        <v>42961</v>
      </c>
      <c r="B989" s="177">
        <v>12.219275184727202</v>
      </c>
      <c r="C989" s="181">
        <v>8.7495434872390376</v>
      </c>
      <c r="D989" s="181">
        <v>41.063019004088865</v>
      </c>
      <c r="E989" s="119">
        <v>12.300000190734863</v>
      </c>
      <c r="F989" s="177">
        <v>29.496994892160096</v>
      </c>
      <c r="G989" s="177">
        <v>37.114625506114074</v>
      </c>
    </row>
    <row r="990" spans="1:7" x14ac:dyDescent="0.25">
      <c r="A990" s="42">
        <v>42962</v>
      </c>
      <c r="B990" s="177">
        <v>12.240827791868629</v>
      </c>
      <c r="C990" s="181">
        <v>8.7649761107454616</v>
      </c>
      <c r="D990" s="181">
        <v>41.020529990461121</v>
      </c>
      <c r="E990" s="119">
        <v>11.5</v>
      </c>
      <c r="F990" s="177">
        <v>46.411405492204217</v>
      </c>
      <c r="G990" s="177">
        <v>37.348615176346598</v>
      </c>
    </row>
    <row r="991" spans="1:7" x14ac:dyDescent="0.25">
      <c r="A991" s="42">
        <v>42963</v>
      </c>
      <c r="B991" s="177">
        <v>11.994393212302453</v>
      </c>
      <c r="C991" s="181">
        <v>8.5885180117111819</v>
      </c>
      <c r="D991" s="181">
        <v>41.946600296983021</v>
      </c>
      <c r="E991" s="119">
        <v>12.399999618530273</v>
      </c>
      <c r="F991" s="177">
        <v>43.748908951988952</v>
      </c>
      <c r="G991" s="177">
        <v>36.955507243099085</v>
      </c>
    </row>
    <row r="992" spans="1:7" x14ac:dyDescent="0.25">
      <c r="A992" s="42">
        <v>42964</v>
      </c>
      <c r="B992" s="177">
        <v>11.861934544951575</v>
      </c>
      <c r="C992" s="181">
        <v>8.4936717255994818</v>
      </c>
      <c r="D992" s="181">
        <v>41.610680319953886</v>
      </c>
      <c r="E992" s="119">
        <v>11.399999618530273</v>
      </c>
      <c r="F992" s="177">
        <v>41.305988654406008</v>
      </c>
      <c r="G992" s="177">
        <v>38.056405624416122</v>
      </c>
    </row>
    <row r="993" spans="1:7" x14ac:dyDescent="0.25">
      <c r="A993" s="42">
        <v>42965</v>
      </c>
      <c r="B993" s="177">
        <v>12.093719179130906</v>
      </c>
      <c r="C993" s="181">
        <v>8.6596398133761312</v>
      </c>
      <c r="D993" s="181">
        <v>43.455372864449451</v>
      </c>
      <c r="E993" s="119">
        <v>11.399999618530273</v>
      </c>
      <c r="F993" s="177">
        <v>36.084553018587584</v>
      </c>
      <c r="G993" s="177">
        <v>39.65572732755426</v>
      </c>
    </row>
    <row r="994" spans="1:7" x14ac:dyDescent="0.25">
      <c r="A994" s="42">
        <v>42966</v>
      </c>
      <c r="B994" s="177">
        <v>11.845898766738955</v>
      </c>
      <c r="C994" s="181">
        <v>8.4821893965167856</v>
      </c>
      <c r="D994" s="181">
        <v>41.308726507027899</v>
      </c>
      <c r="E994" s="119">
        <v>11.399999618530273</v>
      </c>
      <c r="F994" s="177">
        <v>34.459779327092349</v>
      </c>
      <c r="G994" s="177">
        <v>37.864279902798174</v>
      </c>
    </row>
    <row r="995" spans="1:7" x14ac:dyDescent="0.25">
      <c r="A995" s="42">
        <v>42967</v>
      </c>
      <c r="B995" s="177">
        <v>9.1532349403247526</v>
      </c>
      <c r="C995" s="181">
        <v>6.5541225603452355</v>
      </c>
      <c r="D995" s="181">
        <v>35.180805079362962</v>
      </c>
      <c r="E995" s="119">
        <v>11.600000381469727</v>
      </c>
      <c r="F995" s="177">
        <v>37.241328098950582</v>
      </c>
      <c r="G995" s="177">
        <v>36.99857068571783</v>
      </c>
    </row>
    <row r="996" spans="1:7" x14ac:dyDescent="0.25">
      <c r="A996" s="42">
        <v>42968</v>
      </c>
      <c r="B996" s="177">
        <v>8.8747956318621437</v>
      </c>
      <c r="C996" s="181">
        <v>6.3547476546228898</v>
      </c>
      <c r="D996" s="181">
        <v>34.958152753203017</v>
      </c>
      <c r="E996" s="119">
        <v>11.600000381469727</v>
      </c>
      <c r="F996" s="177">
        <v>35.896004546704127</v>
      </c>
      <c r="G996" s="177">
        <v>36.981332318451713</v>
      </c>
    </row>
    <row r="997" spans="1:7" x14ac:dyDescent="0.25">
      <c r="A997" s="42">
        <v>42969</v>
      </c>
      <c r="B997" s="177">
        <v>8.7096320138943533</v>
      </c>
      <c r="C997" s="181">
        <v>6.2364831719860527</v>
      </c>
      <c r="D997" s="181">
        <v>32.723619828135888</v>
      </c>
      <c r="E997" s="119">
        <v>11.899999618530273</v>
      </c>
      <c r="F997" s="177">
        <v>36.016131769727785</v>
      </c>
      <c r="G997" s="177">
        <v>38.207064366583452</v>
      </c>
    </row>
    <row r="998" spans="1:7" x14ac:dyDescent="0.25">
      <c r="A998" s="42">
        <v>42970</v>
      </c>
      <c r="B998" s="177">
        <v>8.4954222667320121</v>
      </c>
      <c r="C998" s="181">
        <v>6.0830994835222736</v>
      </c>
      <c r="D998" s="181">
        <v>32.327549600490769</v>
      </c>
      <c r="E998" s="119">
        <v>11.899999618530273</v>
      </c>
      <c r="F998" s="177">
        <v>35.208763857064405</v>
      </c>
      <c r="G998" s="177">
        <v>37.50413114552142</v>
      </c>
    </row>
    <row r="999" spans="1:7" x14ac:dyDescent="0.25">
      <c r="A999" s="42">
        <v>42971</v>
      </c>
      <c r="B999" s="177">
        <v>8.2706191446115991</v>
      </c>
      <c r="C999" s="181">
        <v>5.9221304683127531</v>
      </c>
      <c r="D999" s="181">
        <v>33.786196094354011</v>
      </c>
      <c r="E999" s="119">
        <v>11.800000190734863</v>
      </c>
      <c r="F999" s="177">
        <v>31.692912088742968</v>
      </c>
      <c r="G999" s="177">
        <v>37.097146056669793</v>
      </c>
    </row>
    <row r="1000" spans="1:7" x14ac:dyDescent="0.25">
      <c r="A1000" s="42">
        <v>42972</v>
      </c>
      <c r="B1000" s="177">
        <v>7.8864466961152697</v>
      </c>
      <c r="C1000" s="181">
        <v>5.6470459404743885</v>
      </c>
      <c r="D1000" s="181">
        <v>34.028560703109797</v>
      </c>
      <c r="E1000" s="119">
        <v>11.899999618530273</v>
      </c>
      <c r="F1000" s="177">
        <v>28.951285153141715</v>
      </c>
      <c r="G1000" s="177">
        <v>37.688647950622816</v>
      </c>
    </row>
    <row r="1001" spans="1:7" x14ac:dyDescent="0.25">
      <c r="A1001" s="42">
        <v>42973</v>
      </c>
      <c r="B1001" s="177">
        <v>7.9074099780040239</v>
      </c>
      <c r="C1001" s="181">
        <v>5.6620565809377581</v>
      </c>
      <c r="D1001" s="181">
        <v>31.641967217745638</v>
      </c>
      <c r="E1001" s="119">
        <v>12</v>
      </c>
      <c r="F1001" s="177">
        <v>27.282567800680809</v>
      </c>
      <c r="G1001" s="177">
        <v>37.178287001892357</v>
      </c>
    </row>
    <row r="1002" spans="1:7" x14ac:dyDescent="0.25">
      <c r="A1002" s="42">
        <v>42974</v>
      </c>
      <c r="B1002" s="177">
        <v>8.0464896741254837</v>
      </c>
      <c r="C1002" s="181">
        <v>5.7616438175790661</v>
      </c>
      <c r="D1002" s="181">
        <v>32.207886110235115</v>
      </c>
      <c r="E1002" s="119">
        <v>11.800000190734863</v>
      </c>
      <c r="F1002" s="177">
        <v>32.091928486846136</v>
      </c>
      <c r="G1002" s="177">
        <v>37.486609300043732</v>
      </c>
    </row>
    <row r="1003" spans="1:7" x14ac:dyDescent="0.25">
      <c r="A1003" s="42">
        <v>42975</v>
      </c>
      <c r="B1003" s="177">
        <v>8.7477214443418365</v>
      </c>
      <c r="C1003" s="181">
        <v>6.2637568951051588</v>
      </c>
      <c r="D1003" s="181">
        <v>34.007872298713075</v>
      </c>
      <c r="E1003" s="119">
        <v>12.100000381469727</v>
      </c>
      <c r="F1003" s="177">
        <v>45.945298159519801</v>
      </c>
      <c r="G1003" s="177">
        <v>37.568559673605193</v>
      </c>
    </row>
    <row r="1004" spans="1:7" x14ac:dyDescent="0.25">
      <c r="A1004" s="42">
        <v>42976</v>
      </c>
      <c r="B1004" s="177">
        <v>10.661096033232747</v>
      </c>
      <c r="C1004" s="181">
        <v>7.6338180419237371</v>
      </c>
      <c r="D1004" s="181">
        <v>36.089537752778455</v>
      </c>
      <c r="E1004" s="119">
        <v>11.899999618530273</v>
      </c>
      <c r="F1004" s="177">
        <v>41.184218073774275</v>
      </c>
      <c r="G1004" s="177">
        <v>37.820535098910312</v>
      </c>
    </row>
    <row r="1005" spans="1:7" x14ac:dyDescent="0.25">
      <c r="A1005" s="42">
        <v>42977</v>
      </c>
      <c r="B1005" s="177">
        <v>11.614577107231154</v>
      </c>
      <c r="C1005" s="181">
        <v>8.3165528191579643</v>
      </c>
      <c r="D1005" s="181">
        <v>36.733142696221691</v>
      </c>
      <c r="E1005" s="119">
        <v>11.699999809265137</v>
      </c>
      <c r="F1005" s="177">
        <v>42.435547676527939</v>
      </c>
      <c r="G1005" s="177">
        <v>37.550695694662963</v>
      </c>
    </row>
    <row r="1006" spans="1:7" x14ac:dyDescent="0.25">
      <c r="A1006" s="42">
        <v>42978</v>
      </c>
      <c r="B1006" s="177">
        <v>11.829347215482105</v>
      </c>
      <c r="C1006" s="181">
        <v>8.470337751037512</v>
      </c>
      <c r="D1006" s="181">
        <v>35.579787714393042</v>
      </c>
      <c r="E1006" s="119">
        <v>11.899999618530273</v>
      </c>
      <c r="F1006" s="177">
        <v>43.145148580030138</v>
      </c>
      <c r="G1006" s="177">
        <v>38.909853998974462</v>
      </c>
    </row>
    <row r="1007" spans="1:7" x14ac:dyDescent="0.25">
      <c r="A1007" s="42">
        <v>42979</v>
      </c>
      <c r="B1007" s="177">
        <v>11.820402112662302</v>
      </c>
      <c r="C1007" s="181">
        <v>8.4639326603151499</v>
      </c>
      <c r="D1007" s="181">
        <v>35.755199757946841</v>
      </c>
      <c r="E1007" s="119">
        <v>12.300000190734863</v>
      </c>
      <c r="F1007" s="177">
        <v>40.263202775937572</v>
      </c>
      <c r="G1007" s="177">
        <v>37.869322544755761</v>
      </c>
    </row>
    <row r="1008" spans="1:7" x14ac:dyDescent="0.25">
      <c r="A1008" s="42">
        <v>42980</v>
      </c>
      <c r="B1008" s="177">
        <v>11.21476915499794</v>
      </c>
      <c r="C1008" s="181">
        <v>8.0302725765310701</v>
      </c>
      <c r="D1008" s="181">
        <v>34.991484800952463</v>
      </c>
      <c r="E1008" s="119">
        <v>12.5</v>
      </c>
      <c r="F1008" s="177">
        <v>40.764642651031416</v>
      </c>
      <c r="G1008" s="177">
        <v>37.384688503764316</v>
      </c>
    </row>
    <row r="1009" spans="1:7" x14ac:dyDescent="0.25">
      <c r="A1009" s="42">
        <v>42981</v>
      </c>
      <c r="B1009" s="177">
        <v>10.971810441508277</v>
      </c>
      <c r="C1009" s="181">
        <v>7.8563033519130281</v>
      </c>
      <c r="D1009" s="181">
        <v>36.149950895486086</v>
      </c>
      <c r="E1009" s="119">
        <v>11.699999809265137</v>
      </c>
      <c r="F1009" s="177">
        <v>39.976651164337419</v>
      </c>
      <c r="G1009" s="177">
        <v>37.297924367277766</v>
      </c>
    </row>
    <row r="1010" spans="1:7" x14ac:dyDescent="0.25">
      <c r="A1010" s="42">
        <v>42982</v>
      </c>
      <c r="B1010" s="177">
        <v>10.982154596131485</v>
      </c>
      <c r="C1010" s="181">
        <v>7.8637102258352733</v>
      </c>
      <c r="D1010" s="181">
        <v>36.794709986624966</v>
      </c>
      <c r="E1010" s="119">
        <v>11.699999809265137</v>
      </c>
      <c r="F1010" s="177">
        <v>32.12715768573463</v>
      </c>
      <c r="G1010" s="177">
        <v>36.194753467352321</v>
      </c>
    </row>
    <row r="1011" spans="1:7" x14ac:dyDescent="0.25">
      <c r="A1011" s="42">
        <v>42983</v>
      </c>
      <c r="B1011" s="177">
        <v>11.260459236021093</v>
      </c>
      <c r="C1011" s="181">
        <v>8.0629887028809559</v>
      </c>
      <c r="D1011" s="181">
        <v>35.994933875136915</v>
      </c>
      <c r="E1011" s="119">
        <v>12.800000190734863</v>
      </c>
      <c r="F1011" s="177">
        <v>31.297437414041234</v>
      </c>
      <c r="G1011" s="177">
        <v>36.022245344453353</v>
      </c>
    </row>
    <row r="1012" spans="1:7" x14ac:dyDescent="0.25">
      <c r="A1012" s="42">
        <v>42984</v>
      </c>
      <c r="B1012" s="177">
        <v>11.113134605447907</v>
      </c>
      <c r="C1012" s="181">
        <v>7.9574977271516696</v>
      </c>
      <c r="D1012" s="181">
        <v>34.044693514461876</v>
      </c>
      <c r="E1012" s="119">
        <v>11.800000190734863</v>
      </c>
      <c r="F1012" s="177">
        <v>31.591128366606085</v>
      </c>
      <c r="G1012" s="177">
        <v>35.571942660124208</v>
      </c>
    </row>
    <row r="1013" spans="1:7" x14ac:dyDescent="0.25">
      <c r="A1013" s="42">
        <v>42985</v>
      </c>
      <c r="B1013" s="177">
        <v>10.841811521773966</v>
      </c>
      <c r="C1013" s="181">
        <v>7.7632183542913102</v>
      </c>
      <c r="D1013" s="181">
        <v>33.890478207689753</v>
      </c>
      <c r="E1013" s="119">
        <v>11.800000190734863</v>
      </c>
      <c r="F1013" s="177">
        <v>29.269573592753328</v>
      </c>
      <c r="G1013" s="177">
        <v>37.302543766211606</v>
      </c>
    </row>
    <row r="1014" spans="1:7" x14ac:dyDescent="0.25">
      <c r="A1014" s="42">
        <v>42986</v>
      </c>
      <c r="B1014" s="177">
        <v>10.315466129171948</v>
      </c>
      <c r="C1014" s="181">
        <v>7.3863316869351836</v>
      </c>
      <c r="D1014" s="181">
        <v>34.09307306971818</v>
      </c>
      <c r="E1014" s="119">
        <v>11.699999809265137</v>
      </c>
      <c r="F1014" s="177">
        <v>30.130185435171441</v>
      </c>
      <c r="G1014" s="177">
        <v>36.135604906059996</v>
      </c>
    </row>
    <row r="1015" spans="1:7" x14ac:dyDescent="0.25">
      <c r="A1015" s="42">
        <v>42987</v>
      </c>
      <c r="B1015" s="177">
        <v>10.01011893632562</v>
      </c>
      <c r="C1015" s="181">
        <v>7.1676895414620558</v>
      </c>
      <c r="D1015" s="181">
        <v>34.78035092667298</v>
      </c>
      <c r="E1015" s="119">
        <v>11.800000190734863</v>
      </c>
      <c r="F1015" s="177">
        <v>27.303381505785165</v>
      </c>
      <c r="G1015" s="177">
        <v>34.738448568141074</v>
      </c>
    </row>
    <row r="1016" spans="1:7" x14ac:dyDescent="0.25">
      <c r="A1016" s="42">
        <v>42988</v>
      </c>
      <c r="B1016" s="177">
        <v>10.008208847673524</v>
      </c>
      <c r="C1016" s="181">
        <v>7.1663218331918559</v>
      </c>
      <c r="D1016" s="181">
        <v>35.335039693271682</v>
      </c>
      <c r="E1016" s="119">
        <v>11.899999618530273</v>
      </c>
      <c r="F1016" s="177">
        <v>26.2219381497966</v>
      </c>
      <c r="G1016" s="177">
        <v>36.370428586226907</v>
      </c>
    </row>
    <row r="1017" spans="1:7" x14ac:dyDescent="0.25">
      <c r="A1017" s="42">
        <v>42989</v>
      </c>
      <c r="B1017" s="177">
        <v>10.469879772768932</v>
      </c>
      <c r="C1017" s="181">
        <v>7.4968987106947855</v>
      </c>
      <c r="D1017" s="181">
        <v>35.474878571408787</v>
      </c>
      <c r="E1017" s="119">
        <v>11.699999809265137</v>
      </c>
      <c r="F1017" s="177">
        <v>28.994524425356481</v>
      </c>
      <c r="G1017" s="177">
        <v>37.090179906796529</v>
      </c>
    </row>
    <row r="1018" spans="1:7" x14ac:dyDescent="0.25">
      <c r="A1018" s="42">
        <v>42990</v>
      </c>
      <c r="B1018" s="177">
        <v>12.874815634454638</v>
      </c>
      <c r="C1018" s="181">
        <v>9.2189395509027339</v>
      </c>
      <c r="D1018" s="181">
        <v>33.19525241001886</v>
      </c>
      <c r="E1018" s="119">
        <v>11.800000190734863</v>
      </c>
      <c r="F1018" s="177">
        <v>33.300224712181965</v>
      </c>
      <c r="G1018" s="177">
        <v>37.016824046218865</v>
      </c>
    </row>
    <row r="1019" spans="1:7" x14ac:dyDescent="0.25">
      <c r="A1019" s="42">
        <v>42991</v>
      </c>
      <c r="B1019" s="177">
        <v>13.091985705620308</v>
      </c>
      <c r="C1019" s="181">
        <v>9.3744429627716954</v>
      </c>
      <c r="D1019" s="181">
        <v>31.132859604976801</v>
      </c>
      <c r="E1019" s="119">
        <v>11.800000190734863</v>
      </c>
      <c r="F1019" s="177">
        <v>44.563744608936467</v>
      </c>
      <c r="G1019" s="177">
        <v>35.10840776584763</v>
      </c>
    </row>
    <row r="1020" spans="1:7" x14ac:dyDescent="0.25">
      <c r="A1020" s="42">
        <v>42992</v>
      </c>
      <c r="B1020" s="177">
        <v>11.510514865768158</v>
      </c>
      <c r="C1020" s="181">
        <v>8.2420396345954234</v>
      </c>
      <c r="D1020" s="181">
        <v>33.246614805945669</v>
      </c>
      <c r="E1020" s="119">
        <v>11.800000190734863</v>
      </c>
      <c r="F1020" s="177">
        <v>50.535573334649747</v>
      </c>
      <c r="G1020" s="177">
        <v>34.971164346734689</v>
      </c>
    </row>
    <row r="1021" spans="1:7" x14ac:dyDescent="0.25">
      <c r="A1021" s="42">
        <v>42993</v>
      </c>
      <c r="B1021" s="177">
        <v>11.042209674252968</v>
      </c>
      <c r="C1021" s="181">
        <v>7.9067123278183926</v>
      </c>
      <c r="D1021" s="181">
        <v>34.99067065846036</v>
      </c>
      <c r="E1021" s="119">
        <v>12</v>
      </c>
      <c r="F1021" s="177">
        <v>44.485964365005515</v>
      </c>
      <c r="G1021" s="177">
        <v>34.711737287022423</v>
      </c>
    </row>
    <row r="1022" spans="1:7" x14ac:dyDescent="0.25">
      <c r="A1022" s="42">
        <v>42994</v>
      </c>
      <c r="B1022" s="177">
        <v>11.194923470486406</v>
      </c>
      <c r="C1022" s="181">
        <v>8.0160621854037206</v>
      </c>
      <c r="D1022" s="181">
        <v>33.753727547173142</v>
      </c>
      <c r="E1022" s="119">
        <v>11.600000381469727</v>
      </c>
      <c r="F1022" s="177">
        <v>50.621275732406893</v>
      </c>
      <c r="G1022" s="177">
        <v>33.267506326635704</v>
      </c>
    </row>
    <row r="1023" spans="1:7" x14ac:dyDescent="0.25">
      <c r="A1023" s="42">
        <v>42995</v>
      </c>
      <c r="B1023" s="177">
        <v>11.380555163707186</v>
      </c>
      <c r="C1023" s="181">
        <v>8.1489827185688206</v>
      </c>
      <c r="D1023" s="181">
        <v>33.806972653623035</v>
      </c>
      <c r="E1023" s="119">
        <v>12.199999809265137</v>
      </c>
      <c r="F1023" s="177">
        <v>52.230457838685453</v>
      </c>
      <c r="G1023" s="177">
        <v>35.720603471000921</v>
      </c>
    </row>
    <row r="1024" spans="1:7" x14ac:dyDescent="0.25">
      <c r="A1024" s="42">
        <v>42996</v>
      </c>
      <c r="B1024" s="177">
        <v>10.991572093443077</v>
      </c>
      <c r="C1024" s="181">
        <v>7.8704535719849469</v>
      </c>
      <c r="D1024" s="181">
        <v>34.596710396960923</v>
      </c>
      <c r="E1024" s="119">
        <v>12.199999809265137</v>
      </c>
      <c r="F1024" s="177">
        <v>48.111469457193692</v>
      </c>
      <c r="G1024" s="177">
        <v>35.281767199569252</v>
      </c>
    </row>
    <row r="1025" spans="1:7" x14ac:dyDescent="0.25">
      <c r="A1025" s="42">
        <v>42997</v>
      </c>
      <c r="B1025" s="177">
        <v>11.048612314295726</v>
      </c>
      <c r="C1025" s="181">
        <v>7.9112969023238655</v>
      </c>
      <c r="D1025" s="181">
        <v>34.220801967249983</v>
      </c>
      <c r="E1025" s="119">
        <v>11.600000381469727</v>
      </c>
      <c r="F1025" s="177">
        <v>52.249509806213538</v>
      </c>
      <c r="G1025" s="177">
        <v>35.168934874821559</v>
      </c>
    </row>
    <row r="1026" spans="1:7" x14ac:dyDescent="0.25">
      <c r="A1026" s="42">
        <v>42998</v>
      </c>
      <c r="B1026" s="177">
        <v>11.038029945755548</v>
      </c>
      <c r="C1026" s="181">
        <v>7.9037194566619506</v>
      </c>
      <c r="D1026" s="181">
        <v>33.541366757684301</v>
      </c>
      <c r="E1026" s="119">
        <v>11.800000190734863</v>
      </c>
      <c r="F1026" s="177">
        <v>49.929091192152804</v>
      </c>
      <c r="G1026" s="177">
        <v>35.222131844317467</v>
      </c>
    </row>
    <row r="1027" spans="1:7" x14ac:dyDescent="0.25">
      <c r="A1027" s="42">
        <v>42999</v>
      </c>
      <c r="B1027" s="177">
        <v>11.794430357812235</v>
      </c>
      <c r="C1027" s="181">
        <v>8.4453357308684183</v>
      </c>
      <c r="D1027" s="181">
        <v>32.139956232839211</v>
      </c>
      <c r="E1027" s="119">
        <v>11.800000190734863</v>
      </c>
      <c r="F1027" s="177">
        <v>46.099435429396458</v>
      </c>
      <c r="G1027" s="177">
        <v>35.086662470455529</v>
      </c>
    </row>
    <row r="1028" spans="1:7" x14ac:dyDescent="0.25">
      <c r="A1028" s="42">
        <v>43000</v>
      </c>
      <c r="B1028" s="177">
        <v>11.641636564824061</v>
      </c>
      <c r="C1028" s="181">
        <v>8.3359285920553745</v>
      </c>
      <c r="D1028" s="181">
        <v>33.641618776851224</v>
      </c>
      <c r="E1028" s="119">
        <v>12.600000381469727</v>
      </c>
      <c r="F1028" s="177">
        <v>46.528883696761383</v>
      </c>
      <c r="G1028" s="177">
        <v>34.662717621856295</v>
      </c>
    </row>
    <row r="1029" spans="1:7" x14ac:dyDescent="0.25">
      <c r="A1029" s="42">
        <v>43001</v>
      </c>
      <c r="B1029" s="177">
        <v>12.10414112055191</v>
      </c>
      <c r="C1029" s="181">
        <v>8.6671023860988168</v>
      </c>
      <c r="D1029" s="181">
        <v>33.898440375328065</v>
      </c>
      <c r="E1029" s="119">
        <v>12.699999809265137</v>
      </c>
      <c r="F1029" s="177">
        <v>43.639897125716551</v>
      </c>
      <c r="G1029" s="177">
        <v>34.337041116665873</v>
      </c>
    </row>
    <row r="1030" spans="1:7" x14ac:dyDescent="0.25">
      <c r="A1030" s="42">
        <v>43002</v>
      </c>
      <c r="B1030" s="177">
        <v>13.315061945520409</v>
      </c>
      <c r="C1030" s="181">
        <v>9.5341754536493273</v>
      </c>
      <c r="D1030" s="181">
        <v>31.577425943039081</v>
      </c>
      <c r="E1030" s="119">
        <v>12</v>
      </c>
      <c r="F1030" s="177">
        <v>55.809040026090727</v>
      </c>
      <c r="G1030" s="177">
        <v>35.105042231723083</v>
      </c>
    </row>
    <row r="1031" spans="1:7" x14ac:dyDescent="0.25">
      <c r="A1031" s="42">
        <v>43003</v>
      </c>
      <c r="B1031" s="177">
        <v>12.325847253220537</v>
      </c>
      <c r="C1031" s="181">
        <v>8.8258538193750162</v>
      </c>
      <c r="D1031" s="181">
        <v>35.245656260737626</v>
      </c>
      <c r="E1031" s="119">
        <v>12</v>
      </c>
      <c r="F1031" s="177">
        <v>53.045388163813868</v>
      </c>
      <c r="G1031" s="177">
        <v>34.14763351343295</v>
      </c>
    </row>
    <row r="1032" spans="1:7" x14ac:dyDescent="0.25">
      <c r="A1032" s="42">
        <v>43004</v>
      </c>
      <c r="B1032" s="177">
        <v>10.883146534151305</v>
      </c>
      <c r="C1032" s="181">
        <v>7.7928160581545578</v>
      </c>
      <c r="D1032" s="181">
        <v>33.222944904234737</v>
      </c>
      <c r="E1032" s="119">
        <v>12.199999809265137</v>
      </c>
      <c r="F1032" s="177">
        <v>51.582254542023996</v>
      </c>
      <c r="G1032" s="177">
        <v>34.317043378816706</v>
      </c>
    </row>
    <row r="1033" spans="1:7" x14ac:dyDescent="0.25">
      <c r="A1033" s="42">
        <v>43005</v>
      </c>
      <c r="B1033" s="177">
        <v>6.467198584881011</v>
      </c>
      <c r="C1033" s="181">
        <v>4.6308012876043962</v>
      </c>
      <c r="D1033" s="181">
        <v>29.114850508372033</v>
      </c>
      <c r="E1033" s="119">
        <v>12.100000381469727</v>
      </c>
      <c r="F1033" s="177">
        <v>55.663852284241578</v>
      </c>
      <c r="G1033" s="177">
        <v>28.868558414677807</v>
      </c>
    </row>
    <row r="1034" spans="1:7" x14ac:dyDescent="0.25">
      <c r="A1034" s="42">
        <v>43006</v>
      </c>
      <c r="B1034" s="177">
        <v>1.5204306896898312E-36</v>
      </c>
      <c r="C1034" s="181">
        <v>1.2047784075846738E-36</v>
      </c>
      <c r="D1034" s="181">
        <v>30.386317384839028</v>
      </c>
      <c r="E1034" s="119">
        <v>12.100000381469727</v>
      </c>
      <c r="F1034" s="177">
        <v>51.819896452161963</v>
      </c>
      <c r="G1034" s="177">
        <v>10.092086303686653</v>
      </c>
    </row>
    <row r="1035" spans="1:7" x14ac:dyDescent="0.25">
      <c r="A1035" s="42">
        <v>43007</v>
      </c>
      <c r="B1035" s="177">
        <v>0</v>
      </c>
      <c r="C1035" s="181">
        <v>0</v>
      </c>
      <c r="D1035" s="181">
        <v>30.871734978093027</v>
      </c>
      <c r="E1035" s="119">
        <v>12.100000381469727</v>
      </c>
      <c r="F1035" s="177">
        <v>46.562732111568799</v>
      </c>
      <c r="G1035" s="177">
        <v>8.2207763106955429</v>
      </c>
    </row>
    <row r="1036" spans="1:7" x14ac:dyDescent="0.25">
      <c r="A1036" s="42">
        <v>43008</v>
      </c>
      <c r="B1036" s="177">
        <v>0</v>
      </c>
      <c r="C1036" s="181">
        <v>0</v>
      </c>
      <c r="D1036" s="181">
        <v>30.595462582023067</v>
      </c>
      <c r="E1036" s="119">
        <v>12.100000381469727</v>
      </c>
      <c r="F1036" s="177">
        <v>31.097148785113742</v>
      </c>
      <c r="G1036" s="177">
        <v>4.4194440841674805</v>
      </c>
    </row>
    <row r="1037" spans="1:7" x14ac:dyDescent="0.25">
      <c r="A1037" s="42">
        <v>43009</v>
      </c>
      <c r="B1037" s="177">
        <v>1.0744175029518717</v>
      </c>
      <c r="C1037" s="181">
        <v>0.85136074736265865</v>
      </c>
      <c r="D1037" s="181">
        <v>30.122778262562246</v>
      </c>
      <c r="E1037" s="119">
        <v>12.100000381469727</v>
      </c>
      <c r="F1037" s="177">
        <v>8.5864316650089378</v>
      </c>
      <c r="G1037" s="177">
        <v>11.049613431492144</v>
      </c>
    </row>
    <row r="1038" spans="1:7" x14ac:dyDescent="0.25">
      <c r="A1038" s="42">
        <v>43010</v>
      </c>
      <c r="B1038" s="177">
        <v>7.204411738869803</v>
      </c>
      <c r="C1038" s="181">
        <v>5.7087243510656576</v>
      </c>
      <c r="D1038" s="181">
        <v>30.943891366896818</v>
      </c>
      <c r="E1038" s="119">
        <v>11.399999618530273</v>
      </c>
      <c r="F1038" s="177">
        <v>56.865844439444686</v>
      </c>
      <c r="G1038" s="177">
        <v>40.461713974939492</v>
      </c>
    </row>
    <row r="1039" spans="1:7" x14ac:dyDescent="0.25">
      <c r="A1039" s="42">
        <v>43011</v>
      </c>
      <c r="B1039" s="177">
        <v>13.098761795608731</v>
      </c>
      <c r="C1039" s="181">
        <v>10.379365192019245</v>
      </c>
      <c r="D1039" s="181">
        <v>31.2998820212152</v>
      </c>
      <c r="E1039" s="119">
        <v>11.5</v>
      </c>
      <c r="F1039" s="177">
        <v>50.431353933237247</v>
      </c>
      <c r="G1039" s="177">
        <v>35.788147690075441</v>
      </c>
    </row>
    <row r="1040" spans="1:7" x14ac:dyDescent="0.25">
      <c r="A1040" s="42">
        <v>43012</v>
      </c>
      <c r="B1040" s="177">
        <v>14.106705834649668</v>
      </c>
      <c r="C1040" s="181">
        <v>11.178052841857419</v>
      </c>
      <c r="D1040" s="181">
        <v>30.883101617848453</v>
      </c>
      <c r="E1040" s="119">
        <v>11.600000381469727</v>
      </c>
      <c r="F1040" s="177">
        <v>45.835830438506839</v>
      </c>
      <c r="G1040" s="177">
        <v>35.569017367407113</v>
      </c>
    </row>
    <row r="1041" spans="1:7" x14ac:dyDescent="0.25">
      <c r="A1041" s="42">
        <v>43013</v>
      </c>
      <c r="B1041" s="177">
        <v>8.9521595736445949</v>
      </c>
      <c r="C1041" s="181">
        <v>7.0936272391210728</v>
      </c>
      <c r="D1041" s="181">
        <v>32.369680397885865</v>
      </c>
      <c r="E1041" s="119">
        <v>11.699999809265137</v>
      </c>
      <c r="F1041" s="177">
        <v>65.496890641230166</v>
      </c>
      <c r="G1041" s="177">
        <v>35.928844489278589</v>
      </c>
    </row>
    <row r="1042" spans="1:7" x14ac:dyDescent="0.25">
      <c r="A1042" s="42">
        <v>43014</v>
      </c>
      <c r="B1042" s="177">
        <v>9.5916850867831869</v>
      </c>
      <c r="C1042" s="181">
        <v>7.6003826831894008</v>
      </c>
      <c r="D1042" s="181">
        <v>31.855930035666187</v>
      </c>
      <c r="E1042" s="119">
        <v>11.5</v>
      </c>
      <c r="F1042" s="177">
        <v>63.173938070668115</v>
      </c>
      <c r="G1042" s="177">
        <v>36.007939027658161</v>
      </c>
    </row>
    <row r="1043" spans="1:7" x14ac:dyDescent="0.25">
      <c r="A1043" s="42">
        <v>43015</v>
      </c>
      <c r="B1043" s="177">
        <v>9.9342935986319336</v>
      </c>
      <c r="C1043" s="181">
        <v>7.8718632183621633</v>
      </c>
      <c r="D1043" s="181">
        <v>32.459298923236304</v>
      </c>
      <c r="E1043" s="119">
        <v>11.899999618530273</v>
      </c>
      <c r="F1043" s="177">
        <v>59.912642157430987</v>
      </c>
      <c r="G1043" s="177">
        <v>35.967987865121309</v>
      </c>
    </row>
    <row r="1044" spans="1:7" x14ac:dyDescent="0.25">
      <c r="A1044" s="42">
        <v>43016</v>
      </c>
      <c r="B1044" s="177">
        <v>9.4163409150008039</v>
      </c>
      <c r="C1044" s="181">
        <v>7.4614412151621226</v>
      </c>
      <c r="D1044" s="181">
        <v>32.519173321105846</v>
      </c>
      <c r="E1044" s="119">
        <v>11.699999809265137</v>
      </c>
      <c r="F1044" s="177">
        <v>55.623569223792408</v>
      </c>
      <c r="G1044" s="177">
        <v>35.785199161260216</v>
      </c>
    </row>
    <row r="1045" spans="1:7" x14ac:dyDescent="0.25">
      <c r="A1045" s="42">
        <v>43017</v>
      </c>
      <c r="B1045" s="177">
        <v>9.6156568822326705</v>
      </c>
      <c r="C1045" s="181">
        <v>7.6193777625076597</v>
      </c>
      <c r="D1045" s="181">
        <v>31.792196041058595</v>
      </c>
      <c r="E1045" s="119">
        <v>12</v>
      </c>
      <c r="F1045" s="177">
        <v>51.727853481637105</v>
      </c>
      <c r="G1045" s="177">
        <v>35.685838380080632</v>
      </c>
    </row>
    <row r="1046" spans="1:7" x14ac:dyDescent="0.25">
      <c r="A1046" s="42">
        <v>43018</v>
      </c>
      <c r="B1046" s="177">
        <v>9.829096806796807</v>
      </c>
      <c r="C1046" s="181">
        <v>7.7885060326584235</v>
      </c>
      <c r="D1046" s="181">
        <v>31.73781651839063</v>
      </c>
      <c r="E1046" s="119">
        <v>11.800000190734863</v>
      </c>
      <c r="F1046" s="177">
        <v>56.337363049895643</v>
      </c>
      <c r="G1046" s="177">
        <v>35.918694322330012</v>
      </c>
    </row>
    <row r="1047" spans="1:7" x14ac:dyDescent="0.25">
      <c r="A1047" s="42">
        <v>43019</v>
      </c>
      <c r="B1047" s="177">
        <v>9.6473571617879923</v>
      </c>
      <c r="C1047" s="181">
        <v>7.6444968373735067</v>
      </c>
      <c r="D1047" s="181">
        <v>31.689067787285214</v>
      </c>
      <c r="E1047" s="119">
        <v>11.399999618530273</v>
      </c>
      <c r="F1047" s="177">
        <v>64.410621037171424</v>
      </c>
      <c r="G1047" s="177">
        <v>37.027613778092274</v>
      </c>
    </row>
    <row r="1048" spans="1:7" x14ac:dyDescent="0.25">
      <c r="A1048" s="42">
        <v>43020</v>
      </c>
      <c r="B1048" s="177">
        <v>9.6996068165182532</v>
      </c>
      <c r="C1048" s="181">
        <v>7.6858990902020228</v>
      </c>
      <c r="D1048" s="181">
        <v>32.189039613670651</v>
      </c>
      <c r="E1048" s="119">
        <v>11.5</v>
      </c>
      <c r="F1048" s="177">
        <v>66.843170510077968</v>
      </c>
      <c r="G1048" s="177">
        <v>35.83562077244121</v>
      </c>
    </row>
    <row r="1049" spans="1:7" x14ac:dyDescent="0.25">
      <c r="A1049" s="42">
        <v>43021</v>
      </c>
      <c r="B1049" s="177">
        <v>10.055479762905621</v>
      </c>
      <c r="C1049" s="181">
        <v>7.9678902684638242</v>
      </c>
      <c r="D1049" s="181">
        <v>33.117627391594404</v>
      </c>
      <c r="E1049" s="119">
        <v>11.5</v>
      </c>
      <c r="F1049" s="177">
        <v>67.247088749174139</v>
      </c>
      <c r="G1049" s="177">
        <v>35.390259982303327</v>
      </c>
    </row>
    <row r="1050" spans="1:7" x14ac:dyDescent="0.25">
      <c r="A1050" s="42">
        <v>43022</v>
      </c>
      <c r="B1050" s="177">
        <v>10.497474530103707</v>
      </c>
      <c r="C1050" s="181">
        <v>8.3181237617737356</v>
      </c>
      <c r="D1050" s="181">
        <v>32.852725273061672</v>
      </c>
      <c r="E1050" s="119">
        <v>11.300000190734863</v>
      </c>
      <c r="F1050" s="177">
        <v>65.912170470776346</v>
      </c>
      <c r="G1050" s="177">
        <v>35.212662042710491</v>
      </c>
    </row>
    <row r="1051" spans="1:7" x14ac:dyDescent="0.25">
      <c r="A1051" s="42">
        <v>43023</v>
      </c>
      <c r="B1051" s="177">
        <v>10.581934722768519</v>
      </c>
      <c r="C1051" s="181">
        <v>8.3850494145595036</v>
      </c>
      <c r="D1051" s="181">
        <v>31.930726901977128</v>
      </c>
      <c r="E1051" s="119">
        <v>11.5</v>
      </c>
      <c r="F1051" s="177">
        <v>63.252113527721839</v>
      </c>
      <c r="G1051" s="177">
        <v>35.938641621978192</v>
      </c>
    </row>
    <row r="1052" spans="1:7" x14ac:dyDescent="0.25">
      <c r="A1052" s="42">
        <v>43024</v>
      </c>
      <c r="B1052" s="177">
        <v>10.516863748113183</v>
      </c>
      <c r="C1052" s="181">
        <v>8.333487639493498</v>
      </c>
      <c r="D1052" s="181">
        <v>32.627611825179194</v>
      </c>
      <c r="E1052" s="119">
        <v>11.600000381469727</v>
      </c>
      <c r="F1052" s="177">
        <v>59.941867741434649</v>
      </c>
      <c r="G1052" s="177">
        <v>35.976334764096457</v>
      </c>
    </row>
    <row r="1053" spans="1:7" x14ac:dyDescent="0.25">
      <c r="A1053" s="42">
        <v>43025</v>
      </c>
      <c r="B1053" s="177">
        <v>11.19822070070536</v>
      </c>
      <c r="C1053" s="181">
        <v>8.8733900170942892</v>
      </c>
      <c r="D1053" s="181">
        <v>34.227952733481317</v>
      </c>
      <c r="E1053" s="119">
        <v>11.800000190734863</v>
      </c>
      <c r="F1053" s="177">
        <v>54.094490828580383</v>
      </c>
      <c r="G1053" s="177">
        <v>36.080791922344133</v>
      </c>
    </row>
    <row r="1054" spans="1:7" x14ac:dyDescent="0.25">
      <c r="A1054" s="42">
        <v>43026</v>
      </c>
      <c r="B1054" s="177">
        <v>12.401693558325567</v>
      </c>
      <c r="C1054" s="181">
        <v>9.8270133047634118</v>
      </c>
      <c r="D1054" s="181">
        <v>35.592667864737706</v>
      </c>
      <c r="E1054" s="119">
        <v>11.5</v>
      </c>
      <c r="F1054" s="177">
        <v>53.971560321869696</v>
      </c>
      <c r="G1054" s="177">
        <v>36.465995809369581</v>
      </c>
    </row>
    <row r="1055" spans="1:7" x14ac:dyDescent="0.25">
      <c r="A1055" s="42">
        <v>43027</v>
      </c>
      <c r="B1055" s="177">
        <v>13.344246745525744</v>
      </c>
      <c r="C1055" s="181">
        <v>10.573885711140941</v>
      </c>
      <c r="D1055" s="181">
        <v>36.029129433013729</v>
      </c>
      <c r="E1055" s="119">
        <v>12.199999809265137</v>
      </c>
      <c r="F1055" s="177">
        <v>50.085610516998472</v>
      </c>
      <c r="G1055" s="177">
        <v>36.544568090416746</v>
      </c>
    </row>
    <row r="1056" spans="1:7" x14ac:dyDescent="0.25">
      <c r="A1056" s="42">
        <v>43028</v>
      </c>
      <c r="B1056" s="177">
        <v>13.54348886778434</v>
      </c>
      <c r="C1056" s="181">
        <v>10.731763744257643</v>
      </c>
      <c r="D1056" s="181">
        <v>34.226308817421952</v>
      </c>
      <c r="E1056" s="119">
        <v>12.5</v>
      </c>
      <c r="F1056" s="177">
        <v>44.552943357538297</v>
      </c>
      <c r="G1056" s="177">
        <v>36.001390635459529</v>
      </c>
    </row>
    <row r="1057" spans="1:7" x14ac:dyDescent="0.25">
      <c r="A1057" s="42">
        <v>43029</v>
      </c>
      <c r="B1057" s="177">
        <v>13.683153525235557</v>
      </c>
      <c r="C1057" s="181">
        <v>10.842433020233821</v>
      </c>
      <c r="D1057" s="181">
        <v>35.10151854943345</v>
      </c>
      <c r="E1057" s="119">
        <v>12.399999618530273</v>
      </c>
      <c r="F1057" s="177">
        <v>48.480452770590745</v>
      </c>
      <c r="G1057" s="177">
        <v>35.894689757294067</v>
      </c>
    </row>
    <row r="1058" spans="1:7" x14ac:dyDescent="0.25">
      <c r="A1058" s="42">
        <v>43030</v>
      </c>
      <c r="B1058" s="177">
        <v>12.499958245515794</v>
      </c>
      <c r="C1058" s="181">
        <v>9.9048775403103804</v>
      </c>
      <c r="D1058" s="181">
        <v>34.486800088176018</v>
      </c>
      <c r="E1058" s="119">
        <v>12.5</v>
      </c>
      <c r="F1058" s="177">
        <v>51.530204603627887</v>
      </c>
      <c r="G1058" s="177">
        <v>36.216142461277812</v>
      </c>
    </row>
    <row r="1059" spans="1:7" x14ac:dyDescent="0.25">
      <c r="A1059" s="42">
        <v>43031</v>
      </c>
      <c r="B1059" s="177">
        <v>13.241004738522642</v>
      </c>
      <c r="C1059" s="181">
        <v>10.492077482961584</v>
      </c>
      <c r="D1059" s="181">
        <v>34.614591776883159</v>
      </c>
      <c r="E1059" s="119">
        <v>12.399999618530273</v>
      </c>
      <c r="F1059" s="177">
        <v>53.592250283868282</v>
      </c>
      <c r="G1059" s="177">
        <v>36.45052297808504</v>
      </c>
    </row>
    <row r="1060" spans="1:7" x14ac:dyDescent="0.25">
      <c r="A1060" s="42">
        <v>43032</v>
      </c>
      <c r="B1060" s="177">
        <v>14.235491682501401</v>
      </c>
      <c r="C1060" s="181">
        <v>11.280101826889354</v>
      </c>
      <c r="D1060" s="181">
        <v>33.906802958051323</v>
      </c>
      <c r="E1060" s="119">
        <v>12.5</v>
      </c>
      <c r="F1060" s="177">
        <v>39.816489429341409</v>
      </c>
      <c r="G1060" s="177">
        <v>37.429061710856629</v>
      </c>
    </row>
    <row r="1061" spans="1:7" x14ac:dyDescent="0.25">
      <c r="A1061" s="42">
        <v>43033</v>
      </c>
      <c r="B1061" s="177">
        <v>13.658613329895072</v>
      </c>
      <c r="C1061" s="181">
        <v>10.822987544905935</v>
      </c>
      <c r="D1061" s="181">
        <v>35.772347667702896</v>
      </c>
      <c r="E1061" s="119">
        <v>12.199999809265137</v>
      </c>
      <c r="F1061" s="177">
        <v>45.568166404940428</v>
      </c>
      <c r="G1061" s="177">
        <v>37.388696358093462</v>
      </c>
    </row>
    <row r="1062" spans="1:7" x14ac:dyDescent="0.25">
      <c r="A1062" s="42">
        <v>43034</v>
      </c>
      <c r="B1062" s="177">
        <v>14.012510974762568</v>
      </c>
      <c r="C1062" s="181">
        <v>11.103413508366595</v>
      </c>
      <c r="D1062" s="181">
        <v>34.862278020558556</v>
      </c>
      <c r="E1062" s="119">
        <v>12.300000190734863</v>
      </c>
      <c r="F1062" s="177">
        <v>56.89907241211997</v>
      </c>
      <c r="G1062" s="177">
        <v>36.265275456750821</v>
      </c>
    </row>
    <row r="1063" spans="1:7" x14ac:dyDescent="0.25">
      <c r="A1063" s="42">
        <v>43035</v>
      </c>
      <c r="B1063" s="177">
        <v>13.787514831226378</v>
      </c>
      <c r="C1063" s="181">
        <v>10.925128172928174</v>
      </c>
      <c r="D1063" s="181">
        <v>35.41971007960813</v>
      </c>
      <c r="E1063" s="119">
        <v>12.300000190734863</v>
      </c>
      <c r="F1063" s="177">
        <v>58.866449083707963</v>
      </c>
      <c r="G1063" s="177">
        <v>37.16178879426581</v>
      </c>
    </row>
    <row r="1064" spans="1:7" x14ac:dyDescent="0.25">
      <c r="A1064" s="42">
        <v>43036</v>
      </c>
      <c r="B1064" s="177">
        <v>13.639354317098542</v>
      </c>
      <c r="C1064" s="181">
        <v>10.807726840865957</v>
      </c>
      <c r="D1064" s="181">
        <v>35.004305549285945</v>
      </c>
      <c r="E1064" s="119">
        <v>12.399999618530273</v>
      </c>
      <c r="F1064" s="177">
        <v>56.379747470992598</v>
      </c>
      <c r="G1064" s="177">
        <v>38.455302627903414</v>
      </c>
    </row>
    <row r="1065" spans="1:7" x14ac:dyDescent="0.25">
      <c r="A1065" s="42">
        <v>43037</v>
      </c>
      <c r="B1065" s="177">
        <v>13.644332907105758</v>
      </c>
      <c r="C1065" s="181">
        <v>10.811671839991259</v>
      </c>
      <c r="D1065" s="181">
        <v>35.131899852222801</v>
      </c>
      <c r="E1065" s="119">
        <v>12.300000190734863</v>
      </c>
      <c r="F1065" s="177">
        <v>49.725146334347883</v>
      </c>
      <c r="G1065" s="177">
        <v>38.026125710253382</v>
      </c>
    </row>
    <row r="1066" spans="1:7" x14ac:dyDescent="0.25">
      <c r="A1066" s="42">
        <v>43038</v>
      </c>
      <c r="B1066" s="177">
        <v>13.714863878598356</v>
      </c>
      <c r="C1066" s="181">
        <v>10.867560077512687</v>
      </c>
      <c r="D1066" s="181">
        <v>35.37815809607509</v>
      </c>
      <c r="E1066" s="119">
        <v>12.399999618530273</v>
      </c>
      <c r="F1066" s="177">
        <v>46.173409486037727</v>
      </c>
      <c r="G1066" s="177">
        <v>36.58191832723444</v>
      </c>
    </row>
    <row r="1067" spans="1:7" x14ac:dyDescent="0.25">
      <c r="A1067" s="42">
        <v>43039</v>
      </c>
      <c r="B1067" s="177">
        <v>13.544091932928319</v>
      </c>
      <c r="C1067" s="181">
        <v>10.732241608765877</v>
      </c>
      <c r="D1067" s="181">
        <v>35.902016307954433</v>
      </c>
      <c r="E1067" s="119">
        <v>12.5</v>
      </c>
      <c r="F1067" s="177">
        <v>55.430267725344144</v>
      </c>
      <c r="G1067" s="177">
        <v>37.280881784624555</v>
      </c>
    </row>
    <row r="1068" spans="1:7" x14ac:dyDescent="0.25">
      <c r="A1068" s="42">
        <v>43040</v>
      </c>
      <c r="B1068" s="177">
        <v>14.002924091600157</v>
      </c>
      <c r="C1068" s="181">
        <v>11.095816930693946</v>
      </c>
      <c r="D1068" s="181">
        <v>33.795640708936602</v>
      </c>
      <c r="E1068" s="119">
        <v>12.199999809265137</v>
      </c>
      <c r="F1068" s="177">
        <v>58.08066754711998</v>
      </c>
      <c r="G1068" s="177">
        <v>36.809014701048532</v>
      </c>
    </row>
    <row r="1069" spans="1:7" x14ac:dyDescent="0.25">
      <c r="A1069" s="42">
        <v>43041</v>
      </c>
      <c r="B1069" s="177">
        <v>14.14475036739114</v>
      </c>
      <c r="C1069" s="181">
        <v>11.208199057587201</v>
      </c>
      <c r="D1069" s="181">
        <v>31.808684147706721</v>
      </c>
      <c r="E1069" s="119">
        <v>12.5</v>
      </c>
      <c r="F1069" s="177">
        <v>55.976577806428629</v>
      </c>
      <c r="G1069" s="177">
        <v>37.799877660362782</v>
      </c>
    </row>
    <row r="1070" spans="1:7" x14ac:dyDescent="0.25">
      <c r="A1070" s="42">
        <v>43042</v>
      </c>
      <c r="B1070" s="177">
        <v>13.557707051463863</v>
      </c>
      <c r="C1070" s="181">
        <v>10.743030131346721</v>
      </c>
      <c r="D1070" s="181">
        <v>33.409670405321663</v>
      </c>
      <c r="E1070" s="119">
        <v>12.300000190734863</v>
      </c>
      <c r="F1070" s="177">
        <v>51.007346990969403</v>
      </c>
      <c r="G1070" s="177">
        <v>37.940754205871471</v>
      </c>
    </row>
    <row r="1071" spans="1:7" x14ac:dyDescent="0.25">
      <c r="A1071" s="42">
        <v>43043</v>
      </c>
      <c r="B1071" s="177">
        <v>12.969866933217837</v>
      </c>
      <c r="C1071" s="181">
        <v>10.277229824645921</v>
      </c>
      <c r="D1071" s="181">
        <v>36.640533672394618</v>
      </c>
      <c r="E1071" s="119">
        <v>12.399999618530273</v>
      </c>
      <c r="F1071" s="177">
        <v>51.872254003860313</v>
      </c>
      <c r="G1071" s="177">
        <v>37.504763020056266</v>
      </c>
    </row>
    <row r="1072" spans="1:7" x14ac:dyDescent="0.25">
      <c r="A1072" s="42">
        <v>43044</v>
      </c>
      <c r="B1072" s="177">
        <v>12.19809375731994</v>
      </c>
      <c r="C1072" s="181">
        <v>9.6656822781645246</v>
      </c>
      <c r="D1072" s="181">
        <v>34.636883850826131</v>
      </c>
      <c r="E1072" s="119">
        <v>12.399999618530273</v>
      </c>
      <c r="F1072" s="177">
        <v>56.850122540306131</v>
      </c>
      <c r="G1072" s="177">
        <v>37.574688323846587</v>
      </c>
    </row>
    <row r="1073" spans="1:7" x14ac:dyDescent="0.25">
      <c r="A1073" s="42">
        <v>43045</v>
      </c>
      <c r="B1073" s="177">
        <v>11.117821505026757</v>
      </c>
      <c r="C1073" s="181">
        <v>8.8096822692846768</v>
      </c>
      <c r="D1073" s="181">
        <v>32.774709118472273</v>
      </c>
      <c r="E1073" s="119">
        <v>12.399999618530273</v>
      </c>
      <c r="F1073" s="177">
        <v>56.522641745849896</v>
      </c>
      <c r="G1073" s="177">
        <v>37.437305226348101</v>
      </c>
    </row>
    <row r="1074" spans="1:7" x14ac:dyDescent="0.25">
      <c r="A1074" s="42">
        <v>43046</v>
      </c>
      <c r="B1074" s="177">
        <v>10.359632661135551</v>
      </c>
      <c r="C1074" s="181">
        <v>8.2088988503587821</v>
      </c>
      <c r="D1074" s="181">
        <v>34.022140886540754</v>
      </c>
      <c r="E1074" s="119">
        <v>12.100000381469727</v>
      </c>
      <c r="F1074" s="177">
        <v>61.023873799310827</v>
      </c>
      <c r="G1074" s="177">
        <v>37.024540685967203</v>
      </c>
    </row>
    <row r="1075" spans="1:7" x14ac:dyDescent="0.25">
      <c r="A1075" s="42">
        <v>43047</v>
      </c>
      <c r="B1075" s="177">
        <v>9.7706319427336101</v>
      </c>
      <c r="C1075" s="181">
        <v>7.7421788923926078</v>
      </c>
      <c r="D1075" s="181">
        <v>33.958797205311242</v>
      </c>
      <c r="E1075" s="119">
        <v>12.199999809265137</v>
      </c>
      <c r="F1075" s="177">
        <v>67.333981105983241</v>
      </c>
      <c r="G1075" s="177">
        <v>37.11764917578958</v>
      </c>
    </row>
    <row r="1076" spans="1:7" x14ac:dyDescent="0.25">
      <c r="A1076" s="42">
        <v>43048</v>
      </c>
      <c r="B1076" s="177">
        <v>8.9389145861772921</v>
      </c>
      <c r="C1076" s="181">
        <v>7.0831320057523017</v>
      </c>
      <c r="D1076" s="181">
        <v>33.406291549691502</v>
      </c>
      <c r="E1076" s="119">
        <v>12.199999809265137</v>
      </c>
      <c r="F1076" s="177">
        <v>66.70602490857803</v>
      </c>
      <c r="G1076" s="177">
        <v>37.007260841329845</v>
      </c>
    </row>
    <row r="1077" spans="1:7" x14ac:dyDescent="0.25">
      <c r="A1077" s="42">
        <v>43049</v>
      </c>
      <c r="B1077" s="177">
        <v>8.8746864313363965</v>
      </c>
      <c r="C1077" s="181">
        <v>7.0322380750811835</v>
      </c>
      <c r="D1077" s="181">
        <v>30.085794199638926</v>
      </c>
      <c r="E1077" s="119">
        <v>12</v>
      </c>
      <c r="F1077" s="177">
        <v>68.733649452571484</v>
      </c>
      <c r="G1077" s="177">
        <v>36.995910770694387</v>
      </c>
    </row>
    <row r="1078" spans="1:7" x14ac:dyDescent="0.25">
      <c r="A1078" s="42">
        <v>43050</v>
      </c>
      <c r="B1078" s="177">
        <v>8.799410855870855</v>
      </c>
      <c r="C1078" s="181">
        <v>6.9725902472950345</v>
      </c>
      <c r="D1078" s="181">
        <v>31.855776557017261</v>
      </c>
      <c r="E1078" s="119">
        <v>11.899999618530273</v>
      </c>
      <c r="F1078" s="177">
        <v>64.348807259003308</v>
      </c>
      <c r="G1078" s="177">
        <v>37.280106922056923</v>
      </c>
    </row>
    <row r="1079" spans="1:7" x14ac:dyDescent="0.25">
      <c r="A1079" s="42">
        <v>43051</v>
      </c>
      <c r="B1079" s="177">
        <v>8.7723362687307294</v>
      </c>
      <c r="C1079" s="181">
        <v>6.9511365380257573</v>
      </c>
      <c r="D1079" s="181">
        <v>33.3096258694817</v>
      </c>
      <c r="E1079" s="119">
        <v>11.899999618530273</v>
      </c>
      <c r="F1079" s="177">
        <v>59.537757538910299</v>
      </c>
      <c r="G1079" s="177">
        <v>37.012764257987342</v>
      </c>
    </row>
    <row r="1080" spans="1:7" x14ac:dyDescent="0.25">
      <c r="A1080" s="42">
        <v>43052</v>
      </c>
      <c r="B1080" s="177">
        <v>8.7132833706344428</v>
      </c>
      <c r="C1080" s="181">
        <v>6.9043434437965034</v>
      </c>
      <c r="D1080" s="181">
        <v>33.027678124551393</v>
      </c>
      <c r="E1080" s="119">
        <v>12</v>
      </c>
      <c r="F1080" s="177">
        <v>55.956047441164678</v>
      </c>
      <c r="G1080" s="177">
        <v>37.00135588105077</v>
      </c>
    </row>
    <row r="1081" spans="1:7" x14ac:dyDescent="0.25">
      <c r="A1081" s="42">
        <v>43053</v>
      </c>
      <c r="B1081" s="177">
        <v>8.6679581618864336</v>
      </c>
      <c r="C1081" s="181">
        <v>6.8684280724552362</v>
      </c>
      <c r="D1081" s="181">
        <v>32.716322968624247</v>
      </c>
      <c r="E1081" s="119">
        <v>12</v>
      </c>
      <c r="F1081" s="177">
        <v>57.414708038855494</v>
      </c>
      <c r="G1081" s="177">
        <v>37.106722938440505</v>
      </c>
    </row>
    <row r="1082" spans="1:7" x14ac:dyDescent="0.25">
      <c r="A1082" s="42">
        <v>43054</v>
      </c>
      <c r="B1082" s="177">
        <v>8.1499883985723418</v>
      </c>
      <c r="C1082" s="181">
        <v>6.4579925354365333</v>
      </c>
      <c r="D1082" s="181">
        <v>33.179085820670501</v>
      </c>
      <c r="E1082" s="119">
        <v>12.100000381469727</v>
      </c>
      <c r="F1082" s="177">
        <v>63.51676204498726</v>
      </c>
      <c r="G1082" s="177">
        <v>37.237704665351778</v>
      </c>
    </row>
    <row r="1083" spans="1:7" x14ac:dyDescent="0.25">
      <c r="A1083" s="42">
        <v>43055</v>
      </c>
      <c r="B1083" s="177">
        <v>8.6694120880579391</v>
      </c>
      <c r="C1083" s="181">
        <v>6.8695801531581129</v>
      </c>
      <c r="D1083" s="181">
        <v>33.801101795081721</v>
      </c>
      <c r="E1083" s="119">
        <v>11.699999809265137</v>
      </c>
      <c r="F1083" s="177">
        <v>55.26250508180371</v>
      </c>
      <c r="G1083" s="177">
        <v>37.530321003971288</v>
      </c>
    </row>
    <row r="1084" spans="1:7" x14ac:dyDescent="0.25">
      <c r="A1084" s="42">
        <v>43056</v>
      </c>
      <c r="B1084" s="177">
        <v>9.4364260509200353</v>
      </c>
      <c r="C1084" s="181">
        <v>7.477356533257832</v>
      </c>
      <c r="D1084" s="181">
        <v>32.590241244015907</v>
      </c>
      <c r="E1084" s="119">
        <v>11.699999809265137</v>
      </c>
      <c r="F1084" s="177">
        <v>55.065290498777721</v>
      </c>
      <c r="G1084" s="177">
        <v>37.302245882970311</v>
      </c>
    </row>
    <row r="1085" spans="1:7" x14ac:dyDescent="0.25">
      <c r="A1085" s="42">
        <v>43057</v>
      </c>
      <c r="B1085" s="177">
        <v>10.223178046990965</v>
      </c>
      <c r="C1085" s="181">
        <v>8.1007731897472919</v>
      </c>
      <c r="D1085" s="181">
        <v>32.052838198366018</v>
      </c>
      <c r="E1085" s="119">
        <v>11.800000190734863</v>
      </c>
      <c r="F1085" s="177">
        <v>57.619922615444153</v>
      </c>
      <c r="G1085" s="177">
        <v>37.449732383003926</v>
      </c>
    </row>
    <row r="1086" spans="1:7" x14ac:dyDescent="0.25">
      <c r="A1086" s="42">
        <v>43058</v>
      </c>
      <c r="B1086" s="177">
        <v>10.780070950839411</v>
      </c>
      <c r="C1086" s="181">
        <v>8.5420511450289016</v>
      </c>
      <c r="D1086" s="181">
        <v>34.436776309101667</v>
      </c>
      <c r="E1086" s="119">
        <v>11.800000190734863</v>
      </c>
      <c r="F1086" s="177">
        <v>57.417638165884568</v>
      </c>
      <c r="G1086" s="177">
        <v>37.479992449526442</v>
      </c>
    </row>
    <row r="1087" spans="1:7" x14ac:dyDescent="0.25">
      <c r="A1087" s="42">
        <v>43059</v>
      </c>
      <c r="B1087" s="177">
        <v>10.957233818720864</v>
      </c>
      <c r="C1087" s="181">
        <v>8.6824337348415899</v>
      </c>
      <c r="D1087" s="181">
        <v>35.233903926566803</v>
      </c>
      <c r="E1087" s="119">
        <v>12.5</v>
      </c>
      <c r="F1087" s="177">
        <v>54.978744755641216</v>
      </c>
      <c r="G1087" s="177">
        <v>37.549940546574476</v>
      </c>
    </row>
    <row r="1088" spans="1:7" x14ac:dyDescent="0.25">
      <c r="A1088" s="42">
        <v>43060</v>
      </c>
      <c r="B1088" s="177">
        <v>10.716843054473248</v>
      </c>
      <c r="C1088" s="181">
        <v>8.4919498120214136</v>
      </c>
      <c r="D1088" s="181">
        <v>34.073349689576325</v>
      </c>
      <c r="E1088" s="119">
        <v>11.899999618530273</v>
      </c>
      <c r="F1088" s="177">
        <v>49.249016075840601</v>
      </c>
      <c r="G1088" s="177">
        <v>37.568010472677358</v>
      </c>
    </row>
    <row r="1089" spans="1:7" x14ac:dyDescent="0.25">
      <c r="A1089" s="42">
        <v>43061</v>
      </c>
      <c r="B1089" s="177">
        <v>10.643075180902549</v>
      </c>
      <c r="C1089" s="181">
        <v>8.4334966764368229</v>
      </c>
      <c r="D1089" s="181">
        <v>33.715229524484435</v>
      </c>
      <c r="E1089" s="119">
        <v>12.100000381469727</v>
      </c>
      <c r="F1089" s="177">
        <v>48.476977313381617</v>
      </c>
      <c r="G1089" s="177">
        <v>37.584506015733396</v>
      </c>
    </row>
    <row r="1090" spans="1:7" x14ac:dyDescent="0.25">
      <c r="A1090" s="42">
        <v>43062</v>
      </c>
      <c r="B1090" s="177">
        <v>10.588950426331403</v>
      </c>
      <c r="C1090" s="181">
        <v>8.3906086079011626</v>
      </c>
      <c r="D1090" s="181">
        <v>33.957490548778495</v>
      </c>
      <c r="E1090" s="119">
        <v>12</v>
      </c>
      <c r="F1090" s="177">
        <v>57.58187960741698</v>
      </c>
      <c r="G1090" s="177">
        <v>37.155659721118433</v>
      </c>
    </row>
    <row r="1091" spans="1:7" x14ac:dyDescent="0.25">
      <c r="A1091" s="42">
        <v>43063</v>
      </c>
      <c r="B1091" s="177">
        <v>10.836576030384228</v>
      </c>
      <c r="C1091" s="181">
        <v>8.5868253660546134</v>
      </c>
      <c r="D1091" s="181">
        <v>34.916008645362297</v>
      </c>
      <c r="E1091" s="119">
        <v>12.100000381469727</v>
      </c>
      <c r="F1091" s="177">
        <v>57.879775781830183</v>
      </c>
      <c r="G1091" s="177">
        <v>36.587776546257516</v>
      </c>
    </row>
    <row r="1092" spans="1:7" x14ac:dyDescent="0.25">
      <c r="A1092" s="42">
        <v>43064</v>
      </c>
      <c r="B1092" s="177">
        <v>10.181453436478021</v>
      </c>
      <c r="C1092" s="181">
        <v>8.0677109067035779</v>
      </c>
      <c r="D1092" s="181">
        <v>32.997144815281565</v>
      </c>
      <c r="E1092" s="119">
        <v>11.899999618530273</v>
      </c>
      <c r="F1092" s="177">
        <v>57.529775526037859</v>
      </c>
      <c r="G1092" s="177">
        <v>36.673628154065881</v>
      </c>
    </row>
    <row r="1093" spans="1:7" x14ac:dyDescent="0.25">
      <c r="A1093" s="42">
        <v>43065</v>
      </c>
      <c r="B1093" s="177">
        <v>9.6779458851608666</v>
      </c>
      <c r="C1093" s="181">
        <v>7.6687351230678962</v>
      </c>
      <c r="D1093" s="181">
        <v>32.404518302149285</v>
      </c>
      <c r="E1093" s="119">
        <v>12</v>
      </c>
      <c r="F1093" s="177">
        <v>52.116608889897726</v>
      </c>
      <c r="G1093" s="177">
        <v>37.565860783347382</v>
      </c>
    </row>
    <row r="1094" spans="1:7" x14ac:dyDescent="0.25">
      <c r="A1094" s="42">
        <v>43066</v>
      </c>
      <c r="B1094" s="177">
        <v>9.7975275945120011</v>
      </c>
      <c r="C1094" s="181">
        <v>7.7634908145606154</v>
      </c>
      <c r="D1094" s="181">
        <v>34.200005385875698</v>
      </c>
      <c r="E1094" s="119">
        <v>12.100000381469727</v>
      </c>
      <c r="F1094" s="177">
        <v>49.148694148497121</v>
      </c>
      <c r="G1094" s="177">
        <v>37.723289512351705</v>
      </c>
    </row>
    <row r="1095" spans="1:7" x14ac:dyDescent="0.25">
      <c r="A1095" s="42">
        <v>43067</v>
      </c>
      <c r="B1095" s="177">
        <v>9.9818652947682942</v>
      </c>
      <c r="C1095" s="181">
        <v>7.9095586902478017</v>
      </c>
      <c r="D1095" s="181">
        <v>34.534385911182142</v>
      </c>
      <c r="E1095" s="119">
        <v>11.899999618530273</v>
      </c>
      <c r="F1095" s="177">
        <v>52.036134275217357</v>
      </c>
      <c r="G1095" s="177">
        <v>37.652458516558021</v>
      </c>
    </row>
    <row r="1096" spans="1:7" x14ac:dyDescent="0.25">
      <c r="A1096" s="42">
        <v>43068</v>
      </c>
      <c r="B1096" s="177">
        <v>10.076337482367803</v>
      </c>
      <c r="C1096" s="181">
        <v>7.9844177762350741</v>
      </c>
      <c r="D1096" s="181">
        <v>34.389231352607432</v>
      </c>
      <c r="E1096" s="119">
        <v>11.899999618530273</v>
      </c>
      <c r="F1096" s="177">
        <v>54.17694971883742</v>
      </c>
      <c r="G1096" s="177">
        <v>37.357092341780735</v>
      </c>
    </row>
    <row r="1097" spans="1:7" x14ac:dyDescent="0.25">
      <c r="A1097" s="42">
        <v>43069</v>
      </c>
      <c r="B1097" s="177">
        <v>10.192186402115819</v>
      </c>
      <c r="C1097" s="181">
        <v>8.0762156319353515</v>
      </c>
      <c r="D1097" s="181">
        <v>34.954263525494873</v>
      </c>
      <c r="E1097" s="119">
        <v>11.800000190734863</v>
      </c>
      <c r="F1097" s="177">
        <v>48.649100669578225</v>
      </c>
      <c r="G1097" s="177">
        <v>37.5493250303577</v>
      </c>
    </row>
    <row r="1098" spans="1:7" x14ac:dyDescent="0.25">
      <c r="A1098" s="42">
        <v>43070</v>
      </c>
      <c r="B1098" s="177">
        <v>10.15055346567263</v>
      </c>
      <c r="C1098" s="181">
        <v>8.0432259907690487</v>
      </c>
      <c r="D1098" s="181">
        <v>33.76010865807531</v>
      </c>
      <c r="E1098" s="119">
        <v>12</v>
      </c>
      <c r="F1098" s="177">
        <v>38.785575110382524</v>
      </c>
      <c r="G1098" s="177">
        <v>37.81777788681012</v>
      </c>
    </row>
    <row r="1099" spans="1:7" x14ac:dyDescent="0.25">
      <c r="A1099" s="42">
        <v>43071</v>
      </c>
      <c r="B1099" s="177">
        <v>10.40610456340303</v>
      </c>
      <c r="C1099" s="181">
        <v>8.245722853446134</v>
      </c>
      <c r="D1099" s="181">
        <v>34.314213827693933</v>
      </c>
      <c r="E1099" s="119">
        <v>12</v>
      </c>
      <c r="F1099" s="177">
        <v>41.338033385809382</v>
      </c>
      <c r="G1099" s="177">
        <v>37.874386523984079</v>
      </c>
    </row>
    <row r="1100" spans="1:7" x14ac:dyDescent="0.25">
      <c r="A1100" s="42">
        <v>43072</v>
      </c>
      <c r="B1100" s="177">
        <v>10.773775482966537</v>
      </c>
      <c r="C1100" s="181">
        <v>8.5370626612983944</v>
      </c>
      <c r="D1100" s="181">
        <v>34.595057185336401</v>
      </c>
      <c r="E1100" s="119">
        <v>11.699999809265137</v>
      </c>
      <c r="F1100" s="177">
        <v>56.709666581387069</v>
      </c>
      <c r="G1100" s="177">
        <v>37.387348263683151</v>
      </c>
    </row>
    <row r="1101" spans="1:7" x14ac:dyDescent="0.25">
      <c r="A1101" s="42">
        <v>43073</v>
      </c>
      <c r="B1101" s="177">
        <v>11.060081838574186</v>
      </c>
      <c r="C1101" s="181">
        <v>8.7639297704204306</v>
      </c>
      <c r="D1101" s="181">
        <v>34.973404660224851</v>
      </c>
      <c r="E1101" s="119">
        <v>11.699999809265137</v>
      </c>
      <c r="F1101" s="177">
        <v>55.813909659716806</v>
      </c>
      <c r="G1101" s="177">
        <v>36.832990738241747</v>
      </c>
    </row>
    <row r="1102" spans="1:7" x14ac:dyDescent="0.25">
      <c r="A1102" s="42">
        <v>43074</v>
      </c>
      <c r="B1102" s="177">
        <v>10.87552779456343</v>
      </c>
      <c r="C1102" s="181">
        <v>8.6176904654890425</v>
      </c>
      <c r="D1102" s="181">
        <v>39.365172231285634</v>
      </c>
      <c r="E1102" s="119">
        <v>12</v>
      </c>
      <c r="F1102" s="177">
        <v>56.067322037352419</v>
      </c>
      <c r="G1102" s="177">
        <v>36.88905267512358</v>
      </c>
    </row>
    <row r="1103" spans="1:7" x14ac:dyDescent="0.25">
      <c r="A1103" s="42">
        <v>43075</v>
      </c>
      <c r="B1103" s="177">
        <v>10.643499981349466</v>
      </c>
      <c r="C1103" s="181">
        <v>8.4338332852736784</v>
      </c>
      <c r="D1103" s="181">
        <v>39.322166911672696</v>
      </c>
      <c r="E1103" s="119">
        <v>12.100000381469727</v>
      </c>
      <c r="F1103" s="177">
        <v>56.577787329466183</v>
      </c>
      <c r="G1103" s="177">
        <v>37.072603128486243</v>
      </c>
    </row>
    <row r="1104" spans="1:7" x14ac:dyDescent="0.25">
      <c r="A1104" s="42">
        <v>43076</v>
      </c>
      <c r="B1104" s="177">
        <v>10.916289895589403</v>
      </c>
      <c r="C1104" s="181">
        <v>8.6499900628971265</v>
      </c>
      <c r="D1104" s="181">
        <v>39.61342401548665</v>
      </c>
      <c r="E1104" s="119">
        <v>12.100000381469727</v>
      </c>
      <c r="F1104" s="177">
        <v>56.210437203667823</v>
      </c>
      <c r="G1104" s="177">
        <v>37.635194466290706</v>
      </c>
    </row>
    <row r="1105" spans="1:7" x14ac:dyDescent="0.25">
      <c r="A1105" s="42">
        <v>43077</v>
      </c>
      <c r="B1105" s="177">
        <v>10.571193263960671</v>
      </c>
      <c r="C1105" s="181">
        <v>8.3765379594005083</v>
      </c>
      <c r="D1105" s="181">
        <v>38.811519667484134</v>
      </c>
      <c r="E1105" s="119">
        <v>12.100000381469727</v>
      </c>
      <c r="F1105" s="177">
        <v>58.245765543138504</v>
      </c>
      <c r="G1105" s="177">
        <v>37.390251315191868</v>
      </c>
    </row>
    <row r="1106" spans="1:7" x14ac:dyDescent="0.25">
      <c r="A1106" s="42">
        <v>43078</v>
      </c>
      <c r="B1106" s="177">
        <v>7.3491997856460358</v>
      </c>
      <c r="C1106" s="181">
        <v>5.8234533641112636</v>
      </c>
      <c r="D1106" s="181">
        <v>34.926442870254931</v>
      </c>
      <c r="E1106" s="119">
        <v>12</v>
      </c>
      <c r="F1106" s="177">
        <v>57.492020217268553</v>
      </c>
      <c r="G1106" s="177">
        <v>36.714671281200836</v>
      </c>
    </row>
    <row r="1107" spans="1:7" x14ac:dyDescent="0.25">
      <c r="A1107" s="42">
        <v>43079</v>
      </c>
      <c r="B1107" s="177">
        <v>8.1392001283499464</v>
      </c>
      <c r="C1107" s="181">
        <v>6.4494439872473475</v>
      </c>
      <c r="D1107" s="181">
        <v>37.592692383218647</v>
      </c>
      <c r="E1107" s="119">
        <v>11.800000190734863</v>
      </c>
      <c r="F1107" s="177">
        <v>54.733750900604058</v>
      </c>
      <c r="G1107" s="177">
        <v>36.624887904215733</v>
      </c>
    </row>
    <row r="1108" spans="1:7" x14ac:dyDescent="0.25">
      <c r="A1108" s="42">
        <v>43080</v>
      </c>
      <c r="B1108" s="177">
        <v>7.6735150977879663</v>
      </c>
      <c r="C1108" s="181">
        <v>6.0804384986308717</v>
      </c>
      <c r="D1108" s="181">
        <v>36.525851505774042</v>
      </c>
      <c r="E1108" s="119">
        <v>11.600000381469727</v>
      </c>
      <c r="F1108" s="177">
        <v>57.679511969983551</v>
      </c>
      <c r="G1108" s="177">
        <v>37.434857351183929</v>
      </c>
    </row>
    <row r="1109" spans="1:7" x14ac:dyDescent="0.25">
      <c r="A1109" s="42">
        <v>43081</v>
      </c>
      <c r="B1109" s="177">
        <v>7.3308136684469227</v>
      </c>
      <c r="C1109" s="181">
        <v>5.8088843363015634</v>
      </c>
      <c r="D1109" s="181">
        <v>35.778379922575354</v>
      </c>
      <c r="E1109" s="119">
        <v>11.800000190734863</v>
      </c>
      <c r="F1109" s="177">
        <v>57.570619380407884</v>
      </c>
      <c r="G1109" s="177">
        <v>36.879288698346564</v>
      </c>
    </row>
    <row r="1110" spans="1:7" x14ac:dyDescent="0.25">
      <c r="A1110" s="42">
        <v>43082</v>
      </c>
      <c r="B1110" s="177">
        <v>7.3173307235802758</v>
      </c>
      <c r="C1110" s="181">
        <v>5.7982005471909233</v>
      </c>
      <c r="D1110" s="181">
        <v>35.826460612283803</v>
      </c>
      <c r="E1110" s="119">
        <v>11.5</v>
      </c>
      <c r="F1110" s="177">
        <v>57.029455206294884</v>
      </c>
      <c r="G1110" s="177">
        <v>37.210258063122076</v>
      </c>
    </row>
    <row r="1111" spans="1:7" x14ac:dyDescent="0.25">
      <c r="A1111" s="42">
        <v>43083</v>
      </c>
      <c r="B1111" s="177">
        <v>8.4110622517194127</v>
      </c>
      <c r="C1111" s="181">
        <v>6.6648655900186462</v>
      </c>
      <c r="D1111" s="181">
        <v>35.942673069680204</v>
      </c>
      <c r="E1111" s="119">
        <v>11.699999809265137</v>
      </c>
      <c r="F1111" s="177">
        <v>58.331795773064641</v>
      </c>
      <c r="G1111" s="177">
        <v>37.189104122983096</v>
      </c>
    </row>
    <row r="1112" spans="1:7" x14ac:dyDescent="0.25">
      <c r="A1112" s="42">
        <v>43084</v>
      </c>
      <c r="B1112" s="177">
        <v>9.415036971284982</v>
      </c>
      <c r="C1112" s="181">
        <v>7.4604079794847697</v>
      </c>
      <c r="D1112" s="181">
        <v>35.824263354981383</v>
      </c>
      <c r="E1112" s="119">
        <v>11.300000190734863</v>
      </c>
      <c r="F1112" s="177">
        <v>56.265474495115036</v>
      </c>
      <c r="G1112" s="177">
        <v>36.596515600968281</v>
      </c>
    </row>
    <row r="1113" spans="1:7" x14ac:dyDescent="0.25">
      <c r="A1113" s="42">
        <v>43085</v>
      </c>
      <c r="B1113" s="177">
        <v>9.5631816899985562</v>
      </c>
      <c r="C1113" s="181">
        <v>7.5777967953736614</v>
      </c>
      <c r="D1113" s="181">
        <v>34.691899442076689</v>
      </c>
      <c r="E1113" s="119">
        <v>11.699999809265137</v>
      </c>
      <c r="F1113" s="177">
        <v>52.394100733862984</v>
      </c>
      <c r="G1113" s="177">
        <v>37.177670958284942</v>
      </c>
    </row>
    <row r="1114" spans="1:7" x14ac:dyDescent="0.25">
      <c r="A1114" s="42">
        <v>43086</v>
      </c>
      <c r="B1114" s="177">
        <v>9.5950592478268177</v>
      </c>
      <c r="C1114" s="181">
        <v>7.6030563442754637</v>
      </c>
      <c r="D1114" s="181">
        <v>33.807691903864864</v>
      </c>
      <c r="E1114" s="119">
        <v>11.800000190734863</v>
      </c>
      <c r="F1114" s="177">
        <v>51.345147854597499</v>
      </c>
      <c r="G1114" s="177">
        <v>37.633021547220366</v>
      </c>
    </row>
    <row r="1115" spans="1:7" x14ac:dyDescent="0.25">
      <c r="A1115" s="42">
        <v>43087</v>
      </c>
      <c r="B1115" s="177">
        <v>9.5891557598101542</v>
      </c>
      <c r="C1115" s="181">
        <v>7.5983784625804009</v>
      </c>
      <c r="D1115" s="181">
        <v>35.302678485667251</v>
      </c>
      <c r="E1115" s="119">
        <v>12</v>
      </c>
      <c r="F1115" s="177">
        <v>57.283759592153423</v>
      </c>
      <c r="G1115" s="177">
        <v>37.149949073151326</v>
      </c>
    </row>
    <row r="1116" spans="1:7" x14ac:dyDescent="0.25">
      <c r="A1116" s="42">
        <v>43088</v>
      </c>
      <c r="B1116" s="177">
        <v>10.120987642813141</v>
      </c>
      <c r="C1116" s="181">
        <v>8.0197982441278306</v>
      </c>
      <c r="D1116" s="181">
        <v>33.775363434641513</v>
      </c>
      <c r="E1116" s="119">
        <v>12.199999809265137</v>
      </c>
      <c r="F1116" s="177">
        <v>59.075653894830594</v>
      </c>
      <c r="G1116" s="177">
        <v>37.606983355857729</v>
      </c>
    </row>
    <row r="1117" spans="1:7" x14ac:dyDescent="0.25">
      <c r="A1117" s="42">
        <v>43089</v>
      </c>
      <c r="B1117" s="177">
        <v>10.227733906615732</v>
      </c>
      <c r="C1117" s="181">
        <v>8.1043832203400221</v>
      </c>
      <c r="D1117" s="181">
        <v>36.470895105202992</v>
      </c>
      <c r="E1117" s="119">
        <v>12.100000381469727</v>
      </c>
      <c r="F1117" s="177">
        <v>53.09308784944043</v>
      </c>
      <c r="G1117" s="177">
        <v>37.372517172694209</v>
      </c>
    </row>
    <row r="1118" spans="1:7" x14ac:dyDescent="0.25">
      <c r="A1118" s="42">
        <v>43090</v>
      </c>
      <c r="B1118" s="177">
        <v>10.275580873520086</v>
      </c>
      <c r="C1118" s="181">
        <v>8.1422968148140615</v>
      </c>
      <c r="D1118" s="181">
        <v>38.080514887703799</v>
      </c>
      <c r="E1118" s="119">
        <v>12.199999809265137</v>
      </c>
      <c r="F1118" s="177">
        <v>39.229778754644911</v>
      </c>
      <c r="G1118" s="177">
        <v>37.567782206160032</v>
      </c>
    </row>
    <row r="1119" spans="1:7" x14ac:dyDescent="0.25">
      <c r="A1119" s="42">
        <v>43091</v>
      </c>
      <c r="B1119" s="177">
        <v>10.226194050219055</v>
      </c>
      <c r="C1119" s="181">
        <v>8.1031630491411129</v>
      </c>
      <c r="D1119" s="181">
        <v>37.816478942191189</v>
      </c>
      <c r="E1119" s="119">
        <v>12.199999809265137</v>
      </c>
      <c r="F1119" s="177">
        <v>48.984629303090024</v>
      </c>
      <c r="G1119" s="177">
        <v>37.715935586867523</v>
      </c>
    </row>
    <row r="1120" spans="1:7" x14ac:dyDescent="0.25">
      <c r="A1120" s="42">
        <v>43092</v>
      </c>
      <c r="B1120" s="177">
        <v>10.096159192784684</v>
      </c>
      <c r="C1120" s="181">
        <v>8.0001243578461878</v>
      </c>
      <c r="D1120" s="181">
        <v>36.908141003273137</v>
      </c>
      <c r="E1120" s="119">
        <v>12.100000381469727</v>
      </c>
      <c r="F1120" s="177">
        <v>46.353910072789468</v>
      </c>
      <c r="G1120" s="177">
        <v>37.823043230617543</v>
      </c>
    </row>
    <row r="1121" spans="1:7" x14ac:dyDescent="0.25">
      <c r="A1121" s="42">
        <v>43093</v>
      </c>
      <c r="B1121" s="177">
        <v>10.229474029847658</v>
      </c>
      <c r="C1121" s="181">
        <v>8.1057620815472955</v>
      </c>
      <c r="D1121" s="181">
        <v>36.545757671506315</v>
      </c>
      <c r="E1121" s="119">
        <v>12.100000381469727</v>
      </c>
      <c r="F1121" s="177">
        <v>48.505113378012624</v>
      </c>
      <c r="G1121" s="177">
        <v>36.905802843791392</v>
      </c>
    </row>
    <row r="1122" spans="1:7" x14ac:dyDescent="0.25">
      <c r="A1122" s="42">
        <v>43094</v>
      </c>
      <c r="B1122" s="177">
        <v>10.567877221739483</v>
      </c>
      <c r="C1122" s="181">
        <v>8.3739103512538051</v>
      </c>
      <c r="D1122" s="181">
        <v>38.892069327919543</v>
      </c>
      <c r="E1122" s="119">
        <v>12.100000381469727</v>
      </c>
      <c r="F1122" s="177">
        <v>51.301159116893508</v>
      </c>
      <c r="G1122" s="177">
        <v>37.749025519070827</v>
      </c>
    </row>
    <row r="1123" spans="1:7" x14ac:dyDescent="0.25">
      <c r="A1123" s="42">
        <v>43095</v>
      </c>
      <c r="B1123" s="177">
        <v>10.573221499273057</v>
      </c>
      <c r="C1123" s="181">
        <v>8.378145118560365</v>
      </c>
      <c r="D1123" s="181">
        <v>39.094487533392694</v>
      </c>
      <c r="E1123" s="119">
        <v>12</v>
      </c>
      <c r="F1123" s="177">
        <v>47.232199499297998</v>
      </c>
      <c r="G1123" s="177">
        <v>37.531807409657397</v>
      </c>
    </row>
    <row r="1124" spans="1:7" x14ac:dyDescent="0.25">
      <c r="A1124" s="42">
        <v>43096</v>
      </c>
      <c r="B1124" s="177">
        <v>10.43939667842049</v>
      </c>
      <c r="C1124" s="181">
        <v>8.272103287350717</v>
      </c>
      <c r="D1124" s="181">
        <v>38.593657619511653</v>
      </c>
      <c r="E1124" s="119">
        <v>12.199999809265137</v>
      </c>
      <c r="F1124" s="177">
        <v>51.739591830483221</v>
      </c>
      <c r="G1124" s="177">
        <v>37.196959600514852</v>
      </c>
    </row>
    <row r="1125" spans="1:7" x14ac:dyDescent="0.25">
      <c r="A1125" s="42">
        <v>43097</v>
      </c>
      <c r="B1125" s="177">
        <v>10.198427710286118</v>
      </c>
      <c r="C1125" s="181">
        <v>8.0811611999047752</v>
      </c>
      <c r="D1125" s="181">
        <v>37.424665933847336</v>
      </c>
      <c r="E1125" s="119">
        <v>12.199999809265137</v>
      </c>
      <c r="F1125" s="177">
        <v>55.525673633239883</v>
      </c>
      <c r="G1125" s="177">
        <v>37.800855338529317</v>
      </c>
    </row>
    <row r="1126" spans="1:7" x14ac:dyDescent="0.25">
      <c r="A1126" s="42">
        <v>43098</v>
      </c>
      <c r="B1126" s="177">
        <v>9.5391511003640481</v>
      </c>
      <c r="C1126" s="181">
        <v>7.5587551279635612</v>
      </c>
      <c r="D1126" s="181">
        <v>37.641134576311806</v>
      </c>
      <c r="E1126" s="119">
        <v>12</v>
      </c>
      <c r="F1126" s="177">
        <v>55.629395269089336</v>
      </c>
      <c r="G1126" s="177">
        <v>37.737311034401252</v>
      </c>
    </row>
    <row r="1127" spans="1:7" x14ac:dyDescent="0.25">
      <c r="A1127" s="42">
        <v>43099</v>
      </c>
      <c r="B1127" s="177">
        <v>9.3918832669576524</v>
      </c>
      <c r="C1127" s="181">
        <v>7.4420611497224378</v>
      </c>
      <c r="D1127" s="181">
        <v>36.922670832474992</v>
      </c>
      <c r="E1127" s="119">
        <v>12</v>
      </c>
      <c r="F1127" s="177">
        <v>57.013384632313709</v>
      </c>
      <c r="G1127" s="177">
        <v>37.927564329571219</v>
      </c>
    </row>
    <row r="1128" spans="1:7" x14ac:dyDescent="0.25">
      <c r="A1128" s="42">
        <v>43100</v>
      </c>
      <c r="B1128" s="177">
        <v>9.5570253846238877</v>
      </c>
      <c r="C1128" s="181">
        <v>7.5729185830117354</v>
      </c>
      <c r="D1128" s="181">
        <v>35.770379662072187</v>
      </c>
      <c r="E1128" s="119">
        <v>11.899999618530273</v>
      </c>
      <c r="F1128" s="177">
        <v>57.880557811759751</v>
      </c>
      <c r="G1128" s="177">
        <v>37.459246209109281</v>
      </c>
    </row>
    <row r="1129" spans="1:7" x14ac:dyDescent="0.25">
      <c r="A1129" s="42">
        <v>43101</v>
      </c>
      <c r="B1129" s="177">
        <v>9.6343921924699885</v>
      </c>
      <c r="C1129" s="181">
        <v>7.6342234883841398</v>
      </c>
      <c r="D1129" s="181">
        <v>35.165386770522161</v>
      </c>
      <c r="E1129" s="119">
        <v>11.800000190734863</v>
      </c>
      <c r="F1129" s="177">
        <v>57.26529990883185</v>
      </c>
      <c r="G1129" s="177">
        <v>37.494448236271211</v>
      </c>
    </row>
    <row r="1130" spans="1:7" x14ac:dyDescent="0.25">
      <c r="A1130" s="42">
        <v>43102</v>
      </c>
      <c r="B1130" s="177">
        <v>9.5659174392026358</v>
      </c>
      <c r="C1130" s="181">
        <v>7.5799645834826448</v>
      </c>
      <c r="D1130" s="181">
        <v>35.410678083808314</v>
      </c>
      <c r="E1130" s="119">
        <v>11.600000381469727</v>
      </c>
      <c r="F1130" s="177">
        <v>56.928569587678822</v>
      </c>
      <c r="G1130" s="177">
        <v>37.490975051191079</v>
      </c>
    </row>
    <row r="1131" spans="1:7" x14ac:dyDescent="0.25">
      <c r="A1131" s="42">
        <v>43103</v>
      </c>
      <c r="B1131" s="177">
        <v>9.6410769196629982</v>
      </c>
      <c r="C1131" s="181">
        <v>7.6395204184167564</v>
      </c>
      <c r="D1131" s="181">
        <v>36.113588611108334</v>
      </c>
      <c r="E1131" s="119">
        <v>11.800000190734863</v>
      </c>
      <c r="F1131" s="177">
        <v>57.107276054444085</v>
      </c>
      <c r="G1131" s="177">
        <v>37.750323482707707</v>
      </c>
    </row>
    <row r="1132" spans="1:7" x14ac:dyDescent="0.25">
      <c r="A1132" s="42">
        <v>43104</v>
      </c>
      <c r="B1132" s="177">
        <v>9.8578966839290114</v>
      </c>
      <c r="C1132" s="181">
        <v>7.8113268493817767</v>
      </c>
      <c r="D1132" s="181">
        <v>36.399583074472496</v>
      </c>
      <c r="E1132" s="119">
        <v>11.800000190734863</v>
      </c>
      <c r="F1132" s="177">
        <v>55.513166915840614</v>
      </c>
      <c r="G1132" s="177">
        <v>37.396462188429311</v>
      </c>
    </row>
    <row r="1133" spans="1:7" x14ac:dyDescent="0.25">
      <c r="A1133" s="42">
        <v>43105</v>
      </c>
      <c r="B1133" s="177">
        <v>8.8848405171512841</v>
      </c>
      <c r="C1133" s="181">
        <v>7.040284100080215</v>
      </c>
      <c r="D1133" s="181">
        <v>34.132646347328432</v>
      </c>
      <c r="E1133" s="119">
        <v>11.800000190734863</v>
      </c>
      <c r="F1133" s="177">
        <v>57.965897559501492</v>
      </c>
      <c r="G1133" s="177">
        <v>36.456606635363066</v>
      </c>
    </row>
    <row r="1134" spans="1:7" x14ac:dyDescent="0.25">
      <c r="A1134" s="42">
        <v>43106</v>
      </c>
      <c r="B1134" s="177">
        <v>8.6338330161145862</v>
      </c>
      <c r="C1134" s="181">
        <v>6.8413875509369628</v>
      </c>
      <c r="D1134" s="181">
        <v>34.607568856720498</v>
      </c>
      <c r="E1134" s="119">
        <v>12</v>
      </c>
      <c r="F1134" s="177">
        <v>57.945308130885671</v>
      </c>
      <c r="G1134" s="177">
        <v>36.443781871508655</v>
      </c>
    </row>
    <row r="1135" spans="1:7" x14ac:dyDescent="0.25">
      <c r="A1135" s="42">
        <v>43107</v>
      </c>
      <c r="B1135" s="177">
        <v>8.7474818306060449</v>
      </c>
      <c r="C1135" s="181">
        <v>6.9314420589624737</v>
      </c>
      <c r="D1135" s="181">
        <v>35.201250367561975</v>
      </c>
      <c r="E1135" s="119">
        <v>12</v>
      </c>
      <c r="F1135" s="177">
        <v>58.359726941099829</v>
      </c>
      <c r="G1135" s="177">
        <v>35.780281675656617</v>
      </c>
    </row>
    <row r="1136" spans="1:7" x14ac:dyDescent="0.25">
      <c r="A1136" s="42">
        <v>43108</v>
      </c>
      <c r="B1136" s="177">
        <v>9.2786820492504276</v>
      </c>
      <c r="C1136" s="181">
        <v>7.3523613141884816</v>
      </c>
      <c r="D1136" s="181">
        <v>35.225457347984637</v>
      </c>
      <c r="E1136" s="119">
        <v>11.600000381469727</v>
      </c>
      <c r="F1136" s="177">
        <v>56.540494105506767</v>
      </c>
      <c r="G1136" s="177">
        <v>36.559050588166279</v>
      </c>
    </row>
    <row r="1137" spans="1:7" x14ac:dyDescent="0.25">
      <c r="A1137" s="42">
        <v>43109</v>
      </c>
      <c r="B1137" s="177">
        <v>9.0838655470038621</v>
      </c>
      <c r="C1137" s="181">
        <v>7.1979901107265762</v>
      </c>
      <c r="D1137" s="181">
        <v>36.028200707788841</v>
      </c>
      <c r="E1137" s="119">
        <v>11.800000190734863</v>
      </c>
      <c r="F1137" s="177">
        <v>58.198325324235178</v>
      </c>
      <c r="G1137" s="177">
        <v>36.358300076414046</v>
      </c>
    </row>
    <row r="1138" spans="1:7" x14ac:dyDescent="0.25">
      <c r="A1138" s="42">
        <v>43110</v>
      </c>
      <c r="B1138" s="177">
        <v>9.3641019756699215</v>
      </c>
      <c r="C1138" s="181">
        <v>7.4200474531394605</v>
      </c>
      <c r="D1138" s="181">
        <v>36.970114473457713</v>
      </c>
      <c r="E1138" s="119">
        <v>11.899999618530273</v>
      </c>
      <c r="F1138" s="177">
        <v>54.960814419896451</v>
      </c>
      <c r="G1138" s="177">
        <v>35.792617573826419</v>
      </c>
    </row>
    <row r="1139" spans="1:7" x14ac:dyDescent="0.25">
      <c r="A1139" s="42">
        <v>43111</v>
      </c>
      <c r="B1139" s="177">
        <v>9.6098602612791808</v>
      </c>
      <c r="C1139" s="181">
        <v>7.6147845615093681</v>
      </c>
      <c r="D1139" s="181">
        <v>36.75774874643043</v>
      </c>
      <c r="E1139" s="119">
        <v>11.899999618530273</v>
      </c>
      <c r="F1139" s="177">
        <v>50.176244787595948</v>
      </c>
      <c r="G1139" s="177">
        <v>35.712835226787469</v>
      </c>
    </row>
    <row r="1140" spans="1:7" x14ac:dyDescent="0.25">
      <c r="A1140" s="42">
        <v>43112</v>
      </c>
      <c r="B1140" s="177">
        <v>8.8873954948080378</v>
      </c>
      <c r="C1140" s="181">
        <v>7.0423086461075943</v>
      </c>
      <c r="D1140" s="181">
        <v>35.113903052674424</v>
      </c>
      <c r="E1140" s="119">
        <v>12.100000381469727</v>
      </c>
      <c r="F1140" s="177">
        <v>55.787580326572886</v>
      </c>
      <c r="G1140" s="177">
        <v>36.072266600109941</v>
      </c>
    </row>
    <row r="1141" spans="1:7" x14ac:dyDescent="0.25">
      <c r="A1141" s="42">
        <v>43113</v>
      </c>
      <c r="B1141" s="177">
        <v>8.5419790549427379</v>
      </c>
      <c r="C1141" s="181">
        <v>6.7686031288509163</v>
      </c>
      <c r="D1141" s="181">
        <v>32.482159180111317</v>
      </c>
      <c r="E1141" s="119">
        <v>11.899999618530273</v>
      </c>
      <c r="F1141" s="177">
        <v>62.954305991728965</v>
      </c>
      <c r="G1141" s="177">
        <v>35.746572276949898</v>
      </c>
    </row>
    <row r="1142" spans="1:7" x14ac:dyDescent="0.25">
      <c r="A1142" s="42">
        <v>43114</v>
      </c>
      <c r="B1142" s="177">
        <v>9.1650339437232446</v>
      </c>
      <c r="C1142" s="181">
        <v>7.2623073679411938</v>
      </c>
      <c r="D1142" s="181">
        <v>32.458394369438842</v>
      </c>
      <c r="E1142" s="119">
        <v>11.699999809265137</v>
      </c>
      <c r="F1142" s="177">
        <v>57.282718177901387</v>
      </c>
      <c r="G1142" s="177">
        <v>35.891438735635212</v>
      </c>
    </row>
    <row r="1143" spans="1:7" x14ac:dyDescent="0.25">
      <c r="A1143" s="42">
        <v>43115</v>
      </c>
      <c r="B1143" s="177">
        <v>9.9029565942174571</v>
      </c>
      <c r="C1143" s="181">
        <v>7.8470320001205414</v>
      </c>
      <c r="D1143" s="181">
        <v>33.073797159813076</v>
      </c>
      <c r="E1143" s="119">
        <v>11.800000190734863</v>
      </c>
      <c r="F1143" s="177">
        <v>53.286026644265256</v>
      </c>
      <c r="G1143" s="177">
        <v>36.022735645925565</v>
      </c>
    </row>
    <row r="1144" spans="1:7" x14ac:dyDescent="0.25">
      <c r="A1144" s="42">
        <v>43116</v>
      </c>
      <c r="B1144" s="177">
        <v>10.213377257851645</v>
      </c>
      <c r="C1144" s="181">
        <v>8.0930071145079463</v>
      </c>
      <c r="D1144" s="181">
        <v>34.154738367111598</v>
      </c>
      <c r="E1144" s="119">
        <v>12.100000381469727</v>
      </c>
      <c r="F1144" s="177">
        <v>53.119305451622736</v>
      </c>
      <c r="G1144" s="177">
        <v>36.205939202308592</v>
      </c>
    </row>
    <row r="1145" spans="1:7" x14ac:dyDescent="0.25">
      <c r="A1145" s="42">
        <v>43117</v>
      </c>
      <c r="B1145" s="177">
        <v>10.404163278397869</v>
      </c>
      <c r="C1145" s="181">
        <v>8.2441845930880362</v>
      </c>
      <c r="D1145" s="181">
        <v>34.246492479620137</v>
      </c>
      <c r="E1145" s="119">
        <v>12.100000381469727</v>
      </c>
      <c r="F1145" s="177">
        <v>53.877567787832682</v>
      </c>
      <c r="G1145" s="177">
        <v>36.034317971865413</v>
      </c>
    </row>
    <row r="1146" spans="1:7" x14ac:dyDescent="0.25">
      <c r="A1146" s="42">
        <v>43118</v>
      </c>
      <c r="B1146" s="177">
        <v>10.178249968337411</v>
      </c>
      <c r="C1146" s="181">
        <v>8.0651725014534303</v>
      </c>
      <c r="D1146" s="181">
        <v>32.562495293109514</v>
      </c>
      <c r="E1146" s="119">
        <v>12.199999809265137</v>
      </c>
      <c r="F1146" s="177">
        <v>55.444595111829273</v>
      </c>
      <c r="G1146" s="177">
        <v>35.720043328801729</v>
      </c>
    </row>
    <row r="1147" spans="1:7" x14ac:dyDescent="0.25">
      <c r="A1147" s="42">
        <v>43119</v>
      </c>
      <c r="B1147" s="177">
        <v>9.343756548599762</v>
      </c>
      <c r="C1147" s="181">
        <v>7.4039258821968108</v>
      </c>
      <c r="D1147" s="181">
        <v>34.221564660800802</v>
      </c>
      <c r="E1147" s="119">
        <v>12.100000381469727</v>
      </c>
      <c r="F1147" s="177">
        <v>57.212252937864342</v>
      </c>
      <c r="G1147" s="177">
        <v>35.818946719611127</v>
      </c>
    </row>
    <row r="1148" spans="1:7" x14ac:dyDescent="0.25">
      <c r="A1148" s="42">
        <v>43120</v>
      </c>
      <c r="B1148" s="177">
        <v>8.5919947526175662</v>
      </c>
      <c r="C1148" s="181">
        <v>6.8082352100812731</v>
      </c>
      <c r="D1148" s="181">
        <v>35.262551021885002</v>
      </c>
      <c r="E1148" s="119">
        <v>12.300000190734863</v>
      </c>
      <c r="F1148" s="177">
        <v>54.707464949201658</v>
      </c>
      <c r="G1148" s="177">
        <v>36.072300992563946</v>
      </c>
    </row>
    <row r="1149" spans="1:7" x14ac:dyDescent="0.25">
      <c r="A1149" s="42">
        <v>43121</v>
      </c>
      <c r="B1149" s="177">
        <v>9.6286339888624877</v>
      </c>
      <c r="C1149" s="181">
        <v>7.6296607290161287</v>
      </c>
      <c r="D1149" s="181">
        <v>35.345784757004843</v>
      </c>
      <c r="E1149" s="119">
        <v>12.5</v>
      </c>
      <c r="F1149" s="177">
        <v>53.768286423087133</v>
      </c>
      <c r="G1149" s="177">
        <v>36.222623159664622</v>
      </c>
    </row>
    <row r="1150" spans="1:7" x14ac:dyDescent="0.25">
      <c r="A1150" s="42">
        <v>43122</v>
      </c>
      <c r="B1150" s="177">
        <v>10.497041309004574</v>
      </c>
      <c r="C1150" s="181">
        <v>8.3177804804722708</v>
      </c>
      <c r="D1150" s="181">
        <v>35.82791751442128</v>
      </c>
      <c r="E1150" s="119">
        <v>12.100000381469727</v>
      </c>
      <c r="F1150" s="177">
        <v>53.404512785319881</v>
      </c>
      <c r="G1150" s="177">
        <v>36.185592463259376</v>
      </c>
    </row>
    <row r="1151" spans="1:7" x14ac:dyDescent="0.25">
      <c r="A1151" s="42">
        <v>43123</v>
      </c>
      <c r="B1151" s="177">
        <v>10.899733217231848</v>
      </c>
      <c r="C1151" s="181">
        <v>8.6368706693451749</v>
      </c>
      <c r="D1151" s="181">
        <v>36.578486410600178</v>
      </c>
      <c r="E1151" s="119">
        <v>12.100000381469727</v>
      </c>
      <c r="F1151" s="177">
        <v>53.782850689534797</v>
      </c>
      <c r="G1151" s="177">
        <v>36.272047592291152</v>
      </c>
    </row>
    <row r="1152" spans="1:7" x14ac:dyDescent="0.25">
      <c r="A1152" s="42">
        <v>43124</v>
      </c>
      <c r="B1152" s="177">
        <v>11.312665916798998</v>
      </c>
      <c r="C1152" s="181">
        <v>8.9640755880551755</v>
      </c>
      <c r="D1152" s="181">
        <v>37.53141045879434</v>
      </c>
      <c r="E1152" s="119">
        <v>12.199999809265137</v>
      </c>
      <c r="F1152" s="177">
        <v>53.088693408414109</v>
      </c>
      <c r="G1152" s="177">
        <v>36.62234786373601</v>
      </c>
    </row>
    <row r="1153" spans="1:7" x14ac:dyDescent="0.25">
      <c r="A1153" s="42">
        <v>43125</v>
      </c>
      <c r="B1153" s="177">
        <v>10.477488497307069</v>
      </c>
      <c r="C1153" s="181">
        <v>8.3022869722837918</v>
      </c>
      <c r="D1153" s="181">
        <v>35.965488254626578</v>
      </c>
      <c r="E1153" s="119">
        <v>12.199999809265137</v>
      </c>
      <c r="F1153" s="177">
        <v>52.872375016757431</v>
      </c>
      <c r="G1153" s="177">
        <v>36.378845486685094</v>
      </c>
    </row>
    <row r="1154" spans="1:7" x14ac:dyDescent="0.25">
      <c r="A1154" s="42">
        <v>43126</v>
      </c>
      <c r="B1154" s="177">
        <v>9.8686999147829724</v>
      </c>
      <c r="C1154" s="181">
        <v>7.8198872522684466</v>
      </c>
      <c r="D1154" s="181">
        <v>37.599513952511316</v>
      </c>
      <c r="E1154" s="119">
        <v>12</v>
      </c>
      <c r="F1154" s="177">
        <v>46.410192251222021</v>
      </c>
      <c r="G1154" s="177">
        <v>36.673556673306038</v>
      </c>
    </row>
    <row r="1155" spans="1:7" x14ac:dyDescent="0.25">
      <c r="A1155" s="42">
        <v>43127</v>
      </c>
      <c r="B1155" s="177">
        <v>10.226124999258213</v>
      </c>
      <c r="C1155" s="181">
        <v>8.1031083336534486</v>
      </c>
      <c r="D1155" s="181">
        <v>37.326974718835572</v>
      </c>
      <c r="E1155" s="119">
        <v>12</v>
      </c>
      <c r="F1155" s="177">
        <v>46.743860638803937</v>
      </c>
      <c r="G1155" s="177">
        <v>36.286982588790075</v>
      </c>
    </row>
    <row r="1156" spans="1:7" x14ac:dyDescent="0.25">
      <c r="A1156" s="42">
        <v>43128</v>
      </c>
      <c r="B1156" s="177">
        <v>11.332935945178367</v>
      </c>
      <c r="C1156" s="181">
        <v>8.9801374136143366</v>
      </c>
      <c r="D1156" s="181">
        <v>35.079481227331677</v>
      </c>
      <c r="E1156" s="119">
        <v>11.800000190734863</v>
      </c>
      <c r="F1156" s="177">
        <v>44.615536269799442</v>
      </c>
      <c r="G1156" s="177">
        <v>36.667661358802405</v>
      </c>
    </row>
    <row r="1157" spans="1:7" x14ac:dyDescent="0.25">
      <c r="A1157" s="42">
        <v>43129</v>
      </c>
      <c r="B1157" s="177">
        <v>10.037479663166883</v>
      </c>
      <c r="C1157" s="181">
        <v>7.9536271181297389</v>
      </c>
      <c r="D1157" s="181">
        <v>37.620093690686787</v>
      </c>
      <c r="E1157" s="119">
        <v>11.899999618530273</v>
      </c>
      <c r="F1157" s="177">
        <v>46.205097957672898</v>
      </c>
      <c r="G1157" s="177">
        <v>36.463764560862792</v>
      </c>
    </row>
    <row r="1158" spans="1:7" x14ac:dyDescent="0.25">
      <c r="A1158" s="42">
        <v>43130</v>
      </c>
      <c r="B1158" s="177">
        <v>10.040487313555685</v>
      </c>
      <c r="C1158" s="181">
        <v>7.9560103587934314</v>
      </c>
      <c r="D1158" s="181">
        <v>38.138575734871353</v>
      </c>
      <c r="E1158" s="119">
        <v>12</v>
      </c>
      <c r="F1158" s="177">
        <v>53.383457585070978</v>
      </c>
      <c r="G1158" s="177">
        <v>36.307136985107732</v>
      </c>
    </row>
    <row r="1159" spans="1:7" x14ac:dyDescent="0.25">
      <c r="A1159" s="42">
        <v>43131</v>
      </c>
      <c r="B1159" s="177">
        <v>9.5041955109317513</v>
      </c>
      <c r="C1159" s="181">
        <v>7.5310565688263358</v>
      </c>
      <c r="D1159" s="181">
        <v>37.837652499455004</v>
      </c>
      <c r="E1159" s="119">
        <v>11.800000190734863</v>
      </c>
      <c r="F1159" s="177">
        <v>57.206377750259819</v>
      </c>
      <c r="G1159" s="177">
        <v>35.204817323419761</v>
      </c>
    </row>
    <row r="1160" spans="1:7" x14ac:dyDescent="0.25">
      <c r="A1160" s="42">
        <v>43132</v>
      </c>
      <c r="B1160" s="177">
        <v>9.8572105290026606</v>
      </c>
      <c r="C1160" s="181">
        <v>7.8107831451240743</v>
      </c>
      <c r="D1160" s="181">
        <v>36.91864909715121</v>
      </c>
      <c r="E1160" s="119">
        <v>11.699999809265137</v>
      </c>
      <c r="F1160" s="177">
        <v>56.422518347435549</v>
      </c>
      <c r="G1160" s="177">
        <v>35.573599984204314</v>
      </c>
    </row>
    <row r="1161" spans="1:7" x14ac:dyDescent="0.25">
      <c r="A1161" s="42">
        <v>43133</v>
      </c>
      <c r="B1161" s="177">
        <v>9.9817340894998772</v>
      </c>
      <c r="C1161" s="181">
        <v>7.9094547241312148</v>
      </c>
      <c r="D1161" s="181">
        <v>38.714438710389366</v>
      </c>
      <c r="E1161" s="119">
        <v>11.899999618530273</v>
      </c>
      <c r="F1161" s="177">
        <v>56.983486113526169</v>
      </c>
      <c r="G1161" s="177">
        <v>35.381711632874243</v>
      </c>
    </row>
    <row r="1162" spans="1:7" x14ac:dyDescent="0.25">
      <c r="A1162" s="42">
        <v>43134</v>
      </c>
      <c r="B1162" s="177">
        <v>9.7836794023185103</v>
      </c>
      <c r="C1162" s="181">
        <v>7.7525176060796666</v>
      </c>
      <c r="D1162" s="181">
        <v>40.179513565478537</v>
      </c>
      <c r="E1162" s="119">
        <v>11.899999618530273</v>
      </c>
      <c r="F1162" s="177">
        <v>57.023621962230486</v>
      </c>
      <c r="G1162" s="177">
        <v>34.207201008377275</v>
      </c>
    </row>
    <row r="1163" spans="1:7" x14ac:dyDescent="0.25">
      <c r="A1163" s="42">
        <v>43135</v>
      </c>
      <c r="B1163" s="177">
        <v>9.5933606152036255</v>
      </c>
      <c r="C1163" s="181">
        <v>7.6017103599298972</v>
      </c>
      <c r="D1163" s="181">
        <v>40.218864372791963</v>
      </c>
      <c r="E1163" s="119">
        <v>11.899999618530273</v>
      </c>
      <c r="F1163" s="177">
        <v>57.866381982918135</v>
      </c>
      <c r="G1163" s="177">
        <v>32.818623917632642</v>
      </c>
    </row>
    <row r="1164" spans="1:7" x14ac:dyDescent="0.25">
      <c r="A1164" s="42">
        <v>43136</v>
      </c>
      <c r="B1164" s="177">
        <v>10.140932557290261</v>
      </c>
      <c r="C1164" s="181">
        <v>8.0356024517553823</v>
      </c>
      <c r="D1164" s="181">
        <v>41.495622641333824</v>
      </c>
      <c r="E1164" s="119">
        <v>11.800000190734863</v>
      </c>
      <c r="F1164" s="177">
        <v>57.530051222796764</v>
      </c>
      <c r="G1164" s="177">
        <v>33.821015355013017</v>
      </c>
    </row>
    <row r="1165" spans="1:7" x14ac:dyDescent="0.25">
      <c r="A1165" s="42">
        <v>43137</v>
      </c>
      <c r="B1165" s="177">
        <v>10.826614958084113</v>
      </c>
      <c r="C1165" s="181">
        <v>8.5789322835846633</v>
      </c>
      <c r="D1165" s="181">
        <v>43.199600198533837</v>
      </c>
      <c r="E1165" s="119">
        <v>12</v>
      </c>
      <c r="F1165" s="177">
        <v>57.523095476252081</v>
      </c>
      <c r="G1165" s="177">
        <v>33.501175312907584</v>
      </c>
    </row>
    <row r="1166" spans="1:7" x14ac:dyDescent="0.25">
      <c r="A1166" s="42">
        <v>43138</v>
      </c>
      <c r="B1166" s="177">
        <v>10.807115193702499</v>
      </c>
      <c r="C1166" s="181">
        <v>8.563480809710013</v>
      </c>
      <c r="D1166" s="181">
        <v>42.499499250871182</v>
      </c>
      <c r="E1166" s="119">
        <v>12</v>
      </c>
      <c r="F1166" s="177">
        <v>60.484823038246908</v>
      </c>
      <c r="G1166" s="177">
        <v>33.198731597352918</v>
      </c>
    </row>
    <row r="1167" spans="1:7" x14ac:dyDescent="0.25">
      <c r="A1167" s="42">
        <v>43139</v>
      </c>
      <c r="B1167" s="177">
        <v>10.451922097737189</v>
      </c>
      <c r="C1167" s="181">
        <v>8.2820283400617889</v>
      </c>
      <c r="D1167" s="181">
        <v>41.871032295006223</v>
      </c>
      <c r="E1167" s="119">
        <v>11.5</v>
      </c>
      <c r="F1167" s="177">
        <v>51.878530129580604</v>
      </c>
      <c r="G1167" s="177">
        <v>33.266674148815611</v>
      </c>
    </row>
    <row r="1168" spans="1:7" x14ac:dyDescent="0.25">
      <c r="A1168" s="42">
        <v>43140</v>
      </c>
      <c r="B1168" s="177">
        <v>9.0241491683002675</v>
      </c>
      <c r="C1168" s="181">
        <v>7.1506712792079128</v>
      </c>
      <c r="D1168" s="181">
        <v>40.642938244651852</v>
      </c>
      <c r="E1168" s="119">
        <v>12</v>
      </c>
      <c r="F1168" s="177">
        <v>39.676994711006131</v>
      </c>
      <c r="G1168" s="177">
        <v>32.605291421788692</v>
      </c>
    </row>
    <row r="1169" spans="1:7" x14ac:dyDescent="0.25">
      <c r="A1169" s="42">
        <v>43141</v>
      </c>
      <c r="B1169" s="177">
        <v>7.5287360259159968</v>
      </c>
      <c r="C1169" s="181">
        <v>5.9657165972352333</v>
      </c>
      <c r="D1169" s="181">
        <v>38.099274310359256</v>
      </c>
      <c r="E1169" s="119">
        <v>11.699999809265137</v>
      </c>
      <c r="F1169" s="177">
        <v>46.966534228015867</v>
      </c>
      <c r="G1169" s="177">
        <v>30.686883475471475</v>
      </c>
    </row>
    <row r="1170" spans="1:7" x14ac:dyDescent="0.25">
      <c r="A1170" s="42">
        <v>43142</v>
      </c>
      <c r="B1170" s="177">
        <v>8.1396989502377419</v>
      </c>
      <c r="C1170" s="181">
        <v>6.4498392501447119</v>
      </c>
      <c r="D1170" s="181">
        <v>37.230569129740786</v>
      </c>
      <c r="E1170" s="119">
        <v>11.5</v>
      </c>
      <c r="F1170" s="177">
        <v>61.58073518713325</v>
      </c>
      <c r="G1170" s="177">
        <v>30.589004097051088</v>
      </c>
    </row>
    <row r="1171" spans="1:7" x14ac:dyDescent="0.25">
      <c r="A1171" s="42">
        <v>43143</v>
      </c>
      <c r="B1171" s="177">
        <v>7.363189311904569</v>
      </c>
      <c r="C1171" s="181">
        <v>5.8345385646948289</v>
      </c>
      <c r="D1171" s="181">
        <v>36.133786791518844</v>
      </c>
      <c r="E1171" s="119">
        <v>12</v>
      </c>
      <c r="F1171" s="177">
        <v>61.750574454786602</v>
      </c>
      <c r="G1171" s="177">
        <v>31.364257734108847</v>
      </c>
    </row>
    <row r="1172" spans="1:7" x14ac:dyDescent="0.25">
      <c r="A1172" s="42">
        <v>43144</v>
      </c>
      <c r="B1172" s="177">
        <v>7.3338046333529983</v>
      </c>
      <c r="C1172" s="181">
        <v>5.8112543555080416</v>
      </c>
      <c r="D1172" s="181">
        <v>36.88911471128457</v>
      </c>
      <c r="E1172" s="119">
        <v>11.399999618530273</v>
      </c>
      <c r="F1172" s="177">
        <v>58.234858172271032</v>
      </c>
      <c r="G1172" s="177">
        <v>30.093236880545255</v>
      </c>
    </row>
    <row r="1173" spans="1:7" x14ac:dyDescent="0.25">
      <c r="A1173" s="42">
        <v>43145</v>
      </c>
      <c r="B1173" s="177">
        <v>7.444189799198865</v>
      </c>
      <c r="C1173" s="181">
        <v>5.8987227716815429</v>
      </c>
      <c r="D1173" s="181">
        <v>35.826428186805131</v>
      </c>
      <c r="E1173" s="119">
        <v>11.5</v>
      </c>
      <c r="F1173" s="177">
        <v>54.844153562094313</v>
      </c>
      <c r="G1173" s="177">
        <v>31.811509699269536</v>
      </c>
    </row>
    <row r="1174" spans="1:7" x14ac:dyDescent="0.25">
      <c r="A1174" s="42">
        <v>43146</v>
      </c>
      <c r="B1174" s="177">
        <v>7.8334880873715234</v>
      </c>
      <c r="C1174" s="181">
        <v>6.2071999517861975</v>
      </c>
      <c r="D1174" s="181">
        <v>35.736672233343128</v>
      </c>
      <c r="E1174" s="119">
        <v>11.5</v>
      </c>
      <c r="F1174" s="177">
        <v>61.920108286230615</v>
      </c>
      <c r="G1174" s="177">
        <v>30.548924995837385</v>
      </c>
    </row>
    <row r="1175" spans="1:7" x14ac:dyDescent="0.25">
      <c r="A1175" s="42">
        <v>43147</v>
      </c>
      <c r="B1175" s="177">
        <v>8.006962550280651</v>
      </c>
      <c r="C1175" s="181">
        <v>6.344659875870537</v>
      </c>
      <c r="D1175" s="181">
        <v>37.474361304353764</v>
      </c>
      <c r="E1175" s="119">
        <v>11.600000381469727</v>
      </c>
      <c r="F1175" s="177">
        <v>62.761564308736048</v>
      </c>
      <c r="G1175" s="177">
        <v>31.405659713149134</v>
      </c>
    </row>
    <row r="1176" spans="1:7" x14ac:dyDescent="0.25">
      <c r="A1176" s="42">
        <v>43148</v>
      </c>
      <c r="B1176" s="177">
        <v>8.2392073093438736</v>
      </c>
      <c r="C1176" s="181">
        <v>6.5286889624257141</v>
      </c>
      <c r="D1176" s="181">
        <v>38.564405270858991</v>
      </c>
      <c r="E1176" s="119">
        <v>11.699999809265137</v>
      </c>
      <c r="F1176" s="177">
        <v>52.733919317280773</v>
      </c>
      <c r="G1176" s="177">
        <v>30.948276559975398</v>
      </c>
    </row>
    <row r="1177" spans="1:7" x14ac:dyDescent="0.25">
      <c r="A1177" s="42">
        <v>43149</v>
      </c>
      <c r="B1177" s="177">
        <v>8.148283788738965</v>
      </c>
      <c r="C1177" s="181">
        <v>6.4566418147923539</v>
      </c>
      <c r="D1177" s="181">
        <v>38.855396201654678</v>
      </c>
      <c r="E1177" s="119">
        <v>11.399999618530273</v>
      </c>
      <c r="F1177" s="177">
        <v>55.34913647552608</v>
      </c>
      <c r="G1177" s="177">
        <v>31.441083906337056</v>
      </c>
    </row>
    <row r="1178" spans="1:7" x14ac:dyDescent="0.25">
      <c r="A1178" s="42">
        <v>43150</v>
      </c>
      <c r="B1178" s="177">
        <v>8.59188334392657</v>
      </c>
      <c r="C1178" s="181">
        <v>6.8081469306310902</v>
      </c>
      <c r="D1178" s="181">
        <v>39.105194161114859</v>
      </c>
      <c r="E1178" s="119">
        <v>11.300000190734863</v>
      </c>
      <c r="F1178" s="177">
        <v>53.880754590652586</v>
      </c>
      <c r="G1178" s="177">
        <v>31.331491254060328</v>
      </c>
    </row>
    <row r="1179" spans="1:7" x14ac:dyDescent="0.25">
      <c r="A1179" s="42">
        <v>43151</v>
      </c>
      <c r="B1179" s="177">
        <v>8.9256991654668614</v>
      </c>
      <c r="C1179" s="181">
        <v>7.0726602008702777</v>
      </c>
      <c r="D1179" s="181">
        <v>40.880933085371005</v>
      </c>
      <c r="E1179" s="119">
        <v>11.399999618530273</v>
      </c>
      <c r="F1179" s="177">
        <v>50.244250349220295</v>
      </c>
      <c r="G1179" s="177">
        <v>30.937040491391095</v>
      </c>
    </row>
    <row r="1180" spans="1:7" x14ac:dyDescent="0.25">
      <c r="A1180" s="42">
        <v>43152</v>
      </c>
      <c r="B1180" s="177">
        <v>8.5158293653985968</v>
      </c>
      <c r="C1180" s="181">
        <v>6.7478823018237728</v>
      </c>
      <c r="D1180" s="181">
        <v>39.035731580169099</v>
      </c>
      <c r="E1180" s="119">
        <v>11.5</v>
      </c>
      <c r="F1180" s="177">
        <v>59.181646178077784</v>
      </c>
      <c r="G1180" s="177">
        <v>31.083050125130875</v>
      </c>
    </row>
    <row r="1181" spans="1:7" x14ac:dyDescent="0.25">
      <c r="A1181" s="42">
        <v>43153</v>
      </c>
      <c r="B1181" s="177">
        <v>8.4266095190854617</v>
      </c>
      <c r="C1181" s="181">
        <v>6.6771851335181154</v>
      </c>
      <c r="D1181" s="181">
        <v>39.25587154781374</v>
      </c>
      <c r="E1181" s="119">
        <v>11.600000381469727</v>
      </c>
      <c r="F1181" s="177">
        <v>58.868917602021988</v>
      </c>
      <c r="G1181" s="177">
        <v>29.781448584088615</v>
      </c>
    </row>
    <row r="1182" spans="1:7" x14ac:dyDescent="0.25">
      <c r="A1182" s="42">
        <v>43154</v>
      </c>
      <c r="B1182" s="177">
        <v>8.4055964708907869</v>
      </c>
      <c r="C1182" s="181">
        <v>6.6605345443698232</v>
      </c>
      <c r="D1182" s="181">
        <v>39.777983006415553</v>
      </c>
      <c r="E1182" s="119">
        <v>11.5</v>
      </c>
      <c r="F1182" s="177">
        <v>54.10239087078304</v>
      </c>
      <c r="G1182" s="177">
        <v>29.873223865495795</v>
      </c>
    </row>
    <row r="1183" spans="1:7" x14ac:dyDescent="0.25">
      <c r="A1183" s="42">
        <v>43155</v>
      </c>
      <c r="B1183" s="177">
        <v>7.6990730972979486</v>
      </c>
      <c r="C1183" s="181">
        <v>6.1006904747054715</v>
      </c>
      <c r="D1183" s="181">
        <v>38.029688311682797</v>
      </c>
      <c r="E1183" s="119">
        <v>11.699999809265137</v>
      </c>
      <c r="F1183" s="177">
        <v>55.248791895950255</v>
      </c>
      <c r="G1183" s="177">
        <v>29.876108687100658</v>
      </c>
    </row>
    <row r="1184" spans="1:7" x14ac:dyDescent="0.25">
      <c r="A1184" s="42">
        <v>43156</v>
      </c>
      <c r="B1184" s="177">
        <v>6.1974768587786038</v>
      </c>
      <c r="C1184" s="181">
        <v>4.910836351563872</v>
      </c>
      <c r="D1184" s="181">
        <v>35.168629128116123</v>
      </c>
      <c r="E1184" s="119">
        <v>11.699999809265137</v>
      </c>
      <c r="F1184" s="177">
        <v>58.787541998602698</v>
      </c>
      <c r="G1184" s="177">
        <v>30.707100129149541</v>
      </c>
    </row>
    <row r="1185" spans="1:7" x14ac:dyDescent="0.25">
      <c r="A1185" s="42">
        <v>43157</v>
      </c>
      <c r="B1185" s="177">
        <v>5.9777442134835326</v>
      </c>
      <c r="C1185" s="181">
        <v>4.736721774498232</v>
      </c>
      <c r="D1185" s="181">
        <v>34.237934821535049</v>
      </c>
      <c r="E1185" s="119">
        <v>11.5</v>
      </c>
      <c r="F1185" s="177">
        <v>58.419868816821676</v>
      </c>
      <c r="G1185" s="177">
        <v>31.36822691848986</v>
      </c>
    </row>
    <row r="1186" spans="1:7" x14ac:dyDescent="0.25">
      <c r="A1186" s="42">
        <v>43158</v>
      </c>
      <c r="B1186" s="177">
        <v>6.8209451700701793</v>
      </c>
      <c r="C1186" s="181">
        <v>5.4048681836959913</v>
      </c>
      <c r="D1186" s="181">
        <v>36.006640756814548</v>
      </c>
      <c r="E1186" s="119">
        <v>11.800000190734863</v>
      </c>
      <c r="F1186" s="177">
        <v>55.542039340337077</v>
      </c>
      <c r="G1186" s="177">
        <v>30.968459853949373</v>
      </c>
    </row>
    <row r="1187" spans="1:7" x14ac:dyDescent="0.25">
      <c r="A1187" s="42">
        <v>43159</v>
      </c>
      <c r="B1187" s="177">
        <v>7.4881097954978664</v>
      </c>
      <c r="C1187" s="181">
        <v>5.9335246627253433</v>
      </c>
      <c r="D1187" s="181">
        <v>37.182513715337848</v>
      </c>
      <c r="E1187" s="119">
        <v>12.5</v>
      </c>
      <c r="F1187" s="177">
        <v>56.379421823157152</v>
      </c>
      <c r="G1187" s="177">
        <v>29.584228888485242</v>
      </c>
    </row>
    <row r="1188" spans="1:7" x14ac:dyDescent="0.25">
      <c r="A1188" s="42">
        <v>43160</v>
      </c>
      <c r="B1188" s="177">
        <v>7.5807783013170456</v>
      </c>
      <c r="C1188" s="181">
        <v>6.0069545241660229</v>
      </c>
      <c r="D1188" s="181">
        <v>37.16148443676807</v>
      </c>
      <c r="E1188" s="119">
        <v>12.399999618530273</v>
      </c>
      <c r="F1188" s="177">
        <v>55.832162998749183</v>
      </c>
      <c r="G1188" s="177">
        <v>31.055797100089247</v>
      </c>
    </row>
    <row r="1189" spans="1:7" x14ac:dyDescent="0.25">
      <c r="A1189" s="42">
        <v>43161</v>
      </c>
      <c r="B1189" s="177">
        <v>12.975346475719908</v>
      </c>
      <c r="C1189" s="181">
        <v>10.281571774946388</v>
      </c>
      <c r="D1189" s="181">
        <v>33.422628155924713</v>
      </c>
      <c r="E1189" s="119">
        <v>11.899999618530273</v>
      </c>
      <c r="F1189" s="177">
        <v>53.542078743318996</v>
      </c>
      <c r="G1189" s="177">
        <v>29.22244457995453</v>
      </c>
    </row>
    <row r="1190" spans="1:7" x14ac:dyDescent="0.25">
      <c r="A1190" s="42">
        <v>43162</v>
      </c>
      <c r="B1190" s="177">
        <v>10.664666633693363</v>
      </c>
      <c r="C1190" s="181">
        <v>8.4506055892515608</v>
      </c>
      <c r="D1190" s="181">
        <v>36.761401028346157</v>
      </c>
      <c r="E1190" s="119">
        <v>11.699999809265137</v>
      </c>
      <c r="F1190" s="177">
        <v>50.39538734087234</v>
      </c>
      <c r="G1190" s="177">
        <v>30.200683124175871</v>
      </c>
    </row>
    <row r="1191" spans="1:7" x14ac:dyDescent="0.25">
      <c r="A1191" s="42">
        <v>43163</v>
      </c>
      <c r="B1191" s="177">
        <v>8.2026872167908689</v>
      </c>
      <c r="C1191" s="181">
        <v>6.4997507022016787</v>
      </c>
      <c r="D1191" s="181">
        <v>39.187206282792275</v>
      </c>
      <c r="E1191" s="119">
        <v>11.600000381469727</v>
      </c>
      <c r="F1191" s="177">
        <v>59.265819038020197</v>
      </c>
      <c r="G1191" s="177">
        <v>29.388306042066258</v>
      </c>
    </row>
    <row r="1192" spans="1:7" x14ac:dyDescent="0.25">
      <c r="A1192" s="42">
        <v>43164</v>
      </c>
      <c r="B1192" s="177">
        <v>8.5221314767688625</v>
      </c>
      <c r="C1192" s="181">
        <v>6.7528760498141134</v>
      </c>
      <c r="D1192" s="181">
        <v>40.137092479643911</v>
      </c>
      <c r="E1192" s="119">
        <v>11.399999618530273</v>
      </c>
      <c r="F1192" s="177">
        <v>60.145294969379911</v>
      </c>
      <c r="G1192" s="177">
        <v>29.484112422797427</v>
      </c>
    </row>
    <row r="1193" spans="1:7" x14ac:dyDescent="0.25">
      <c r="A1193" s="42">
        <v>43165</v>
      </c>
      <c r="B1193" s="177">
        <v>8.6701888411014156</v>
      </c>
      <c r="C1193" s="181">
        <v>6.8701956467160574</v>
      </c>
      <c r="D1193" s="181">
        <v>40.981436751418613</v>
      </c>
      <c r="E1193" s="119">
        <v>11.399999618530273</v>
      </c>
      <c r="F1193" s="177">
        <v>61.325082010364703</v>
      </c>
      <c r="G1193" s="177">
        <v>29.627785787758988</v>
      </c>
    </row>
    <row r="1194" spans="1:7" x14ac:dyDescent="0.25">
      <c r="A1194" s="42">
        <v>43166</v>
      </c>
      <c r="B1194" s="177">
        <v>9.1136817962795043</v>
      </c>
      <c r="C1194" s="181">
        <v>7.221616293469431</v>
      </c>
      <c r="D1194" s="181">
        <v>42.242935286495431</v>
      </c>
      <c r="E1194" s="119">
        <v>11.399999618530273</v>
      </c>
      <c r="F1194" s="177">
        <v>56.524049688886755</v>
      </c>
      <c r="G1194" s="177">
        <v>27.672960817615188</v>
      </c>
    </row>
    <row r="1195" spans="1:7" x14ac:dyDescent="0.25">
      <c r="A1195" s="42">
        <v>43167</v>
      </c>
      <c r="B1195" s="177">
        <v>9.4644312513270847</v>
      </c>
      <c r="C1195" s="181">
        <v>7.4995476538260304</v>
      </c>
      <c r="D1195" s="181">
        <v>39.815783267374357</v>
      </c>
      <c r="E1195" s="119">
        <v>11.300000190734863</v>
      </c>
      <c r="F1195" s="177">
        <v>52.664689140584763</v>
      </c>
      <c r="G1195" s="177">
        <v>44.554393080384592</v>
      </c>
    </row>
    <row r="1196" spans="1:7" x14ac:dyDescent="0.25">
      <c r="A1196" s="42">
        <v>43168</v>
      </c>
      <c r="B1196" s="177">
        <v>10.249102040951543</v>
      </c>
      <c r="C1196" s="181">
        <v>8.1213151772077214</v>
      </c>
      <c r="D1196" s="181">
        <v>38.892701849628438</v>
      </c>
      <c r="E1196" s="119">
        <v>11.699999809265137</v>
      </c>
      <c r="F1196" s="177">
        <v>49.373083763784877</v>
      </c>
      <c r="G1196" s="177">
        <v>34.040591107805547</v>
      </c>
    </row>
    <row r="1197" spans="1:7" x14ac:dyDescent="0.25">
      <c r="A1197" s="42">
        <v>43169</v>
      </c>
      <c r="B1197" s="177">
        <v>11.314929414420648</v>
      </c>
      <c r="C1197" s="181">
        <v>8.9658691673867921</v>
      </c>
      <c r="D1197" s="181">
        <v>39.32224659804946</v>
      </c>
      <c r="E1197" s="119">
        <v>11.899999618530273</v>
      </c>
      <c r="F1197" s="177">
        <v>54.380825047802141</v>
      </c>
      <c r="G1197" s="177">
        <v>37.269177289627244</v>
      </c>
    </row>
    <row r="1198" spans="1:7" x14ac:dyDescent="0.25">
      <c r="A1198" s="42">
        <v>43170</v>
      </c>
      <c r="B1198" s="177">
        <v>12.411325775569617</v>
      </c>
      <c r="C1198" s="181">
        <v>9.8346458048382193</v>
      </c>
      <c r="D1198" s="181">
        <v>40.578395351127305</v>
      </c>
      <c r="E1198" s="119">
        <v>12</v>
      </c>
      <c r="F1198" s="177">
        <v>48.806432134073077</v>
      </c>
      <c r="G1198" s="177">
        <v>37.485699957079355</v>
      </c>
    </row>
    <row r="1199" spans="1:7" x14ac:dyDescent="0.25">
      <c r="A1199" s="42">
        <v>43171</v>
      </c>
      <c r="B1199" s="177">
        <v>10.82801267722655</v>
      </c>
      <c r="C1199" s="181">
        <v>8.5800398262395792</v>
      </c>
      <c r="D1199" s="181">
        <v>35.508839950517391</v>
      </c>
      <c r="E1199" s="119">
        <v>12.600000381469727</v>
      </c>
      <c r="F1199" s="177">
        <v>49.113267505579408</v>
      </c>
      <c r="G1199" s="177">
        <v>37.663079054797109</v>
      </c>
    </row>
    <row r="1200" spans="1:7" x14ac:dyDescent="0.25">
      <c r="A1200" s="42">
        <v>43172</v>
      </c>
      <c r="B1200" s="177">
        <v>10.891123793529671</v>
      </c>
      <c r="C1200" s="181">
        <v>8.6300486235600768</v>
      </c>
      <c r="D1200" s="181">
        <v>35.810520958878371</v>
      </c>
      <c r="E1200" s="119">
        <v>11.899999618530273</v>
      </c>
      <c r="F1200" s="177">
        <v>52.973168720669214</v>
      </c>
      <c r="G1200" s="177">
        <v>37.246219306190831</v>
      </c>
    </row>
    <row r="1201" spans="1:7" x14ac:dyDescent="0.25">
      <c r="A1201" s="42">
        <v>43173</v>
      </c>
      <c r="B1201" s="177">
        <v>10.16949453863209</v>
      </c>
      <c r="C1201" s="181">
        <v>8.0582347615553704</v>
      </c>
      <c r="D1201" s="181">
        <v>36.754631887850913</v>
      </c>
      <c r="E1201" s="119">
        <v>11.800000190734863</v>
      </c>
      <c r="F1201" s="177">
        <v>53.970450577095683</v>
      </c>
      <c r="G1201" s="177">
        <v>37.287867059530996</v>
      </c>
    </row>
    <row r="1202" spans="1:7" x14ac:dyDescent="0.25">
      <c r="A1202" s="42">
        <v>43174</v>
      </c>
      <c r="B1202" s="177">
        <v>9.7640360789689371</v>
      </c>
      <c r="C1202" s="181">
        <v>7.7369523771052382</v>
      </c>
      <c r="D1202" s="181">
        <v>37.337159147439209</v>
      </c>
      <c r="E1202" s="119">
        <v>11.800000190734863</v>
      </c>
      <c r="F1202" s="177">
        <v>55.285054778169702</v>
      </c>
      <c r="G1202" s="177">
        <v>37.29897814187737</v>
      </c>
    </row>
    <row r="1203" spans="1:7" x14ac:dyDescent="0.25">
      <c r="A1203" s="42">
        <v>43175</v>
      </c>
      <c r="B1203" s="177">
        <v>9.8516379866483117</v>
      </c>
      <c r="C1203" s="181">
        <v>7.8063675024056023</v>
      </c>
      <c r="D1203" s="181">
        <v>37.658956090874113</v>
      </c>
      <c r="E1203" s="119">
        <v>12</v>
      </c>
      <c r="F1203" s="177">
        <v>54.23211708534668</v>
      </c>
      <c r="G1203" s="177">
        <v>36.19590356899635</v>
      </c>
    </row>
    <row r="1204" spans="1:7" x14ac:dyDescent="0.25">
      <c r="A1204" s="42">
        <v>43176</v>
      </c>
      <c r="B1204" s="177">
        <v>9.8138218242934396</v>
      </c>
      <c r="C1204" s="181">
        <v>7.7764022457373345</v>
      </c>
      <c r="D1204" s="181">
        <v>38.468169395393765</v>
      </c>
      <c r="E1204" s="119">
        <v>11.699999809265137</v>
      </c>
      <c r="F1204" s="177">
        <v>57.037845534406316</v>
      </c>
      <c r="G1204" s="177">
        <v>36.532390438583143</v>
      </c>
    </row>
    <row r="1205" spans="1:7" x14ac:dyDescent="0.25">
      <c r="A1205" s="42">
        <v>43177</v>
      </c>
      <c r="B1205" s="177">
        <v>9.731253870264295</v>
      </c>
      <c r="C1205" s="181">
        <v>7.7109759893171539</v>
      </c>
      <c r="D1205" s="181">
        <v>38.202862518231044</v>
      </c>
      <c r="E1205" s="119">
        <v>12.100000381469727</v>
      </c>
      <c r="F1205" s="177">
        <v>56.987566218442375</v>
      </c>
      <c r="G1205" s="177">
        <v>36.402038758043915</v>
      </c>
    </row>
    <row r="1206" spans="1:7" x14ac:dyDescent="0.25">
      <c r="A1206" s="42">
        <v>43178</v>
      </c>
      <c r="B1206" s="177">
        <v>9.4374501142439797</v>
      </c>
      <c r="C1206" s="181">
        <v>7.4781679937137771</v>
      </c>
      <c r="D1206" s="181">
        <v>37.676487824961065</v>
      </c>
      <c r="E1206" s="119">
        <v>11.899999618530273</v>
      </c>
      <c r="F1206" s="177">
        <v>56.566281419076361</v>
      </c>
      <c r="G1206" s="177">
        <v>35.681998175426777</v>
      </c>
    </row>
    <row r="1207" spans="1:7" x14ac:dyDescent="0.25">
      <c r="A1207" s="42">
        <v>43179</v>
      </c>
      <c r="B1207" s="177">
        <v>9.5301176017576861</v>
      </c>
      <c r="C1207" s="181">
        <v>7.5515970482564807</v>
      </c>
      <c r="D1207" s="181">
        <v>37.43193148047834</v>
      </c>
      <c r="E1207" s="119">
        <v>11.899999618530273</v>
      </c>
      <c r="F1207" s="177">
        <v>53.646846676358471</v>
      </c>
      <c r="G1207" s="177">
        <v>30.669806479303936</v>
      </c>
    </row>
    <row r="1208" spans="1:7" x14ac:dyDescent="0.25">
      <c r="A1208" s="42">
        <v>43180</v>
      </c>
      <c r="B1208" s="177">
        <v>9.4184615082372645</v>
      </c>
      <c r="C1208" s="181">
        <v>7.4631215580806662</v>
      </c>
      <c r="D1208" s="181">
        <v>38.98396534473811</v>
      </c>
      <c r="E1208" s="119">
        <v>11.800000190734863</v>
      </c>
      <c r="F1208" s="177">
        <v>56.185529942865742</v>
      </c>
      <c r="G1208" s="177">
        <v>33.99085354270759</v>
      </c>
    </row>
    <row r="1209" spans="1:7" x14ac:dyDescent="0.25">
      <c r="A1209" s="42">
        <v>43181</v>
      </c>
      <c r="B1209" s="177">
        <v>9.257399297890478</v>
      </c>
      <c r="C1209" s="181">
        <v>7.3354970141803761</v>
      </c>
      <c r="D1209" s="181">
        <v>37.598763380492144</v>
      </c>
      <c r="E1209" s="119">
        <v>11.800000190734863</v>
      </c>
      <c r="F1209" s="177">
        <v>58.106600625647424</v>
      </c>
      <c r="G1209" s="177">
        <v>33.33623601337279</v>
      </c>
    </row>
    <row r="1210" spans="1:7" x14ac:dyDescent="0.25">
      <c r="A1210" s="42">
        <v>43182</v>
      </c>
      <c r="B1210" s="177">
        <v>9.0424204850489076</v>
      </c>
      <c r="C1210" s="181">
        <v>7.1651493399614692</v>
      </c>
      <c r="D1210" s="181">
        <v>37.054528563508235</v>
      </c>
      <c r="E1210" s="119">
        <v>11.699999809265137</v>
      </c>
      <c r="F1210" s="177">
        <v>54.32183857101046</v>
      </c>
      <c r="G1210" s="177">
        <v>32.933628343608653</v>
      </c>
    </row>
    <row r="1211" spans="1:7" x14ac:dyDescent="0.25">
      <c r="A1211" s="42">
        <v>43183</v>
      </c>
      <c r="B1211" s="177">
        <v>9.1908203821281944</v>
      </c>
      <c r="C1211" s="181">
        <v>7.2827403573628526</v>
      </c>
      <c r="D1211" s="181">
        <v>38.488735930875485</v>
      </c>
      <c r="E1211" s="119">
        <v>11.800000190734863</v>
      </c>
      <c r="F1211" s="177">
        <v>55.301075994593184</v>
      </c>
      <c r="G1211" s="177">
        <v>33.105552002500616</v>
      </c>
    </row>
    <row r="1212" spans="1:7" x14ac:dyDescent="0.25">
      <c r="A1212" s="42">
        <v>43184</v>
      </c>
      <c r="B1212" s="177">
        <v>9.1967551752792343</v>
      </c>
      <c r="C1212" s="181">
        <v>7.2874430450225658</v>
      </c>
      <c r="D1212" s="181">
        <v>37.90602611347483</v>
      </c>
      <c r="E1212" s="119">
        <v>11.699999809265137</v>
      </c>
      <c r="F1212" s="177">
        <v>57.319030941636491</v>
      </c>
      <c r="G1212" s="177">
        <v>32.149556957262533</v>
      </c>
    </row>
    <row r="1213" spans="1:7" x14ac:dyDescent="0.25">
      <c r="A1213" s="42">
        <v>43185</v>
      </c>
      <c r="B1213" s="177">
        <v>8.5461678569652477</v>
      </c>
      <c r="C1213" s="181">
        <v>6.7719223056240425</v>
      </c>
      <c r="D1213" s="181">
        <v>35.167984671592727</v>
      </c>
      <c r="E1213" s="119">
        <v>11.600000381469727</v>
      </c>
      <c r="F1213" s="177">
        <v>57.294396836594601</v>
      </c>
      <c r="G1213" s="177">
        <v>31.972620724285079</v>
      </c>
    </row>
    <row r="1214" spans="1:7" x14ac:dyDescent="0.25">
      <c r="A1214" s="42">
        <v>43186</v>
      </c>
      <c r="B1214" s="177">
        <v>7.7636842645631363</v>
      </c>
      <c r="C1214" s="181">
        <v>6.1518879016831001</v>
      </c>
      <c r="D1214" s="181">
        <v>35.165095335245105</v>
      </c>
      <c r="E1214" s="119">
        <v>11.699999809265137</v>
      </c>
      <c r="F1214" s="177">
        <v>52.75215797792432</v>
      </c>
      <c r="G1214" s="177">
        <v>32.714157898514337</v>
      </c>
    </row>
    <row r="1215" spans="1:7" x14ac:dyDescent="0.25">
      <c r="A1215" s="42">
        <v>43187</v>
      </c>
      <c r="B1215" s="177">
        <v>6.635613302936739</v>
      </c>
      <c r="C1215" s="181">
        <v>5.2580125372835465</v>
      </c>
      <c r="D1215" s="181">
        <v>34.612352619436052</v>
      </c>
      <c r="E1215" s="119">
        <v>11.300000190734863</v>
      </c>
      <c r="F1215" s="177">
        <v>50.091346235817845</v>
      </c>
      <c r="G1215" s="177">
        <v>32.836678028768972</v>
      </c>
    </row>
    <row r="1216" spans="1:7" x14ac:dyDescent="0.25">
      <c r="A1216" s="42">
        <v>43188</v>
      </c>
      <c r="B1216" s="177">
        <v>6.7139030115598599</v>
      </c>
      <c r="C1216" s="181">
        <v>5.3200487426330145</v>
      </c>
      <c r="D1216" s="181">
        <v>34.980307917506607</v>
      </c>
      <c r="E1216" s="119">
        <v>11.100000381469727</v>
      </c>
      <c r="F1216" s="177">
        <v>52.177030077256525</v>
      </c>
      <c r="G1216" s="177">
        <v>32.933136123021441</v>
      </c>
    </row>
    <row r="1217" spans="1:7" x14ac:dyDescent="0.25">
      <c r="A1217" s="42">
        <v>43189</v>
      </c>
      <c r="B1217" s="177">
        <v>6.2965607014340339</v>
      </c>
      <c r="C1217" s="181">
        <v>4.9893496800445885</v>
      </c>
      <c r="D1217" s="181">
        <v>34.508569663630581</v>
      </c>
      <c r="E1217" s="119">
        <v>11.199999809265137</v>
      </c>
      <c r="F1217" s="177">
        <v>52.283873534246702</v>
      </c>
      <c r="G1217" s="177">
        <v>33.239280234001313</v>
      </c>
    </row>
    <row r="1218" spans="1:7" x14ac:dyDescent="0.25">
      <c r="A1218" s="42">
        <v>43190</v>
      </c>
      <c r="B1218" s="177">
        <v>6.6829972005461533</v>
      </c>
      <c r="C1218" s="181">
        <v>5.2955591989591735</v>
      </c>
      <c r="D1218" s="181">
        <v>35.168187362971125</v>
      </c>
      <c r="E1218" s="119">
        <v>11.199999809265137</v>
      </c>
      <c r="F1218" s="177">
        <v>53.220579900393837</v>
      </c>
      <c r="G1218" s="177">
        <v>33.816421847718793</v>
      </c>
    </row>
    <row r="1219" spans="1:7" x14ac:dyDescent="0.25">
      <c r="A1219" s="42">
        <v>43191</v>
      </c>
      <c r="B1219" s="177">
        <v>6.8150570326227964</v>
      </c>
      <c r="C1219" s="181">
        <v>5.4002024656822725</v>
      </c>
      <c r="D1219" s="181">
        <v>33.6626150313351</v>
      </c>
      <c r="E1219" s="119">
        <v>11.300000190734863</v>
      </c>
      <c r="F1219" s="177">
        <v>54.272144797289812</v>
      </c>
      <c r="G1219" s="177">
        <v>32.886569362944989</v>
      </c>
    </row>
    <row r="1220" spans="1:7" x14ac:dyDescent="0.25">
      <c r="A1220" s="42">
        <v>43192</v>
      </c>
      <c r="B1220" s="177">
        <v>7.105088847516055</v>
      </c>
      <c r="C1220" s="181">
        <v>5.6300216021055682</v>
      </c>
      <c r="D1220" s="181">
        <v>35.563021732966128</v>
      </c>
      <c r="E1220" s="119">
        <v>11.199999809265137</v>
      </c>
      <c r="F1220" s="177">
        <v>58.317976778304178</v>
      </c>
      <c r="G1220" s="177">
        <v>32.685460879868842</v>
      </c>
    </row>
    <row r="1221" spans="1:7" x14ac:dyDescent="0.25">
      <c r="A1221" s="42">
        <v>43193</v>
      </c>
      <c r="B1221" s="177">
        <v>7.2478691627821021</v>
      </c>
      <c r="C1221" s="181">
        <v>5.7431597030575805</v>
      </c>
      <c r="D1221" s="181">
        <v>36.198585736663247</v>
      </c>
      <c r="E1221" s="119">
        <v>11.600000381469727</v>
      </c>
      <c r="F1221" s="177">
        <v>57.60767924578105</v>
      </c>
      <c r="G1221" s="177">
        <v>31.788001052759288</v>
      </c>
    </row>
    <row r="1222" spans="1:7" x14ac:dyDescent="0.25">
      <c r="A1222" s="42">
        <v>43194</v>
      </c>
      <c r="B1222" s="177">
        <v>7.2174113135517173</v>
      </c>
      <c r="C1222" s="181">
        <v>5.719025121097963</v>
      </c>
      <c r="D1222" s="181">
        <v>35.439825390290295</v>
      </c>
      <c r="E1222" s="119">
        <v>12.100000381469727</v>
      </c>
      <c r="F1222" s="177">
        <v>57.533098223606665</v>
      </c>
      <c r="G1222" s="177">
        <v>30.625033174819375</v>
      </c>
    </row>
    <row r="1223" spans="1:7" x14ac:dyDescent="0.25">
      <c r="A1223" s="42">
        <v>43195</v>
      </c>
      <c r="B1223" s="177">
        <v>7.8129363209467488</v>
      </c>
      <c r="C1223" s="181">
        <v>6.1909148790142563</v>
      </c>
      <c r="D1223" s="181">
        <v>35.799775181456837</v>
      </c>
      <c r="E1223" s="119">
        <v>11.800000190734863</v>
      </c>
      <c r="F1223" s="177">
        <v>60.402300098891608</v>
      </c>
      <c r="G1223" s="177">
        <v>31.672357300431631</v>
      </c>
    </row>
    <row r="1224" spans="1:7" x14ac:dyDescent="0.25">
      <c r="A1224" s="42">
        <v>43196</v>
      </c>
      <c r="B1224" s="177">
        <v>8.953473017470996</v>
      </c>
      <c r="C1224" s="181">
        <v>7.0946680026181239</v>
      </c>
      <c r="D1224" s="181">
        <v>37.310523879174838</v>
      </c>
      <c r="E1224" s="119">
        <v>11.5</v>
      </c>
      <c r="F1224" s="177">
        <v>59.878362268968289</v>
      </c>
      <c r="G1224" s="177">
        <v>30.483683475807865</v>
      </c>
    </row>
    <row r="1225" spans="1:7" x14ac:dyDescent="0.25">
      <c r="A1225" s="42">
        <v>43197</v>
      </c>
      <c r="B1225" s="177">
        <v>9.5089604509287753</v>
      </c>
      <c r="C1225" s="181">
        <v>7.5348322732111397</v>
      </c>
      <c r="D1225" s="181">
        <v>38.495484474544156</v>
      </c>
      <c r="E1225" s="119">
        <v>11.5</v>
      </c>
      <c r="F1225" s="177">
        <v>56.886866466866579</v>
      </c>
      <c r="G1225" s="177">
        <v>30.338690854575887</v>
      </c>
    </row>
    <row r="1226" spans="1:7" x14ac:dyDescent="0.25">
      <c r="A1226" s="42">
        <v>43198</v>
      </c>
      <c r="B1226" s="177">
        <v>9.4849608757064718</v>
      </c>
      <c r="C1226" s="181">
        <v>7.5158151813995202</v>
      </c>
      <c r="D1226" s="181">
        <v>38.880530991510106</v>
      </c>
      <c r="E1226" s="119">
        <v>11.100000381469727</v>
      </c>
      <c r="F1226" s="177">
        <v>57.194535645665944</v>
      </c>
      <c r="G1226" s="177">
        <v>30.356587275377006</v>
      </c>
    </row>
    <row r="1227" spans="1:7" x14ac:dyDescent="0.25">
      <c r="A1227" s="42">
        <v>43199</v>
      </c>
      <c r="B1227" s="177">
        <v>9.952225697153974</v>
      </c>
      <c r="C1227" s="181">
        <v>7.8860724850183388</v>
      </c>
      <c r="D1227" s="181">
        <v>39.509083165680885</v>
      </c>
      <c r="E1227" s="119">
        <v>11.699999809265137</v>
      </c>
      <c r="F1227" s="177">
        <v>55.843076866953474</v>
      </c>
      <c r="G1227" s="177">
        <v>29.157577499371978</v>
      </c>
    </row>
    <row r="1228" spans="1:7" x14ac:dyDescent="0.25">
      <c r="A1228" s="42">
        <v>43200</v>
      </c>
      <c r="B1228" s="177">
        <v>9.3859083520663447</v>
      </c>
      <c r="C1228" s="181">
        <v>7.4373266698826024</v>
      </c>
      <c r="D1228" s="181">
        <v>38.195367532262118</v>
      </c>
      <c r="E1228" s="119">
        <v>11.800000190734863</v>
      </c>
      <c r="F1228" s="177">
        <v>56.871425473513433</v>
      </c>
      <c r="G1228" s="177">
        <v>30.33072785604881</v>
      </c>
    </row>
    <row r="1229" spans="1:7" x14ac:dyDescent="0.25">
      <c r="A1229" s="42">
        <v>43201</v>
      </c>
      <c r="B1229" s="177">
        <v>8.8679960102920674</v>
      </c>
      <c r="C1229" s="181">
        <v>7.0269366332814904</v>
      </c>
      <c r="D1229" s="181">
        <v>38.18890052848392</v>
      </c>
      <c r="E1229" s="119">
        <v>11.800000190734863</v>
      </c>
      <c r="F1229" s="177">
        <v>55.389528301490692</v>
      </c>
      <c r="G1229" s="177">
        <v>31.467145180945035</v>
      </c>
    </row>
    <row r="1230" spans="1:7" x14ac:dyDescent="0.25">
      <c r="A1230" s="42">
        <v>43202</v>
      </c>
      <c r="B1230" s="177">
        <v>8.9712467548099966</v>
      </c>
      <c r="C1230" s="181">
        <v>7.1087517850051247</v>
      </c>
      <c r="D1230" s="181">
        <v>38.707674586375539</v>
      </c>
      <c r="E1230" s="119">
        <v>11.800000190734863</v>
      </c>
      <c r="F1230" s="177">
        <v>58.358794061210489</v>
      </c>
      <c r="G1230" s="177">
        <v>32.336668016800168</v>
      </c>
    </row>
    <row r="1231" spans="1:7" x14ac:dyDescent="0.25">
      <c r="A1231" s="42">
        <v>43203</v>
      </c>
      <c r="B1231" s="177">
        <v>8.5397342530959701</v>
      </c>
      <c r="C1231" s="181">
        <v>6.7668243639176433</v>
      </c>
      <c r="D1231" s="181">
        <v>38.198526398031795</v>
      </c>
      <c r="E1231" s="119">
        <v>11.699999809265137</v>
      </c>
      <c r="F1231" s="177">
        <v>55.046073991192706</v>
      </c>
      <c r="G1231" s="177">
        <v>31.79522831413481</v>
      </c>
    </row>
    <row r="1232" spans="1:7" x14ac:dyDescent="0.25">
      <c r="A1232" s="42">
        <v>43204</v>
      </c>
      <c r="B1232" s="177">
        <v>8.4335897294103237</v>
      </c>
      <c r="C1232" s="181">
        <v>6.6827162022717381</v>
      </c>
      <c r="D1232" s="181">
        <v>37.803320973802492</v>
      </c>
      <c r="E1232" s="119">
        <v>11.600000381469727</v>
      </c>
      <c r="F1232" s="177">
        <v>57.946396805213539</v>
      </c>
      <c r="G1232" s="177">
        <v>32.40420907689461</v>
      </c>
    </row>
    <row r="1233" spans="1:7" x14ac:dyDescent="0.25">
      <c r="A1233" s="42">
        <v>43205</v>
      </c>
      <c r="B1233" s="177">
        <v>8.7513181844260259</v>
      </c>
      <c r="C1233" s="181">
        <v>6.9344819582998856</v>
      </c>
      <c r="D1233" s="181">
        <v>38.637145601246075</v>
      </c>
      <c r="E1233" s="119">
        <v>11.5</v>
      </c>
      <c r="F1233" s="177">
        <v>52.93003050967495</v>
      </c>
      <c r="G1233" s="177">
        <v>31.562109916541313</v>
      </c>
    </row>
    <row r="1234" spans="1:7" x14ac:dyDescent="0.25">
      <c r="A1234" s="42">
        <v>43206</v>
      </c>
      <c r="B1234" s="177">
        <v>8.7048471015494489</v>
      </c>
      <c r="C1234" s="181">
        <v>6.8976586044920252</v>
      </c>
      <c r="D1234" s="181">
        <v>39.045472921177229</v>
      </c>
      <c r="E1234" s="119">
        <v>11.699999809265137</v>
      </c>
      <c r="F1234" s="177">
        <v>41.656339706800594</v>
      </c>
      <c r="G1234" s="177">
        <v>32.888523537251679</v>
      </c>
    </row>
    <row r="1235" spans="1:7" x14ac:dyDescent="0.25">
      <c r="A1235" s="42">
        <v>43207</v>
      </c>
      <c r="B1235" s="177">
        <v>8.5938236775220336</v>
      </c>
      <c r="C1235" s="181">
        <v>6.8096844370989444</v>
      </c>
      <c r="D1235" s="181">
        <v>38.283266723906529</v>
      </c>
      <c r="E1235" s="119">
        <v>11.699999809265137</v>
      </c>
      <c r="F1235" s="177">
        <v>42.040392833129935</v>
      </c>
      <c r="G1235" s="177">
        <v>33.793916139072799</v>
      </c>
    </row>
    <row r="1236" spans="1:7" x14ac:dyDescent="0.25">
      <c r="A1236" s="42">
        <v>43208</v>
      </c>
      <c r="B1236" s="177">
        <v>8.4985433006687856</v>
      </c>
      <c r="C1236" s="181">
        <v>6.7341849477254829</v>
      </c>
      <c r="D1236" s="181">
        <v>38.834454120883272</v>
      </c>
      <c r="E1236" s="119">
        <v>11.5</v>
      </c>
      <c r="F1236" s="177">
        <v>52.207440106029843</v>
      </c>
      <c r="G1236" s="177">
        <v>32.335910526867224</v>
      </c>
    </row>
    <row r="1237" spans="1:7" x14ac:dyDescent="0.25">
      <c r="A1237" s="42">
        <v>43209</v>
      </c>
      <c r="B1237" s="177">
        <v>7.754673868232091</v>
      </c>
      <c r="C1237" s="181">
        <v>6.1447481280538012</v>
      </c>
      <c r="D1237" s="181">
        <v>37.911147668008439</v>
      </c>
      <c r="E1237" s="119">
        <v>11.5</v>
      </c>
      <c r="F1237" s="177">
        <v>58.810145414096326</v>
      </c>
      <c r="G1237" s="177">
        <v>30.900859495842891</v>
      </c>
    </row>
    <row r="1238" spans="1:7" x14ac:dyDescent="0.25">
      <c r="A1238" s="42">
        <v>43210</v>
      </c>
      <c r="B1238" s="177">
        <v>7.5880130652609283</v>
      </c>
      <c r="C1238" s="181">
        <v>6.0126872993873253</v>
      </c>
      <c r="D1238" s="181">
        <v>37.616440071000014</v>
      </c>
      <c r="E1238" s="119">
        <v>11.5</v>
      </c>
      <c r="F1238" s="177">
        <v>54.614663679975024</v>
      </c>
      <c r="G1238" s="177">
        <v>30.02895024169381</v>
      </c>
    </row>
    <row r="1239" spans="1:7" x14ac:dyDescent="0.25">
      <c r="A1239" s="42">
        <v>43211</v>
      </c>
      <c r="B1239" s="177">
        <v>7.6776411400900555</v>
      </c>
      <c r="C1239" s="181">
        <v>6.0837079450502625</v>
      </c>
      <c r="D1239" s="181">
        <v>38.098486522127061</v>
      </c>
      <c r="E1239" s="119">
        <v>11.300000190734863</v>
      </c>
      <c r="F1239" s="177">
        <v>53.306420506636258</v>
      </c>
      <c r="G1239" s="177">
        <v>28.545878154502997</v>
      </c>
    </row>
    <row r="1240" spans="1:7" x14ac:dyDescent="0.25">
      <c r="A1240" s="42">
        <v>43212</v>
      </c>
      <c r="B1240" s="177">
        <v>7.5985268898731642</v>
      </c>
      <c r="C1240" s="181">
        <v>6.0210183788372795</v>
      </c>
      <c r="D1240" s="181">
        <v>38.515931917870475</v>
      </c>
      <c r="E1240" s="119">
        <v>11.300000190734863</v>
      </c>
      <c r="F1240" s="177">
        <v>56.196141433318431</v>
      </c>
      <c r="G1240" s="177">
        <v>29.491035164506314</v>
      </c>
    </row>
    <row r="1241" spans="1:7" x14ac:dyDescent="0.25">
      <c r="A1241" s="42">
        <v>43213</v>
      </c>
      <c r="B1241" s="177">
        <v>8.3705064461196219</v>
      </c>
      <c r="C1241" s="181">
        <v>6.6327294596312782</v>
      </c>
      <c r="D1241" s="181">
        <v>39.656649020910308</v>
      </c>
      <c r="E1241" s="119">
        <v>11.300000190734863</v>
      </c>
      <c r="F1241" s="177">
        <v>56.048334893429725</v>
      </c>
      <c r="G1241" s="177">
        <v>30.462913779528041</v>
      </c>
    </row>
    <row r="1242" spans="1:7" x14ac:dyDescent="0.25">
      <c r="A1242" s="42">
        <v>43214</v>
      </c>
      <c r="B1242" s="177">
        <v>8.7890726518276558</v>
      </c>
      <c r="C1242" s="181">
        <v>6.9643983283283148</v>
      </c>
      <c r="D1242" s="181">
        <v>40.509870060947222</v>
      </c>
      <c r="E1242" s="119">
        <v>11.5</v>
      </c>
      <c r="F1242" s="177">
        <v>54.781843569300797</v>
      </c>
      <c r="G1242" s="177">
        <v>30.082785239904066</v>
      </c>
    </row>
    <row r="1243" spans="1:7" x14ac:dyDescent="0.25">
      <c r="A1243" s="42">
        <v>43215</v>
      </c>
      <c r="B1243" s="177">
        <v>8.3956024093108219</v>
      </c>
      <c r="C1243" s="181">
        <v>6.6526153214303863</v>
      </c>
      <c r="D1243" s="181">
        <v>40.343247296236179</v>
      </c>
      <c r="E1243" s="119">
        <v>11.699999809265137</v>
      </c>
      <c r="F1243" s="177">
        <v>56.795542255684175</v>
      </c>
      <c r="G1243" s="177">
        <v>29.5182233139762</v>
      </c>
    </row>
    <row r="1244" spans="1:7" x14ac:dyDescent="0.25">
      <c r="A1244" s="42">
        <v>43216</v>
      </c>
      <c r="B1244" s="177">
        <v>8.4714051724035837</v>
      </c>
      <c r="C1244" s="181">
        <v>6.712680888923007</v>
      </c>
      <c r="D1244" s="181">
        <v>39.761799684321453</v>
      </c>
      <c r="E1244" s="119">
        <v>11.800000190734863</v>
      </c>
      <c r="F1244" s="177">
        <v>57.263153196299349</v>
      </c>
      <c r="G1244" s="177">
        <v>28.874734771428294</v>
      </c>
    </row>
    <row r="1245" spans="1:7" x14ac:dyDescent="0.25">
      <c r="A1245" s="42">
        <v>43217</v>
      </c>
      <c r="B1245" s="177">
        <v>8.9906789923702295</v>
      </c>
      <c r="C1245" s="181">
        <v>7.1241497511093197</v>
      </c>
      <c r="D1245" s="181">
        <v>39.412914595206608</v>
      </c>
      <c r="E1245" s="119">
        <v>11.699999809265137</v>
      </c>
      <c r="F1245" s="177">
        <v>56.735398664297868</v>
      </c>
      <c r="G1245" s="177">
        <v>26.723032710154854</v>
      </c>
    </row>
    <row r="1246" spans="1:7" x14ac:dyDescent="0.25">
      <c r="A1246" s="42">
        <v>43218</v>
      </c>
      <c r="B1246" s="177">
        <v>8.5154576854829891</v>
      </c>
      <c r="C1246" s="181">
        <v>6.747587785316119</v>
      </c>
      <c r="D1246" s="181">
        <v>39.380395378933976</v>
      </c>
      <c r="E1246" s="119">
        <v>11.699999809265137</v>
      </c>
      <c r="F1246" s="177">
        <v>57.635045048572522</v>
      </c>
      <c r="G1246" s="177">
        <v>26.204893419875035</v>
      </c>
    </row>
    <row r="1247" spans="1:7" x14ac:dyDescent="0.25">
      <c r="A1247" s="42">
        <v>43219</v>
      </c>
      <c r="B1247" s="177">
        <v>8.9682307784136484</v>
      </c>
      <c r="C1247" s="181">
        <v>7.1063619468725836</v>
      </c>
      <c r="D1247" s="181">
        <v>40.106476794128042</v>
      </c>
      <c r="E1247" s="119">
        <v>11.699999809265137</v>
      </c>
      <c r="F1247" s="177">
        <v>55.251804755263841</v>
      </c>
      <c r="G1247" s="177">
        <v>26.815593976797853</v>
      </c>
    </row>
    <row r="1248" spans="1:7" x14ac:dyDescent="0.25">
      <c r="A1248" s="42">
        <v>43220</v>
      </c>
      <c r="B1248" s="177">
        <v>9.374797181491676</v>
      </c>
      <c r="C1248" s="181">
        <v>7.428522257762979</v>
      </c>
      <c r="D1248" s="181">
        <v>40.691851023744618</v>
      </c>
      <c r="E1248" s="119">
        <v>11.600000381469727</v>
      </c>
      <c r="F1248" s="177">
        <v>57.659124544019996</v>
      </c>
      <c r="G1248" s="177">
        <v>27.516852316723924</v>
      </c>
    </row>
    <row r="1249" spans="1:7" x14ac:dyDescent="0.25">
      <c r="A1249" s="42">
        <v>43221</v>
      </c>
      <c r="B1249" s="177">
        <v>9.6384515868305716</v>
      </c>
      <c r="C1249" s="181">
        <v>7.6374401234512064</v>
      </c>
      <c r="D1249" s="181">
        <v>40.902124250729905</v>
      </c>
      <c r="E1249" s="119">
        <v>11.600000381469727</v>
      </c>
      <c r="F1249" s="177">
        <v>56.003989108922312</v>
      </c>
      <c r="G1249" s="177">
        <v>32.556015446186095</v>
      </c>
    </row>
    <row r="1250" spans="1:7" x14ac:dyDescent="0.25">
      <c r="A1250" s="42">
        <v>43222</v>
      </c>
      <c r="B1250" s="177">
        <v>4.1897944771683413</v>
      </c>
      <c r="C1250" s="181">
        <v>3.319963187101731</v>
      </c>
      <c r="D1250" s="181">
        <v>39.19843990873408</v>
      </c>
      <c r="E1250" s="119">
        <v>11.600000381469727</v>
      </c>
      <c r="F1250" s="177">
        <v>54.065705449978481</v>
      </c>
      <c r="G1250" s="177">
        <v>23.731763435375896</v>
      </c>
    </row>
    <row r="1251" spans="1:7" x14ac:dyDescent="0.25">
      <c r="A1251" s="42">
        <v>43223</v>
      </c>
      <c r="B1251" s="177">
        <v>6.4276439541009466E-29</v>
      </c>
      <c r="C1251" s="181">
        <v>5.09321911222586E-29</v>
      </c>
      <c r="D1251" s="181">
        <v>34.789564594935477</v>
      </c>
      <c r="E1251" s="119">
        <v>11.600000381469727</v>
      </c>
      <c r="F1251" s="177">
        <v>56.502643752009782</v>
      </c>
      <c r="G1251" s="177">
        <v>2.3381784416817988</v>
      </c>
    </row>
    <row r="1252" spans="1:7" x14ac:dyDescent="0.25">
      <c r="A1252" s="42">
        <v>43224</v>
      </c>
      <c r="B1252" s="177">
        <v>0</v>
      </c>
      <c r="C1252" s="181">
        <v>0</v>
      </c>
      <c r="D1252" s="181">
        <v>32.982111182676412</v>
      </c>
      <c r="E1252" s="119">
        <v>11.600000381469727</v>
      </c>
      <c r="F1252" s="177">
        <v>62.080022149218479</v>
      </c>
      <c r="G1252" s="177">
        <v>6.0660634116828431</v>
      </c>
    </row>
    <row r="1253" spans="1:7" x14ac:dyDescent="0.25">
      <c r="A1253" s="42">
        <v>43225</v>
      </c>
      <c r="B1253" s="177">
        <v>0</v>
      </c>
      <c r="C1253" s="181">
        <v>0</v>
      </c>
      <c r="D1253" s="181">
        <v>33.134070293439784</v>
      </c>
      <c r="E1253" s="119">
        <v>11.600000381469727</v>
      </c>
      <c r="F1253" s="177">
        <v>64.643838311213017</v>
      </c>
      <c r="G1253" s="177">
        <v>6.8284076650661421</v>
      </c>
    </row>
    <row r="1254" spans="1:7" x14ac:dyDescent="0.25">
      <c r="A1254" s="42">
        <v>43226</v>
      </c>
      <c r="B1254" s="177">
        <v>0</v>
      </c>
      <c r="C1254" s="181">
        <v>0</v>
      </c>
      <c r="D1254" s="181">
        <v>31.2042977430423</v>
      </c>
      <c r="E1254" s="119">
        <v>11.600000381469727</v>
      </c>
      <c r="F1254" s="177">
        <v>64.715611879472377</v>
      </c>
      <c r="G1254" s="177">
        <v>71.871941155559483</v>
      </c>
    </row>
    <row r="1255" spans="1:7" x14ac:dyDescent="0.25">
      <c r="A1255" s="42">
        <v>43227</v>
      </c>
      <c r="B1255" s="177">
        <v>0</v>
      </c>
      <c r="C1255" s="181">
        <v>0</v>
      </c>
      <c r="D1255" s="181">
        <v>32.207501612901652</v>
      </c>
      <c r="E1255" s="119">
        <v>11.600000381469727</v>
      </c>
      <c r="F1255" s="177">
        <v>63.652777678304226</v>
      </c>
      <c r="G1255" s="177">
        <v>100</v>
      </c>
    </row>
    <row r="1256" spans="1:7" x14ac:dyDescent="0.25">
      <c r="D1256" s="181">
        <v>32.098169661627828</v>
      </c>
      <c r="E1256" s="119"/>
      <c r="F1256" s="177">
        <v>61.3058285966626</v>
      </c>
      <c r="G1256" s="177">
        <v>100</v>
      </c>
    </row>
    <row r="1257" spans="1:7" x14ac:dyDescent="0.25">
      <c r="D1257" s="181">
        <v>33.461515147906766</v>
      </c>
      <c r="E1257" s="119"/>
      <c r="F1257" s="177">
        <v>42.574988690416006</v>
      </c>
      <c r="G1257" s="177">
        <v>100</v>
      </c>
    </row>
    <row r="1258" spans="1:7" x14ac:dyDescent="0.25">
      <c r="D1258" s="181">
        <v>37.122269965873855</v>
      </c>
      <c r="E1258" s="119"/>
      <c r="F1258" s="177">
        <v>65.984094109910515</v>
      </c>
      <c r="G1258" s="177">
        <v>36.928349315215044</v>
      </c>
    </row>
    <row r="1259" spans="1:7" x14ac:dyDescent="0.25">
      <c r="D1259" s="181">
        <v>37.799624945234399</v>
      </c>
      <c r="E1259" s="119"/>
      <c r="F1259" s="177">
        <v>68.08660530081508</v>
      </c>
      <c r="G1259" s="177">
        <v>34.972908295039772</v>
      </c>
    </row>
    <row r="1260" spans="1:7" x14ac:dyDescent="0.25">
      <c r="D1260" s="181">
        <v>37.834478245267128</v>
      </c>
      <c r="E1260" s="119"/>
      <c r="F1260" s="177">
        <v>64.879213979155907</v>
      </c>
      <c r="G1260" s="177">
        <v>34.21010554649208</v>
      </c>
    </row>
    <row r="1261" spans="1:7" x14ac:dyDescent="0.25">
      <c r="D1261" s="181">
        <v>37.45505483084257</v>
      </c>
      <c r="E1261" s="119"/>
      <c r="F1261" s="177">
        <v>48.959677299437715</v>
      </c>
      <c r="G1261" s="177">
        <v>36.338933298344976</v>
      </c>
    </row>
    <row r="1262" spans="1:7" x14ac:dyDescent="0.25">
      <c r="D1262" s="181">
        <v>37.682477713690865</v>
      </c>
      <c r="E1262" s="119"/>
      <c r="F1262" s="177">
        <v>46.599893820550747</v>
      </c>
      <c r="G1262" s="177">
        <v>36.455900204336182</v>
      </c>
    </row>
    <row r="1263" spans="1:7" x14ac:dyDescent="0.25">
      <c r="D1263" s="181">
        <v>38.246277079449776</v>
      </c>
      <c r="E1263" s="119"/>
      <c r="F1263" s="177">
        <v>50.036645015411899</v>
      </c>
      <c r="G1263" s="177">
        <v>37.109834385779124</v>
      </c>
    </row>
    <row r="1264" spans="1:7" x14ac:dyDescent="0.25">
      <c r="D1264" s="181">
        <v>38.31762232581773</v>
      </c>
      <c r="E1264" s="119"/>
      <c r="F1264" s="177">
        <v>58.220771713168546</v>
      </c>
      <c r="G1264" s="177">
        <v>36.515798597446178</v>
      </c>
    </row>
    <row r="1265" spans="4:7" x14ac:dyDescent="0.25">
      <c r="D1265" s="181">
        <v>38.356317481641426</v>
      </c>
      <c r="E1265" s="119"/>
      <c r="F1265" s="177">
        <v>52.936663801625869</v>
      </c>
      <c r="G1265" s="177">
        <v>36.302146348423513</v>
      </c>
    </row>
    <row r="1266" spans="4:7" x14ac:dyDescent="0.25">
      <c r="D1266" s="181">
        <v>38.571185542609982</v>
      </c>
      <c r="E1266" s="119"/>
      <c r="F1266" s="177">
        <v>41.117898065227038</v>
      </c>
      <c r="G1266" s="177">
        <v>36.540307902958673</v>
      </c>
    </row>
    <row r="1267" spans="4:7" x14ac:dyDescent="0.25">
      <c r="D1267" s="181">
        <v>38.565976372030065</v>
      </c>
      <c r="E1267" s="119"/>
      <c r="F1267" s="177">
        <v>47.538698516885468</v>
      </c>
      <c r="G1267" s="177">
        <v>36.905394704010725</v>
      </c>
    </row>
    <row r="1268" spans="4:7" x14ac:dyDescent="0.25">
      <c r="D1268" s="181">
        <v>38.687579624343797</v>
      </c>
      <c r="E1268" s="119"/>
      <c r="F1268" s="177">
        <v>67.62192045326583</v>
      </c>
      <c r="G1268" s="177">
        <v>37.448884685679722</v>
      </c>
    </row>
    <row r="1269" spans="4:7" x14ac:dyDescent="0.25">
      <c r="D1269" s="181">
        <v>38.952447432809464</v>
      </c>
      <c r="E1269" s="119"/>
      <c r="F1269" s="177">
        <v>54.259975893983075</v>
      </c>
      <c r="G1269" s="177">
        <v>36.945669402369745</v>
      </c>
    </row>
    <row r="1270" spans="4:7" x14ac:dyDescent="0.25">
      <c r="D1270" s="181">
        <v>38.197204234997479</v>
      </c>
      <c r="E1270" s="119"/>
      <c r="F1270" s="177">
        <v>51.153698225595285</v>
      </c>
      <c r="G1270" s="177">
        <v>36.851434460613518</v>
      </c>
    </row>
    <row r="1271" spans="4:7" x14ac:dyDescent="0.25">
      <c r="D1271" s="181">
        <v>37.208781124530041</v>
      </c>
      <c r="E1271" s="119"/>
      <c r="F1271" s="177">
        <v>50.521184726953521</v>
      </c>
      <c r="G1271" s="177">
        <v>36.754716075570464</v>
      </c>
    </row>
    <row r="1272" spans="4:7" x14ac:dyDescent="0.25">
      <c r="D1272" s="181">
        <v>38.25155507953076</v>
      </c>
      <c r="E1272" s="119"/>
      <c r="F1272" s="177">
        <v>46.175821245776277</v>
      </c>
      <c r="G1272" s="177">
        <v>37.364009163114716</v>
      </c>
    </row>
    <row r="1273" spans="4:7" x14ac:dyDescent="0.25">
      <c r="D1273" s="181">
        <v>38.264735930716526</v>
      </c>
      <c r="E1273" s="119"/>
      <c r="F1273" s="177">
        <v>50.595280153501626</v>
      </c>
      <c r="G1273" s="177">
        <v>36.856869193160954</v>
      </c>
    </row>
    <row r="1274" spans="4:7" x14ac:dyDescent="0.25">
      <c r="D1274" s="181">
        <v>37.957057279613323</v>
      </c>
      <c r="E1274" s="119"/>
      <c r="F1274" s="177">
        <v>59.22428902016749</v>
      </c>
      <c r="G1274" s="177">
        <v>37.187205930793738</v>
      </c>
    </row>
    <row r="1275" spans="4:7" x14ac:dyDescent="0.25">
      <c r="D1275" s="181">
        <v>37.816521257073724</v>
      </c>
      <c r="E1275" s="119"/>
      <c r="F1275" s="177">
        <v>69.469103343398444</v>
      </c>
      <c r="G1275" s="177">
        <v>37.080383158568985</v>
      </c>
    </row>
    <row r="1276" spans="4:7" x14ac:dyDescent="0.25">
      <c r="D1276" s="181">
        <v>38.565884369700029</v>
      </c>
      <c r="E1276" s="119"/>
      <c r="F1276" s="177">
        <v>64.89862790001763</v>
      </c>
      <c r="G1276" s="177">
        <v>36.866844352903222</v>
      </c>
    </row>
    <row r="1277" spans="4:7" x14ac:dyDescent="0.25">
      <c r="D1277" s="181">
        <v>38.127020839011237</v>
      </c>
      <c r="E1277" s="119"/>
      <c r="F1277" s="177">
        <v>50.066296976539824</v>
      </c>
      <c r="G1277" s="177">
        <v>36.539686032975155</v>
      </c>
    </row>
    <row r="1278" spans="4:7" x14ac:dyDescent="0.25">
      <c r="D1278" s="181">
        <v>38.484305389987114</v>
      </c>
      <c r="E1278" s="119"/>
      <c r="F1278" s="177">
        <v>55.844163389603281</v>
      </c>
      <c r="G1278" s="177">
        <v>36.672452482978564</v>
      </c>
    </row>
    <row r="1279" spans="4:7" x14ac:dyDescent="0.25">
      <c r="D1279" s="181">
        <v>38.571016056272661</v>
      </c>
      <c r="E1279" s="119"/>
      <c r="F1279" s="177">
        <v>56.433635495238796</v>
      </c>
      <c r="G1279" s="177">
        <v>37.194984247397521</v>
      </c>
    </row>
    <row r="1280" spans="4:7" x14ac:dyDescent="0.25">
      <c r="D1280" s="181">
        <v>38.185626686193324</v>
      </c>
      <c r="E1280" s="119"/>
      <c r="F1280" s="177">
        <v>60.1255264049327</v>
      </c>
      <c r="G1280" s="177">
        <v>36.602348422165292</v>
      </c>
    </row>
    <row r="1281" spans="4:7" x14ac:dyDescent="0.25">
      <c r="D1281" s="181">
        <v>37.175080116413191</v>
      </c>
      <c r="E1281" s="119"/>
      <c r="F1281" s="177">
        <v>57.97791340523289</v>
      </c>
      <c r="G1281" s="177">
        <v>36.78864698008254</v>
      </c>
    </row>
    <row r="1282" spans="4:7" x14ac:dyDescent="0.25">
      <c r="D1282" s="181">
        <v>35.536368074770337</v>
      </c>
      <c r="E1282" s="119"/>
      <c r="F1282" s="177">
        <v>55.348354409977262</v>
      </c>
      <c r="G1282" s="177">
        <v>36.868155300551024</v>
      </c>
    </row>
    <row r="1283" spans="4:7" x14ac:dyDescent="0.25">
      <c r="D1283" s="181">
        <v>34.59394436050345</v>
      </c>
      <c r="E1283" s="119"/>
      <c r="F1283" s="177">
        <v>53.147935145298618</v>
      </c>
      <c r="G1283" s="177">
        <v>36.811562338714253</v>
      </c>
    </row>
    <row r="1284" spans="4:7" x14ac:dyDescent="0.25">
      <c r="D1284" s="181">
        <v>38.357917587315505</v>
      </c>
      <c r="E1284" s="119"/>
      <c r="F1284" s="177">
        <v>50.408110063716165</v>
      </c>
      <c r="G1284" s="177">
        <v>37.389412175549431</v>
      </c>
    </row>
    <row r="1285" spans="4:7" x14ac:dyDescent="0.25">
      <c r="D1285" s="181">
        <v>38.252102908911546</v>
      </c>
      <c r="E1285" s="119"/>
      <c r="F1285" s="177">
        <v>57.777452737137196</v>
      </c>
      <c r="G1285" s="177">
        <v>37.214604631552035</v>
      </c>
    </row>
    <row r="1286" spans="4:7" x14ac:dyDescent="0.25">
      <c r="D1286" s="181">
        <v>37.267605111378231</v>
      </c>
      <c r="E1286" s="119"/>
      <c r="F1286" s="177">
        <v>57.234424005636491</v>
      </c>
      <c r="G1286" s="177">
        <v>37.463068105997827</v>
      </c>
    </row>
    <row r="1287" spans="4:7" x14ac:dyDescent="0.25">
      <c r="D1287" s="181">
        <v>36.966539628903085</v>
      </c>
      <c r="E1287" s="119"/>
      <c r="F1287" s="177">
        <v>55.893187451197015</v>
      </c>
      <c r="G1287" s="177">
        <v>37.374802358658251</v>
      </c>
    </row>
    <row r="1288" spans="4:7" x14ac:dyDescent="0.25">
      <c r="D1288" s="181">
        <v>33.853298026146753</v>
      </c>
      <c r="E1288" s="119"/>
      <c r="F1288" s="177">
        <v>54.486807097328992</v>
      </c>
      <c r="G1288" s="177">
        <v>36.945814506499843</v>
      </c>
    </row>
    <row r="1289" spans="4:7" x14ac:dyDescent="0.25">
      <c r="D1289" s="181">
        <v>34.123793119611605</v>
      </c>
      <c r="E1289" s="119"/>
      <c r="F1289" s="177">
        <v>50.7763067997275</v>
      </c>
      <c r="G1289" s="177">
        <v>37.405662875572801</v>
      </c>
    </row>
    <row r="1290" spans="4:7" x14ac:dyDescent="0.25">
      <c r="D1290" s="181">
        <v>34.617115462532745</v>
      </c>
      <c r="E1290" s="119"/>
      <c r="F1290" s="177">
        <v>52.341718727096335</v>
      </c>
      <c r="G1290" s="177">
        <v>37.779573197386867</v>
      </c>
    </row>
    <row r="1291" spans="4:7" x14ac:dyDescent="0.25">
      <c r="D1291" s="181">
        <v>33.323547554700433</v>
      </c>
      <c r="E1291" s="119"/>
      <c r="F1291" s="177">
        <v>60.596586391671892</v>
      </c>
      <c r="G1291" s="177">
        <v>37.724443649804165</v>
      </c>
    </row>
    <row r="1292" spans="4:7" x14ac:dyDescent="0.25">
      <c r="D1292" s="181">
        <v>33.278284121530994</v>
      </c>
      <c r="E1292" s="119"/>
      <c r="F1292" s="177">
        <v>60.714233829070004</v>
      </c>
      <c r="G1292" s="177">
        <v>37.582333268832272</v>
      </c>
    </row>
    <row r="1293" spans="4:7" x14ac:dyDescent="0.25">
      <c r="D1293" s="181">
        <v>31.546368746934164</v>
      </c>
      <c r="E1293" s="119"/>
      <c r="F1293" s="177">
        <v>57.130370422601672</v>
      </c>
      <c r="G1293" s="177">
        <v>37.080642664344218</v>
      </c>
    </row>
    <row r="1294" spans="4:7" x14ac:dyDescent="0.25">
      <c r="D1294" s="181">
        <v>32.455994391242655</v>
      </c>
      <c r="E1294" s="119"/>
      <c r="F1294" s="177">
        <v>58.304067425816129</v>
      </c>
      <c r="G1294" s="177">
        <v>36.989558063458553</v>
      </c>
    </row>
    <row r="1295" spans="4:7" x14ac:dyDescent="0.25">
      <c r="D1295" s="181">
        <v>34.576288560408095</v>
      </c>
      <c r="E1295" s="119"/>
      <c r="F1295" s="177">
        <v>51.802433872973523</v>
      </c>
      <c r="G1295" s="177">
        <v>37.134266072754464</v>
      </c>
    </row>
    <row r="1296" spans="4:7" x14ac:dyDescent="0.25">
      <c r="D1296" s="181">
        <v>33.532936004333983</v>
      </c>
      <c r="E1296" s="119"/>
      <c r="F1296" s="177">
        <v>45.796927816647084</v>
      </c>
      <c r="G1296" s="177">
        <v>37.333730385281434</v>
      </c>
    </row>
    <row r="1297" spans="4:7" x14ac:dyDescent="0.25">
      <c r="D1297" s="181">
        <v>34.411318819125505</v>
      </c>
      <c r="E1297" s="119"/>
      <c r="F1297" s="177">
        <v>47.437916784595622</v>
      </c>
      <c r="G1297" s="177">
        <v>36.966728358776493</v>
      </c>
    </row>
    <row r="1298" spans="4:7" x14ac:dyDescent="0.25">
      <c r="D1298" s="181">
        <v>34.108340223188634</v>
      </c>
      <c r="E1298" s="119"/>
      <c r="F1298" s="177">
        <v>60.7176253276401</v>
      </c>
      <c r="G1298" s="177">
        <v>37.025686551509139</v>
      </c>
    </row>
    <row r="1299" spans="4:7" x14ac:dyDescent="0.25">
      <c r="D1299" s="181">
        <v>35.064700290053004</v>
      </c>
      <c r="E1299" s="119"/>
      <c r="F1299" s="177">
        <v>55.537573129865869</v>
      </c>
      <c r="G1299" s="177">
        <v>37.091624341364323</v>
      </c>
    </row>
    <row r="1300" spans="4:7" x14ac:dyDescent="0.25">
      <c r="D1300" s="181">
        <v>33.955539789023213</v>
      </c>
      <c r="E1300" s="119"/>
      <c r="F1300" s="177">
        <v>56.085235645969696</v>
      </c>
      <c r="G1300" s="177">
        <v>36.442123559183429</v>
      </c>
    </row>
    <row r="1301" spans="4:7" x14ac:dyDescent="0.25">
      <c r="D1301" s="181">
        <v>33.017500676689316</v>
      </c>
      <c r="E1301" s="119"/>
      <c r="F1301" s="177">
        <v>58.243474873525138</v>
      </c>
      <c r="G1301" s="177">
        <v>37.550307884105855</v>
      </c>
    </row>
    <row r="1302" spans="4:7" x14ac:dyDescent="0.25">
      <c r="D1302" s="181">
        <v>32.519767342430583</v>
      </c>
      <c r="E1302" s="119"/>
      <c r="F1302" s="177">
        <v>65.012546361508171</v>
      </c>
      <c r="G1302" s="177">
        <v>37.141345462313375</v>
      </c>
    </row>
    <row r="1303" spans="4:7" x14ac:dyDescent="0.25">
      <c r="D1303" s="181">
        <v>33.085171160742163</v>
      </c>
      <c r="E1303" s="119"/>
      <c r="F1303" s="177">
        <v>60.124588891047011</v>
      </c>
      <c r="G1303" s="177">
        <v>36.977569312894737</v>
      </c>
    </row>
    <row r="1304" spans="4:7" x14ac:dyDescent="0.25">
      <c r="D1304" s="181">
        <v>33.304952987962281</v>
      </c>
      <c r="E1304" s="119"/>
      <c r="F1304" s="177">
        <v>58.7601028212353</v>
      </c>
      <c r="G1304" s="177">
        <v>37.100814082423859</v>
      </c>
    </row>
    <row r="1305" spans="4:7" x14ac:dyDescent="0.25">
      <c r="D1305" s="181">
        <v>31.379909197908844</v>
      </c>
      <c r="E1305" s="119"/>
      <c r="F1305" s="177">
        <v>58.616944579989749</v>
      </c>
      <c r="G1305" s="177">
        <v>36.293343899183753</v>
      </c>
    </row>
    <row r="1306" spans="4:7" x14ac:dyDescent="0.25">
      <c r="D1306" s="181">
        <v>31.73012368935127</v>
      </c>
      <c r="E1306" s="119"/>
      <c r="F1306" s="177">
        <v>56.921837188535328</v>
      </c>
      <c r="G1306" s="177">
        <v>36.879033773916696</v>
      </c>
    </row>
    <row r="1307" spans="4:7" x14ac:dyDescent="0.25">
      <c r="D1307" s="181">
        <v>33.422015709016058</v>
      </c>
      <c r="E1307" s="119"/>
      <c r="F1307" s="177">
        <v>55.975751377388193</v>
      </c>
      <c r="G1307" s="177">
        <v>37.487293629580073</v>
      </c>
    </row>
    <row r="1308" spans="4:7" x14ac:dyDescent="0.25">
      <c r="D1308" s="181">
        <v>34.848330931928402</v>
      </c>
      <c r="E1308" s="119"/>
      <c r="F1308" s="177">
        <v>57.194097658050829</v>
      </c>
      <c r="G1308" s="177">
        <v>37.81628221845186</v>
      </c>
    </row>
    <row r="1309" spans="4:7" x14ac:dyDescent="0.25">
      <c r="D1309" s="181">
        <v>35.763089922357501</v>
      </c>
      <c r="E1309" s="119"/>
      <c r="F1309" s="177">
        <v>54.423386611739744</v>
      </c>
      <c r="G1309" s="177">
        <v>36.63320998041717</v>
      </c>
    </row>
    <row r="1310" spans="4:7" x14ac:dyDescent="0.25">
      <c r="D1310" s="181">
        <v>35.391217209542248</v>
      </c>
      <c r="E1310" s="119"/>
      <c r="F1310" s="177">
        <v>57.795010032679016</v>
      </c>
      <c r="G1310" s="177">
        <v>36.598349277355076</v>
      </c>
    </row>
    <row r="1311" spans="4:7" x14ac:dyDescent="0.25">
      <c r="D1311" s="181">
        <v>34.503540657758691</v>
      </c>
      <c r="E1311" s="119"/>
      <c r="F1311" s="177">
        <v>57.166637986854283</v>
      </c>
      <c r="G1311" s="177">
        <v>36.661486900448772</v>
      </c>
    </row>
    <row r="1312" spans="4:7" x14ac:dyDescent="0.25">
      <c r="D1312" s="181">
        <v>33.395198737647789</v>
      </c>
      <c r="E1312" s="119"/>
      <c r="F1312" s="177">
        <v>56.79585783764859</v>
      </c>
      <c r="G1312" s="177">
        <v>36.717667694467053</v>
      </c>
    </row>
    <row r="1313" spans="4:7" x14ac:dyDescent="0.25">
      <c r="D1313" s="181">
        <v>32.911983345901589</v>
      </c>
      <c r="E1313" s="119"/>
      <c r="F1313" s="177">
        <v>51.67679618106952</v>
      </c>
      <c r="G1313" s="177">
        <v>38.174724207365983</v>
      </c>
    </row>
    <row r="1314" spans="4:7" x14ac:dyDescent="0.25">
      <c r="D1314" s="181">
        <v>35.321352356804738</v>
      </c>
      <c r="E1314" s="119"/>
      <c r="F1314" s="177">
        <v>37.188415969941367</v>
      </c>
      <c r="G1314" s="177">
        <v>37.158916960645591</v>
      </c>
    </row>
    <row r="1315" spans="4:7" x14ac:dyDescent="0.25">
      <c r="D1315" s="181">
        <v>36.36270290767699</v>
      </c>
      <c r="E1315" s="119"/>
      <c r="F1315" s="177">
        <v>44.885333594790218</v>
      </c>
      <c r="G1315" s="177">
        <v>36.515076380659032</v>
      </c>
    </row>
    <row r="1316" spans="4:7" x14ac:dyDescent="0.25">
      <c r="D1316" s="181">
        <v>35.151845044427475</v>
      </c>
      <c r="E1316" s="119"/>
      <c r="F1316" s="177">
        <v>54.678433249570745</v>
      </c>
      <c r="G1316" s="177">
        <v>36.41044353244488</v>
      </c>
    </row>
    <row r="1317" spans="4:7" x14ac:dyDescent="0.25">
      <c r="D1317" s="181">
        <v>34.953084729777444</v>
      </c>
      <c r="E1317" s="119"/>
      <c r="F1317" s="177">
        <v>52.942000999892237</v>
      </c>
      <c r="G1317" s="177">
        <v>36.55920225567283</v>
      </c>
    </row>
    <row r="1318" spans="4:7" x14ac:dyDescent="0.25">
      <c r="D1318" s="181">
        <v>34.865710478182251</v>
      </c>
      <c r="E1318" s="119"/>
      <c r="F1318" s="177">
        <v>54.158278028126084</v>
      </c>
      <c r="G1318" s="177">
        <v>36.497981430998557</v>
      </c>
    </row>
    <row r="1319" spans="4:7" x14ac:dyDescent="0.25">
      <c r="D1319" s="181">
        <v>33.533107788077068</v>
      </c>
      <c r="E1319" s="119"/>
      <c r="F1319" s="177">
        <v>49.579338696687337</v>
      </c>
      <c r="G1319" s="177">
        <v>36.861344696614495</v>
      </c>
    </row>
    <row r="1320" spans="4:7" x14ac:dyDescent="0.25">
      <c r="D1320" s="181">
        <v>33.557563892580845</v>
      </c>
      <c r="E1320" s="119"/>
      <c r="F1320" s="177">
        <v>47.297117035438575</v>
      </c>
      <c r="G1320" s="177">
        <v>36.896602690970482</v>
      </c>
    </row>
    <row r="1321" spans="4:7" x14ac:dyDescent="0.25">
      <c r="D1321" s="181">
        <v>33.97616268005639</v>
      </c>
      <c r="E1321" s="119"/>
      <c r="F1321" s="177">
        <v>48.356354041734264</v>
      </c>
      <c r="G1321" s="177">
        <v>37.558927077032969</v>
      </c>
    </row>
    <row r="1322" spans="4:7" x14ac:dyDescent="0.25">
      <c r="D1322" s="181">
        <v>34.713791076430581</v>
      </c>
      <c r="E1322" s="119"/>
      <c r="F1322" s="177">
        <v>51.554779559351815</v>
      </c>
      <c r="G1322" s="177">
        <v>37.282413956854128</v>
      </c>
    </row>
    <row r="1323" spans="4:7" x14ac:dyDescent="0.25">
      <c r="D1323" s="181">
        <v>37.142482013834858</v>
      </c>
      <c r="E1323" s="119"/>
      <c r="F1323" s="177">
        <v>48.964655902037975</v>
      </c>
      <c r="G1323" s="177">
        <v>36.668029134030689</v>
      </c>
    </row>
    <row r="1324" spans="4:7" x14ac:dyDescent="0.25">
      <c r="D1324" s="181">
        <v>34.54883284270764</v>
      </c>
      <c r="E1324" s="119"/>
      <c r="F1324" s="177">
        <v>56.939616671756482</v>
      </c>
      <c r="G1324" s="177">
        <v>37.065113598748525</v>
      </c>
    </row>
    <row r="1325" spans="4:7" x14ac:dyDescent="0.25">
      <c r="D1325" s="181">
        <v>33.009170574788691</v>
      </c>
      <c r="E1325" s="119"/>
      <c r="F1325" s="177">
        <v>54.664764700289105</v>
      </c>
      <c r="G1325" s="177">
        <v>36.990761278337928</v>
      </c>
    </row>
    <row r="1326" spans="4:7" x14ac:dyDescent="0.25">
      <c r="D1326" s="181">
        <v>31.118405928854557</v>
      </c>
      <c r="E1326" s="119"/>
      <c r="F1326" s="177">
        <v>55.765017583259841</v>
      </c>
      <c r="G1326" s="177">
        <v>37.043166704906348</v>
      </c>
    </row>
    <row r="1327" spans="4:7" x14ac:dyDescent="0.25">
      <c r="D1327" s="181">
        <v>29.94371798424805</v>
      </c>
      <c r="E1327" s="119"/>
      <c r="F1327" s="177">
        <v>56.087768414953224</v>
      </c>
      <c r="G1327" s="177">
        <v>37.188294324830785</v>
      </c>
    </row>
    <row r="1328" spans="4:7" x14ac:dyDescent="0.25">
      <c r="D1328" s="181">
        <v>33.624992023198629</v>
      </c>
      <c r="E1328" s="119"/>
      <c r="F1328" s="177">
        <v>57.330469861935704</v>
      </c>
      <c r="G1328" s="177">
        <v>37.03872509795211</v>
      </c>
    </row>
    <row r="1329" spans="4:7" x14ac:dyDescent="0.25">
      <c r="D1329" s="181">
        <v>34.180741510788572</v>
      </c>
      <c r="E1329" s="119"/>
      <c r="F1329" s="177">
        <v>57.314726976951043</v>
      </c>
      <c r="G1329" s="177">
        <v>37.472504746251602</v>
      </c>
    </row>
    <row r="1330" spans="4:7" x14ac:dyDescent="0.25">
      <c r="D1330" s="181">
        <v>33.145879446378451</v>
      </c>
      <c r="E1330" s="119"/>
      <c r="F1330" s="177">
        <v>56.490917302988194</v>
      </c>
      <c r="G1330" s="177">
        <v>37.497774704032459</v>
      </c>
    </row>
    <row r="1331" spans="4:7" x14ac:dyDescent="0.25">
      <c r="D1331" s="181">
        <v>33.909687742392187</v>
      </c>
      <c r="E1331" s="119"/>
      <c r="F1331" s="177">
        <v>48.714193076822518</v>
      </c>
      <c r="G1331" s="177">
        <v>36.588670974351729</v>
      </c>
    </row>
    <row r="1332" spans="4:7" x14ac:dyDescent="0.25">
      <c r="D1332" s="181">
        <v>32.77055690577739</v>
      </c>
      <c r="E1332" s="119"/>
      <c r="F1332" s="177">
        <v>44.163490495107773</v>
      </c>
      <c r="G1332" s="177">
        <v>36.785754710744946</v>
      </c>
    </row>
    <row r="1333" spans="4:7" x14ac:dyDescent="0.25">
      <c r="D1333" s="181">
        <v>34.80894166001567</v>
      </c>
      <c r="E1333" s="119"/>
      <c r="F1333" s="177">
        <v>45.555831077275428</v>
      </c>
      <c r="G1333" s="177">
        <v>37.158908324285797</v>
      </c>
    </row>
    <row r="1334" spans="4:7" x14ac:dyDescent="0.25">
      <c r="D1334" s="181">
        <v>35.632560763270746</v>
      </c>
      <c r="E1334" s="119"/>
      <c r="F1334" s="177">
        <v>54.147607422360679</v>
      </c>
      <c r="G1334" s="177">
        <v>36.558439185906387</v>
      </c>
    </row>
    <row r="1335" spans="4:7" x14ac:dyDescent="0.25">
      <c r="D1335" s="181">
        <v>35.163894373884972</v>
      </c>
      <c r="E1335" s="119"/>
      <c r="F1335" s="177">
        <v>55.190860719018552</v>
      </c>
      <c r="G1335" s="177">
        <v>36.820303891036261</v>
      </c>
    </row>
    <row r="1336" spans="4:7" x14ac:dyDescent="0.25">
      <c r="D1336" s="181">
        <v>34.987514335623516</v>
      </c>
      <c r="E1336" s="119"/>
      <c r="F1336" s="177">
        <v>56.991464671514656</v>
      </c>
      <c r="G1336" s="177">
        <v>36.988220258531776</v>
      </c>
    </row>
    <row r="1337" spans="4:7" x14ac:dyDescent="0.25">
      <c r="D1337" s="181">
        <v>33.380084732770904</v>
      </c>
      <c r="E1337" s="119"/>
      <c r="F1337" s="177">
        <v>57.832570786873497</v>
      </c>
      <c r="G1337" s="177">
        <v>36.821294055426598</v>
      </c>
    </row>
    <row r="1338" spans="4:7" x14ac:dyDescent="0.25">
      <c r="D1338" s="181">
        <v>33.578850985014959</v>
      </c>
      <c r="E1338" s="119"/>
      <c r="F1338" s="177">
        <v>56.601525334649644</v>
      </c>
      <c r="G1338" s="177">
        <v>37.093811493802939</v>
      </c>
    </row>
    <row r="1339" spans="4:7" x14ac:dyDescent="0.25">
      <c r="D1339" s="181">
        <v>36.756047769586246</v>
      </c>
      <c r="E1339" s="119"/>
      <c r="F1339" s="177">
        <v>56.889497215703621</v>
      </c>
      <c r="G1339" s="177">
        <v>36.306184554652027</v>
      </c>
    </row>
    <row r="1340" spans="4:7" x14ac:dyDescent="0.25">
      <c r="D1340" s="181">
        <v>38.243610795471362</v>
      </c>
      <c r="E1340" s="119"/>
      <c r="F1340" s="177">
        <v>58.146189761956542</v>
      </c>
      <c r="G1340" s="177">
        <v>35.4193170634464</v>
      </c>
    </row>
    <row r="1341" spans="4:7" x14ac:dyDescent="0.25">
      <c r="D1341" s="181">
        <v>38.718589238899739</v>
      </c>
      <c r="E1341" s="119"/>
      <c r="F1341" s="177">
        <v>62.736011832996617</v>
      </c>
      <c r="G1341" s="177">
        <v>35.417148755281104</v>
      </c>
    </row>
    <row r="1342" spans="4:7" x14ac:dyDescent="0.25">
      <c r="D1342" s="181">
        <v>36.495853400230445</v>
      </c>
      <c r="E1342" s="119"/>
      <c r="F1342" s="177">
        <v>62.27091460453147</v>
      </c>
      <c r="G1342" s="177">
        <v>34.79766555201121</v>
      </c>
    </row>
    <row r="1343" spans="4:7" x14ac:dyDescent="0.25">
      <c r="D1343" s="181">
        <v>36.048370189269384</v>
      </c>
      <c r="E1343" s="119"/>
      <c r="F1343" s="177">
        <v>59.863373478893934</v>
      </c>
      <c r="G1343" s="177">
        <v>35.671738061352976</v>
      </c>
    </row>
    <row r="1344" spans="4:7" x14ac:dyDescent="0.25">
      <c r="D1344" s="181">
        <v>36.624497822964599</v>
      </c>
      <c r="E1344" s="119"/>
      <c r="F1344" s="177">
        <v>59.956594093025267</v>
      </c>
      <c r="G1344" s="177">
        <v>34.71879285317879</v>
      </c>
    </row>
    <row r="1345" spans="4:7" x14ac:dyDescent="0.25">
      <c r="D1345" s="181">
        <v>35.712193267654499</v>
      </c>
      <c r="E1345" s="119"/>
      <c r="F1345" s="177">
        <v>56.730771147056842</v>
      </c>
      <c r="G1345" s="177">
        <v>33.936240306518663</v>
      </c>
    </row>
    <row r="1346" spans="4:7" x14ac:dyDescent="0.25">
      <c r="D1346" s="181">
        <v>35.956690779924372</v>
      </c>
      <c r="E1346" s="119"/>
      <c r="F1346" s="177">
        <v>53.939895894085936</v>
      </c>
      <c r="G1346" s="177">
        <v>34.135219783429733</v>
      </c>
    </row>
    <row r="1347" spans="4:7" x14ac:dyDescent="0.25">
      <c r="D1347" s="181">
        <v>36.113198511512223</v>
      </c>
      <c r="E1347" s="119"/>
      <c r="F1347" s="177">
        <v>51.564386312255138</v>
      </c>
      <c r="G1347" s="177">
        <v>35.491124394668454</v>
      </c>
    </row>
    <row r="1348" spans="4:7" x14ac:dyDescent="0.25">
      <c r="D1348" s="181">
        <v>36.897108700363724</v>
      </c>
      <c r="E1348" s="119"/>
      <c r="F1348" s="177">
        <v>54.276606669726966</v>
      </c>
      <c r="G1348" s="177">
        <v>35.222846934044867</v>
      </c>
    </row>
    <row r="1349" spans="4:7" x14ac:dyDescent="0.25">
      <c r="D1349" s="181">
        <v>37.487313793279533</v>
      </c>
      <c r="E1349" s="119"/>
      <c r="F1349" s="177">
        <v>57.382074055003891</v>
      </c>
      <c r="G1349" s="177">
        <v>35.160806085732226</v>
      </c>
    </row>
    <row r="1350" spans="4:7" x14ac:dyDescent="0.25">
      <c r="D1350" s="181">
        <v>35.89481989811965</v>
      </c>
      <c r="E1350" s="119"/>
      <c r="F1350" s="177">
        <v>55.430410881506013</v>
      </c>
      <c r="G1350" s="177">
        <v>35.161099643574801</v>
      </c>
    </row>
    <row r="1351" spans="4:7" x14ac:dyDescent="0.25">
      <c r="D1351" s="181">
        <v>34.80630785226824</v>
      </c>
      <c r="E1351" s="119"/>
      <c r="F1351" s="177">
        <v>53.769730278165163</v>
      </c>
      <c r="G1351" s="177">
        <v>34.825108210621046</v>
      </c>
    </row>
    <row r="1352" spans="4:7" x14ac:dyDescent="0.25">
      <c r="D1352" s="181">
        <v>33.049158314024929</v>
      </c>
      <c r="E1352" s="119"/>
      <c r="F1352" s="177">
        <v>50.878916355393528</v>
      </c>
      <c r="G1352" s="177">
        <v>34.12506557919361</v>
      </c>
    </row>
    <row r="1353" spans="4:7" x14ac:dyDescent="0.25">
      <c r="D1353" s="181">
        <v>33.789567790472979</v>
      </c>
      <c r="E1353" s="119"/>
      <c r="F1353" s="177">
        <v>47.558413234110198</v>
      </c>
      <c r="G1353" s="177">
        <v>34.236239467925557</v>
      </c>
    </row>
    <row r="1354" spans="4:7" x14ac:dyDescent="0.25">
      <c r="D1354" s="181">
        <v>34.392271467071993</v>
      </c>
      <c r="E1354" s="119"/>
      <c r="F1354" s="177">
        <v>57.537773110645688</v>
      </c>
      <c r="G1354" s="177">
        <v>35.114941131008969</v>
      </c>
    </row>
    <row r="1355" spans="4:7" x14ac:dyDescent="0.25">
      <c r="D1355" s="181">
        <v>34.557342213789667</v>
      </c>
      <c r="E1355" s="119"/>
      <c r="F1355" s="177">
        <v>52.497715460039942</v>
      </c>
      <c r="G1355" s="177">
        <v>36.372780767524681</v>
      </c>
    </row>
    <row r="1356" spans="4:7" x14ac:dyDescent="0.25">
      <c r="D1356" s="181">
        <v>37.008023396421386</v>
      </c>
      <c r="E1356" s="119"/>
      <c r="F1356" s="177">
        <v>53.83201343320026</v>
      </c>
      <c r="G1356" s="177">
        <v>36.607815326209348</v>
      </c>
    </row>
    <row r="1357" spans="4:7" x14ac:dyDescent="0.25">
      <c r="D1357" s="181">
        <v>37.240370519492316</v>
      </c>
      <c r="E1357" s="119"/>
      <c r="F1357" s="177">
        <v>37.920983312527348</v>
      </c>
      <c r="G1357" s="177">
        <v>36.454809996529868</v>
      </c>
    </row>
    <row r="1358" spans="4:7" x14ac:dyDescent="0.25">
      <c r="D1358" s="181">
        <v>35.447395162803126</v>
      </c>
      <c r="E1358" s="119"/>
      <c r="F1358" s="177">
        <v>59.789925756647698</v>
      </c>
      <c r="G1358" s="177">
        <v>36.950612067160762</v>
      </c>
    </row>
    <row r="1359" spans="4:7" x14ac:dyDescent="0.25">
      <c r="D1359" s="181">
        <v>35.199468744993268</v>
      </c>
      <c r="E1359" s="119"/>
      <c r="F1359" s="177">
        <v>58.788918337855634</v>
      </c>
      <c r="G1359" s="177">
        <v>37.031715292003419</v>
      </c>
    </row>
    <row r="1360" spans="4:7" x14ac:dyDescent="0.25">
      <c r="D1360" s="181">
        <v>35.573768892266166</v>
      </c>
      <c r="E1360" s="119"/>
      <c r="F1360" s="177">
        <v>56.293563239662667</v>
      </c>
      <c r="G1360" s="177">
        <v>37.011227444851926</v>
      </c>
    </row>
    <row r="1361" spans="4:7" x14ac:dyDescent="0.25">
      <c r="D1361" s="181">
        <v>35.098102697310651</v>
      </c>
      <c r="E1361" s="119"/>
      <c r="F1361" s="177">
        <v>56.981869895833491</v>
      </c>
      <c r="G1361" s="177">
        <v>37.287453344817614</v>
      </c>
    </row>
    <row r="1362" spans="4:7" x14ac:dyDescent="0.25">
      <c r="D1362" s="181">
        <v>36.099910965937184</v>
      </c>
      <c r="E1362" s="119"/>
      <c r="F1362" s="177">
        <v>54.00418350016627</v>
      </c>
      <c r="G1362" s="177">
        <v>37.076470328569378</v>
      </c>
    </row>
    <row r="1363" spans="4:7" x14ac:dyDescent="0.25">
      <c r="D1363" s="181">
        <v>35.935494895113898</v>
      </c>
      <c r="E1363" s="119"/>
      <c r="F1363" s="177">
        <v>51.983048560795972</v>
      </c>
      <c r="G1363" s="177">
        <v>37.513199131532971</v>
      </c>
    </row>
    <row r="1364" spans="4:7" x14ac:dyDescent="0.25">
      <c r="D1364" s="181">
        <v>34.025264334215045</v>
      </c>
      <c r="E1364" s="119"/>
      <c r="F1364" s="177">
        <v>49.927691276956459</v>
      </c>
      <c r="G1364" s="177">
        <v>37.952337382303313</v>
      </c>
    </row>
    <row r="1365" spans="4:7" x14ac:dyDescent="0.25">
      <c r="D1365" s="181">
        <v>34.067482311924245</v>
      </c>
      <c r="E1365" s="119"/>
      <c r="F1365" s="177">
        <v>52.29477455507827</v>
      </c>
      <c r="G1365" s="177">
        <v>37.481181400837741</v>
      </c>
    </row>
    <row r="1366" spans="4:7" x14ac:dyDescent="0.25">
      <c r="D1366" s="181">
        <v>33.306468775537247</v>
      </c>
      <c r="E1366" s="119"/>
      <c r="F1366" s="177">
        <v>56.085066029010022</v>
      </c>
      <c r="G1366" s="177">
        <v>36.997156646516537</v>
      </c>
    </row>
    <row r="1367" spans="4:7" x14ac:dyDescent="0.25">
      <c r="D1367" s="181">
        <v>34.208696905264127</v>
      </c>
      <c r="E1367" s="119"/>
      <c r="F1367" s="177">
        <v>54.167928746629649</v>
      </c>
      <c r="G1367" s="177">
        <v>37.695376176701643</v>
      </c>
    </row>
    <row r="1368" spans="4:7" x14ac:dyDescent="0.25">
      <c r="D1368" s="181">
        <v>35.675556181735466</v>
      </c>
      <c r="E1368" s="119"/>
      <c r="F1368" s="177">
        <v>50.359023835416195</v>
      </c>
      <c r="G1368" s="177">
        <v>37.825945655063343</v>
      </c>
    </row>
    <row r="1369" spans="4:7" x14ac:dyDescent="0.25">
      <c r="D1369" s="181">
        <v>36.253263771842988</v>
      </c>
      <c r="E1369" s="119"/>
      <c r="F1369" s="177">
        <v>58.626249379405294</v>
      </c>
      <c r="G1369" s="177">
        <v>37.646194664813827</v>
      </c>
    </row>
    <row r="1370" spans="4:7" x14ac:dyDescent="0.25">
      <c r="D1370" s="181">
        <v>36.867765440366888</v>
      </c>
      <c r="E1370" s="119"/>
      <c r="F1370" s="177">
        <v>54.827679605748948</v>
      </c>
      <c r="G1370" s="177">
        <v>37.248708525189649</v>
      </c>
    </row>
    <row r="1371" spans="4:7" x14ac:dyDescent="0.25">
      <c r="D1371" s="181">
        <v>38.580081213050427</v>
      </c>
      <c r="E1371" s="119"/>
      <c r="F1371" s="177">
        <v>51.969525891564579</v>
      </c>
      <c r="G1371" s="177">
        <v>37.228400229016891</v>
      </c>
    </row>
    <row r="1372" spans="4:7" x14ac:dyDescent="0.25">
      <c r="D1372" s="181">
        <v>36.762364017985448</v>
      </c>
      <c r="E1372" s="119"/>
      <c r="F1372" s="177">
        <v>50.239191204839301</v>
      </c>
      <c r="G1372" s="177">
        <v>37.252011419468445</v>
      </c>
    </row>
    <row r="1373" spans="4:7" x14ac:dyDescent="0.25">
      <c r="D1373" s="181">
        <v>35.182895988910289</v>
      </c>
      <c r="E1373" s="119"/>
      <c r="F1373" s="177">
        <v>51.061095710683794</v>
      </c>
      <c r="G1373" s="177">
        <v>37.543748998619854</v>
      </c>
    </row>
    <row r="1374" spans="4:7" x14ac:dyDescent="0.25">
      <c r="D1374" s="181">
        <v>36.358484612482563</v>
      </c>
      <c r="E1374" s="119"/>
      <c r="F1374" s="177">
        <v>35.805762320249158</v>
      </c>
      <c r="G1374" s="177">
        <v>37.483128269248553</v>
      </c>
    </row>
    <row r="1375" spans="4:7" x14ac:dyDescent="0.25">
      <c r="D1375" s="181">
        <v>32.362970175036686</v>
      </c>
      <c r="E1375" s="119"/>
      <c r="F1375" s="177">
        <v>38.744123398860296</v>
      </c>
      <c r="G1375" s="177">
        <v>37.356637768546683</v>
      </c>
    </row>
    <row r="1376" spans="4:7" x14ac:dyDescent="0.25">
      <c r="D1376" s="181">
        <v>33.260625624612501</v>
      </c>
      <c r="E1376" s="119"/>
      <c r="F1376" s="177">
        <v>49.282029850880342</v>
      </c>
      <c r="G1376" s="177">
        <v>37.879636309058604</v>
      </c>
    </row>
    <row r="1377" spans="4:7" x14ac:dyDescent="0.25">
      <c r="D1377" s="181">
        <v>33.929472519225499</v>
      </c>
      <c r="E1377" s="119"/>
      <c r="F1377" s="177">
        <v>50.035071297574923</v>
      </c>
      <c r="G1377" s="177">
        <v>37.655565528869595</v>
      </c>
    </row>
    <row r="1378" spans="4:7" x14ac:dyDescent="0.25">
      <c r="D1378" s="181">
        <v>32.948539158569439</v>
      </c>
      <c r="E1378" s="119"/>
      <c r="F1378" s="177">
        <v>45.375663344617244</v>
      </c>
      <c r="G1378" s="177">
        <v>37.788482940506022</v>
      </c>
    </row>
    <row r="1379" spans="4:7" x14ac:dyDescent="0.25">
      <c r="D1379" s="181">
        <v>32.952882814826758</v>
      </c>
      <c r="E1379" s="119"/>
      <c r="F1379" s="177">
        <v>57.979700488249406</v>
      </c>
      <c r="G1379" s="177">
        <v>38.292464138534328</v>
      </c>
    </row>
    <row r="1380" spans="4:7" x14ac:dyDescent="0.25">
      <c r="D1380" s="181">
        <v>34.332989423716555</v>
      </c>
      <c r="E1380" s="119"/>
      <c r="F1380" s="177">
        <v>54.30679169831452</v>
      </c>
      <c r="G1380" s="177">
        <v>37.752169131967761</v>
      </c>
    </row>
    <row r="1381" spans="4:7" x14ac:dyDescent="0.25">
      <c r="D1381" s="181">
        <v>35.096053337123678</v>
      </c>
      <c r="E1381" s="119"/>
      <c r="F1381" s="177">
        <v>57.768973914738119</v>
      </c>
      <c r="G1381" s="177">
        <v>37.664931975713515</v>
      </c>
    </row>
    <row r="1382" spans="4:7" x14ac:dyDescent="0.25">
      <c r="D1382" s="181">
        <v>34.736920678019544</v>
      </c>
      <c r="E1382" s="119"/>
      <c r="F1382" s="177">
        <v>55.163691295164625</v>
      </c>
      <c r="G1382" s="177">
        <v>37.611740266813172</v>
      </c>
    </row>
    <row r="1383" spans="4:7" x14ac:dyDescent="0.25">
      <c r="D1383" s="181">
        <v>34.166948047368606</v>
      </c>
      <c r="E1383" s="119"/>
      <c r="F1383" s="177">
        <v>58.001922100649949</v>
      </c>
      <c r="G1383" s="177">
        <v>37.643418064227831</v>
      </c>
    </row>
    <row r="1384" spans="4:7" x14ac:dyDescent="0.25">
      <c r="D1384" s="181">
        <v>39.807364487559703</v>
      </c>
      <c r="E1384" s="119"/>
      <c r="F1384" s="177">
        <v>40.874914831187972</v>
      </c>
      <c r="G1384" s="177">
        <v>38.024892933037542</v>
      </c>
    </row>
    <row r="1385" spans="4:7" x14ac:dyDescent="0.25">
      <c r="D1385" s="181">
        <v>41.916334837807547</v>
      </c>
      <c r="E1385" s="119"/>
      <c r="F1385" s="177">
        <v>48.162588329248948</v>
      </c>
      <c r="G1385" s="177">
        <v>38.558680853556716</v>
      </c>
    </row>
    <row r="1386" spans="4:7" x14ac:dyDescent="0.25">
      <c r="D1386" s="181">
        <v>40.138139271603741</v>
      </c>
      <c r="E1386" s="119"/>
      <c r="F1386" s="177">
        <v>57.113237208127963</v>
      </c>
      <c r="G1386" s="177">
        <v>38.176355459932928</v>
      </c>
    </row>
    <row r="1387" spans="4:7" x14ac:dyDescent="0.25">
      <c r="D1387" s="181">
        <v>34.509806763971319</v>
      </c>
      <c r="E1387" s="119"/>
      <c r="F1387" s="177">
        <v>58.053100274712939</v>
      </c>
      <c r="G1387" s="177">
        <v>38.984294289637489</v>
      </c>
    </row>
    <row r="1388" spans="4:7" x14ac:dyDescent="0.25">
      <c r="D1388" s="181">
        <v>38.069214371884328</v>
      </c>
      <c r="E1388" s="119"/>
      <c r="F1388" s="177">
        <v>55.975908882750488</v>
      </c>
      <c r="G1388" s="177">
        <v>38.666574654888201</v>
      </c>
    </row>
    <row r="1389" spans="4:7" x14ac:dyDescent="0.25">
      <c r="D1389" s="181">
        <v>44.536648055403404</v>
      </c>
      <c r="E1389" s="119"/>
      <c r="F1389" s="177">
        <v>42.508529623305293</v>
      </c>
      <c r="G1389" s="177">
        <v>39.131667699085334</v>
      </c>
    </row>
    <row r="1390" spans="4:7" x14ac:dyDescent="0.25">
      <c r="D1390" s="181">
        <v>46.247526770653558</v>
      </c>
      <c r="E1390" s="119"/>
      <c r="F1390" s="177">
        <v>33.391217860491182</v>
      </c>
      <c r="G1390" s="177">
        <v>37.990852373485204</v>
      </c>
    </row>
    <row r="1391" spans="4:7" x14ac:dyDescent="0.25">
      <c r="D1391" s="181">
        <v>46.438119236672343</v>
      </c>
      <c r="E1391" s="119"/>
      <c r="F1391" s="177">
        <v>46.773655008960702</v>
      </c>
      <c r="G1391" s="177">
        <v>38.082459450540746</v>
      </c>
    </row>
    <row r="1392" spans="4:7" x14ac:dyDescent="0.25">
      <c r="D1392" s="181">
        <v>40.071329488092012</v>
      </c>
      <c r="E1392" s="119"/>
      <c r="F1392" s="177">
        <v>61.45768520752587</v>
      </c>
      <c r="G1392" s="177">
        <v>37.007492897532586</v>
      </c>
    </row>
    <row r="1393" spans="4:7" x14ac:dyDescent="0.25">
      <c r="D1393" s="181">
        <v>38.756131829288329</v>
      </c>
      <c r="E1393" s="119"/>
      <c r="F1393" s="177">
        <v>58.313895445510163</v>
      </c>
      <c r="G1393" s="177">
        <v>36.758670372896781</v>
      </c>
    </row>
    <row r="1394" spans="4:7" x14ac:dyDescent="0.25">
      <c r="D1394" s="181">
        <v>34.626607065112481</v>
      </c>
      <c r="E1394" s="119"/>
      <c r="F1394" s="177">
        <v>58.604053813947516</v>
      </c>
      <c r="G1394" s="177">
        <v>36.040245969582486</v>
      </c>
    </row>
    <row r="1395" spans="4:7" x14ac:dyDescent="0.25">
      <c r="D1395" s="181">
        <v>35.238955583660683</v>
      </c>
      <c r="E1395" s="119"/>
      <c r="F1395" s="177">
        <v>56.842076563216978</v>
      </c>
      <c r="G1395" s="177">
        <v>35.671045413878247</v>
      </c>
    </row>
    <row r="1396" spans="4:7" x14ac:dyDescent="0.25">
      <c r="D1396" s="181">
        <v>35.151314936589301</v>
      </c>
      <c r="E1396" s="119"/>
      <c r="F1396" s="177">
        <v>58.756837187696405</v>
      </c>
      <c r="G1396" s="177">
        <v>36.559872638450742</v>
      </c>
    </row>
    <row r="1397" spans="4:7" x14ac:dyDescent="0.25">
      <c r="D1397" s="181">
        <v>34.782018090751478</v>
      </c>
      <c r="E1397" s="119"/>
      <c r="F1397" s="177">
        <v>55.731654958680757</v>
      </c>
      <c r="G1397" s="177">
        <v>36.437982607483825</v>
      </c>
    </row>
    <row r="1398" spans="4:7" x14ac:dyDescent="0.25">
      <c r="D1398" s="181">
        <v>34.006970151618695</v>
      </c>
      <c r="E1398" s="119"/>
      <c r="F1398" s="177">
        <v>60.110830423964394</v>
      </c>
      <c r="G1398" s="177">
        <v>35.986441788408477</v>
      </c>
    </row>
    <row r="1399" spans="4:7" x14ac:dyDescent="0.25">
      <c r="D1399" s="181">
        <v>33.711484390232314</v>
      </c>
      <c r="E1399" s="119"/>
      <c r="F1399" s="177">
        <v>60.143096140943221</v>
      </c>
      <c r="G1399" s="177">
        <v>35.4780176105102</v>
      </c>
    </row>
    <row r="1400" spans="4:7" x14ac:dyDescent="0.25">
      <c r="D1400" s="181">
        <v>33.251571672867875</v>
      </c>
      <c r="E1400" s="119"/>
      <c r="F1400" s="177">
        <v>60.715790394345824</v>
      </c>
      <c r="G1400" s="177">
        <v>34.792227900116522</v>
      </c>
    </row>
    <row r="1401" spans="4:7" x14ac:dyDescent="0.25">
      <c r="D1401" s="181">
        <v>33.740264989866141</v>
      </c>
      <c r="E1401" s="119"/>
      <c r="F1401" s="177">
        <v>58.511696861827829</v>
      </c>
      <c r="G1401" s="177">
        <v>32.132034399950953</v>
      </c>
    </row>
    <row r="1402" spans="4:7" x14ac:dyDescent="0.25">
      <c r="D1402" s="181">
        <v>33.399141034594322</v>
      </c>
      <c r="E1402" s="119"/>
      <c r="F1402" s="177">
        <v>58.495658696271668</v>
      </c>
      <c r="G1402" s="177">
        <v>33.831573150003379</v>
      </c>
    </row>
    <row r="1403" spans="4:7" x14ac:dyDescent="0.25">
      <c r="D1403" s="181">
        <v>33.116372128658817</v>
      </c>
      <c r="E1403" s="119"/>
      <c r="F1403" s="177">
        <v>59.204024010013711</v>
      </c>
      <c r="G1403" s="177">
        <v>32.237020210027715</v>
      </c>
    </row>
    <row r="1404" spans="4:7" x14ac:dyDescent="0.25">
      <c r="D1404" s="181">
        <v>32.549522687152518</v>
      </c>
      <c r="E1404" s="119"/>
      <c r="F1404" s="177">
        <v>55.653609516753093</v>
      </c>
      <c r="G1404" s="177">
        <v>32.352828607007268</v>
      </c>
    </row>
    <row r="1405" spans="4:7" x14ac:dyDescent="0.25">
      <c r="D1405" s="181">
        <v>31.734782068398193</v>
      </c>
      <c r="E1405" s="119"/>
      <c r="F1405" s="177">
        <v>55.70959783554067</v>
      </c>
      <c r="G1405" s="177">
        <v>32.624920119025099</v>
      </c>
    </row>
    <row r="1406" spans="4:7" x14ac:dyDescent="0.25">
      <c r="D1406" s="181">
        <v>32.024860419542662</v>
      </c>
      <c r="E1406" s="119"/>
      <c r="F1406" s="177">
        <v>46.458611207648602</v>
      </c>
      <c r="G1406" s="177">
        <v>32.48399305284029</v>
      </c>
    </row>
    <row r="1407" spans="4:7" x14ac:dyDescent="0.25">
      <c r="D1407" s="181">
        <v>31.806028636362825</v>
      </c>
      <c r="E1407" s="119"/>
      <c r="F1407" s="177">
        <v>53.563515809999998</v>
      </c>
      <c r="G1407" s="177">
        <v>32.392696998980291</v>
      </c>
    </row>
    <row r="1408" spans="4:7" x14ac:dyDescent="0.25">
      <c r="D1408" s="181">
        <v>31.94653020143512</v>
      </c>
      <c r="E1408" s="119"/>
      <c r="F1408" s="177">
        <v>57.495624348410786</v>
      </c>
      <c r="G1408" s="177">
        <v>33.636348258036108</v>
      </c>
    </row>
    <row r="1409" spans="4:7" x14ac:dyDescent="0.25">
      <c r="D1409" s="181">
        <v>32.699256572281897</v>
      </c>
      <c r="E1409" s="119"/>
      <c r="F1409" s="177">
        <v>60.544029056120799</v>
      </c>
      <c r="G1409" s="177">
        <v>32.43783972347223</v>
      </c>
    </row>
    <row r="1410" spans="4:7" x14ac:dyDescent="0.25">
      <c r="D1410" s="181">
        <v>32.842184272165674</v>
      </c>
      <c r="E1410" s="119"/>
      <c r="F1410" s="177">
        <v>50.794125635646012</v>
      </c>
      <c r="G1410" s="177">
        <v>32.308179001764053</v>
      </c>
    </row>
    <row r="1411" spans="4:7" x14ac:dyDescent="0.25">
      <c r="D1411" s="181">
        <v>33.344160364755922</v>
      </c>
      <c r="E1411" s="119"/>
      <c r="F1411" s="177">
        <v>52.989761452630731</v>
      </c>
      <c r="G1411" s="177">
        <v>34.560598922084829</v>
      </c>
    </row>
    <row r="1412" spans="4:7" x14ac:dyDescent="0.25">
      <c r="D1412" s="181">
        <v>33.728784867525086</v>
      </c>
      <c r="E1412" s="119"/>
      <c r="F1412" s="177">
        <v>52.153524407854761</v>
      </c>
      <c r="G1412" s="177">
        <v>33.144362800364142</v>
      </c>
    </row>
    <row r="1413" spans="4:7" x14ac:dyDescent="0.25">
      <c r="D1413" s="181">
        <v>34.709464508250903</v>
      </c>
      <c r="E1413" s="119"/>
      <c r="F1413" s="177">
        <v>51.959391189813672</v>
      </c>
      <c r="G1413" s="177">
        <v>32.990324452541451</v>
      </c>
    </row>
    <row r="1414" spans="4:7" x14ac:dyDescent="0.25">
      <c r="D1414" s="181">
        <v>35.464872009489284</v>
      </c>
      <c r="E1414" s="119"/>
      <c r="F1414" s="177">
        <v>51.085261441027662</v>
      </c>
      <c r="G1414" s="177">
        <v>34.44232253657448</v>
      </c>
    </row>
    <row r="1415" spans="4:7" x14ac:dyDescent="0.25">
      <c r="D1415" s="181">
        <v>35.26478303463368</v>
      </c>
      <c r="E1415" s="119"/>
      <c r="F1415" s="177">
        <v>45.277291421934386</v>
      </c>
      <c r="G1415" s="177">
        <v>34.651518826904145</v>
      </c>
    </row>
    <row r="1416" spans="4:7" x14ac:dyDescent="0.25">
      <c r="D1416" s="181">
        <v>34.437987901458023</v>
      </c>
      <c r="E1416" s="119"/>
      <c r="F1416" s="177">
        <v>41.159344251862322</v>
      </c>
      <c r="G1416" s="177">
        <v>35.106055618546634</v>
      </c>
    </row>
    <row r="1417" spans="4:7" x14ac:dyDescent="0.25">
      <c r="D1417" s="181">
        <v>33.471578346402573</v>
      </c>
      <c r="E1417" s="119"/>
      <c r="F1417" s="177">
        <v>55.785956279591225</v>
      </c>
      <c r="G1417" s="177">
        <v>34.930755372511001</v>
      </c>
    </row>
    <row r="1418" spans="4:7" x14ac:dyDescent="0.25">
      <c r="D1418" s="181">
        <v>33.914727463788466</v>
      </c>
      <c r="E1418" s="119"/>
      <c r="F1418" s="177">
        <v>52.079705708999619</v>
      </c>
      <c r="G1418" s="177">
        <v>35.609116762766135</v>
      </c>
    </row>
    <row r="1419" spans="4:7" x14ac:dyDescent="0.25">
      <c r="D1419" s="181">
        <v>34.059953250862925</v>
      </c>
      <c r="E1419" s="119"/>
      <c r="F1419" s="177">
        <v>51.12768648958032</v>
      </c>
      <c r="G1419" s="177">
        <v>34.846176313912473</v>
      </c>
    </row>
    <row r="1420" spans="4:7" x14ac:dyDescent="0.25">
      <c r="D1420" s="181">
        <v>35.324284640285633</v>
      </c>
      <c r="E1420" s="119"/>
      <c r="F1420" s="177">
        <v>55.158323901160465</v>
      </c>
      <c r="G1420" s="177">
        <v>34.384509709985124</v>
      </c>
    </row>
    <row r="1421" spans="4:7" x14ac:dyDescent="0.25">
      <c r="D1421" s="181">
        <v>35.283491526930419</v>
      </c>
      <c r="E1421" s="119"/>
      <c r="F1421" s="177">
        <v>66.439879073175035</v>
      </c>
      <c r="G1421" s="177">
        <v>34.149600762437878</v>
      </c>
    </row>
    <row r="1422" spans="4:7" x14ac:dyDescent="0.25">
      <c r="D1422" s="181">
        <v>33.778010386714264</v>
      </c>
      <c r="E1422" s="119"/>
      <c r="F1422" s="177">
        <v>60.284815356058161</v>
      </c>
      <c r="G1422" s="177">
        <v>32.351580233529731</v>
      </c>
    </row>
    <row r="1423" spans="4:7" x14ac:dyDescent="0.25">
      <c r="D1423" s="181">
        <v>32.998472019897562</v>
      </c>
      <c r="E1423" s="119"/>
      <c r="F1423" s="177">
        <v>58.039770682674856</v>
      </c>
      <c r="G1423" s="177">
        <v>32.921501743285724</v>
      </c>
    </row>
    <row r="1424" spans="4:7" x14ac:dyDescent="0.25">
      <c r="D1424" s="181">
        <v>33.283917109833851</v>
      </c>
      <c r="E1424" s="119"/>
      <c r="F1424" s="177">
        <v>58.092640191581523</v>
      </c>
      <c r="G1424" s="177">
        <v>34.754831836069016</v>
      </c>
    </row>
    <row r="1425" spans="4:7" x14ac:dyDescent="0.25">
      <c r="D1425" s="181">
        <v>33.061577114705671</v>
      </c>
      <c r="E1425" s="119"/>
      <c r="F1425" s="177">
        <v>56.942753037523353</v>
      </c>
      <c r="G1425" s="177">
        <v>34.771076176806723</v>
      </c>
    </row>
    <row r="1426" spans="4:7" x14ac:dyDescent="0.25">
      <c r="D1426" s="181">
        <v>33.178849764378</v>
      </c>
      <c r="E1426" s="119"/>
      <c r="F1426" s="177">
        <v>54.800911577233471</v>
      </c>
      <c r="G1426" s="177">
        <v>34.898965408779929</v>
      </c>
    </row>
    <row r="1427" spans="4:7" x14ac:dyDescent="0.25">
      <c r="D1427" s="181">
        <v>34.018889318086515</v>
      </c>
      <c r="E1427" s="119"/>
      <c r="F1427" s="177">
        <v>43.507483609627791</v>
      </c>
      <c r="G1427" s="177">
        <v>34.786564395140701</v>
      </c>
    </row>
    <row r="1428" spans="4:7" x14ac:dyDescent="0.25">
      <c r="D1428" s="181">
        <v>33.086412377821119</v>
      </c>
      <c r="E1428" s="119"/>
      <c r="F1428" s="177">
        <v>51.880879979045254</v>
      </c>
      <c r="G1428" s="177">
        <v>33.851922156170509</v>
      </c>
    </row>
    <row r="1429" spans="4:7" x14ac:dyDescent="0.25">
      <c r="D1429" s="181">
        <v>32.957925248366791</v>
      </c>
      <c r="E1429" s="119"/>
      <c r="F1429" s="177">
        <v>34.824407150303848</v>
      </c>
      <c r="G1429" s="177">
        <v>33.672885307647562</v>
      </c>
    </row>
    <row r="1430" spans="4:7" x14ac:dyDescent="0.25">
      <c r="D1430" s="181">
        <v>33.5404118029277</v>
      </c>
      <c r="E1430" s="119"/>
      <c r="F1430" s="177">
        <v>34.041556147049967</v>
      </c>
      <c r="G1430" s="177">
        <v>34.189658975005223</v>
      </c>
    </row>
    <row r="1431" spans="4:7" x14ac:dyDescent="0.25">
      <c r="D1431" s="181">
        <v>31.952612331730329</v>
      </c>
      <c r="E1431" s="119"/>
      <c r="F1431" s="177">
        <v>37.687146670752114</v>
      </c>
      <c r="G1431" s="177">
        <v>33.291171324893263</v>
      </c>
    </row>
    <row r="1432" spans="4:7" x14ac:dyDescent="0.25">
      <c r="D1432" s="181">
        <v>32.268732564515517</v>
      </c>
      <c r="E1432" s="119"/>
      <c r="F1432" s="177">
        <v>43.789198185448299</v>
      </c>
      <c r="G1432" s="177">
        <v>33.701674373812139</v>
      </c>
    </row>
    <row r="1433" spans="4:7" x14ac:dyDescent="0.25">
      <c r="D1433" s="181">
        <v>34.420481253398798</v>
      </c>
      <c r="E1433" s="119"/>
      <c r="F1433" s="177">
        <v>48.949552057540018</v>
      </c>
      <c r="G1433" s="177">
        <v>34.591789573850463</v>
      </c>
    </row>
    <row r="1434" spans="4:7" x14ac:dyDescent="0.25">
      <c r="D1434" s="181">
        <v>33.880341259108654</v>
      </c>
      <c r="E1434" s="119"/>
      <c r="F1434" s="177">
        <v>50.470317701631132</v>
      </c>
      <c r="G1434" s="177">
        <v>34.55202858136753</v>
      </c>
    </row>
    <row r="1435" spans="4:7" x14ac:dyDescent="0.25">
      <c r="D1435" s="181">
        <v>35.076779759460031</v>
      </c>
      <c r="E1435" s="119"/>
      <c r="F1435" s="177">
        <v>36.729315198251498</v>
      </c>
      <c r="G1435" s="177">
        <v>34.440726067666617</v>
      </c>
    </row>
    <row r="1436" spans="4:7" x14ac:dyDescent="0.25">
      <c r="D1436" s="181">
        <v>35.015948101215862</v>
      </c>
      <c r="E1436" s="119"/>
      <c r="F1436" s="177">
        <v>43.454285836241887</v>
      </c>
      <c r="G1436" s="177">
        <v>34.895177035133059</v>
      </c>
    </row>
    <row r="1437" spans="4:7" x14ac:dyDescent="0.25">
      <c r="D1437" s="181">
        <v>35.533163043348878</v>
      </c>
      <c r="E1437" s="119"/>
      <c r="F1437" s="177">
        <v>35.103386316498153</v>
      </c>
      <c r="G1437" s="177">
        <v>35.092143610340557</v>
      </c>
    </row>
    <row r="1438" spans="4:7" x14ac:dyDescent="0.25">
      <c r="D1438" s="181">
        <v>34.726381931680216</v>
      </c>
      <c r="E1438" s="119"/>
      <c r="F1438" s="177">
        <v>48.191169581512597</v>
      </c>
      <c r="G1438" s="177">
        <v>35.285490337544019</v>
      </c>
    </row>
    <row r="1439" spans="4:7" x14ac:dyDescent="0.25">
      <c r="D1439" s="181">
        <v>34.146985463102709</v>
      </c>
      <c r="E1439" s="119"/>
      <c r="F1439" s="177">
        <v>64.597810705373135</v>
      </c>
      <c r="G1439" s="177">
        <v>35.971760917041038</v>
      </c>
    </row>
    <row r="1440" spans="4:7" x14ac:dyDescent="0.25">
      <c r="D1440" s="181">
        <v>33.924660957279045</v>
      </c>
      <c r="E1440" s="119"/>
      <c r="F1440" s="177">
        <v>65.429377780429746</v>
      </c>
      <c r="G1440" s="177">
        <v>36.043674293712314</v>
      </c>
    </row>
    <row r="1441" spans="4:7" x14ac:dyDescent="0.25">
      <c r="D1441" s="181">
        <v>35.375731990094557</v>
      </c>
      <c r="E1441" s="119"/>
      <c r="F1441" s="177">
        <v>57.155934148426702</v>
      </c>
      <c r="G1441" s="177">
        <v>35.186142832901744</v>
      </c>
    </row>
    <row r="1442" spans="4:7" x14ac:dyDescent="0.25">
      <c r="D1442" s="181">
        <v>34.549852410510724</v>
      </c>
      <c r="E1442" s="119"/>
      <c r="F1442" s="177">
        <v>52.222590433745466</v>
      </c>
      <c r="G1442" s="177">
        <v>35.179666529143319</v>
      </c>
    </row>
    <row r="1443" spans="4:7" x14ac:dyDescent="0.25">
      <c r="D1443" s="181">
        <v>34.999545620459074</v>
      </c>
      <c r="E1443" s="119"/>
      <c r="F1443" s="177">
        <v>46.494648416814961</v>
      </c>
      <c r="G1443" s="177">
        <v>35.06623273981937</v>
      </c>
    </row>
    <row r="1444" spans="4:7" x14ac:dyDescent="0.25">
      <c r="D1444" s="181">
        <v>33.740697478563696</v>
      </c>
      <c r="E1444" s="119"/>
      <c r="F1444" s="177">
        <v>53.383528697843929</v>
      </c>
      <c r="G1444" s="177">
        <v>35.093180550027753</v>
      </c>
    </row>
    <row r="1445" spans="4:7" x14ac:dyDescent="0.25">
      <c r="D1445" s="181">
        <v>32.866098901982653</v>
      </c>
      <c r="E1445" s="119"/>
      <c r="F1445" s="177">
        <v>69.284376154415014</v>
      </c>
      <c r="G1445" s="177">
        <v>35.315590621431724</v>
      </c>
    </row>
    <row r="1446" spans="4:7" x14ac:dyDescent="0.25">
      <c r="D1446" s="181">
        <v>33.577432505002747</v>
      </c>
      <c r="E1446" s="119"/>
      <c r="F1446" s="177">
        <v>54.851875980827529</v>
      </c>
      <c r="G1446" s="177">
        <v>35.164097272223934</v>
      </c>
    </row>
    <row r="1447" spans="4:7" x14ac:dyDescent="0.25">
      <c r="D1447" s="181">
        <v>33.470153817269555</v>
      </c>
      <c r="E1447" s="119"/>
      <c r="F1447" s="177">
        <v>38.213250265960298</v>
      </c>
      <c r="G1447" s="177">
        <v>34.807432597169147</v>
      </c>
    </row>
    <row r="1448" spans="4:7" x14ac:dyDescent="0.25">
      <c r="D1448" s="181">
        <v>33.598264506415077</v>
      </c>
      <c r="E1448" s="119"/>
      <c r="F1448" s="177">
        <v>66.422653959261012</v>
      </c>
      <c r="G1448" s="177">
        <v>34.941645798859781</v>
      </c>
    </row>
    <row r="1449" spans="4:7" x14ac:dyDescent="0.25">
      <c r="D1449" s="181">
        <v>33.592204523086529</v>
      </c>
      <c r="E1449" s="119"/>
      <c r="F1449" s="177">
        <v>66.074835366374941</v>
      </c>
      <c r="G1449" s="177">
        <v>35.302601532825669</v>
      </c>
    </row>
    <row r="1450" spans="4:7" x14ac:dyDescent="0.25">
      <c r="D1450" s="181">
        <v>33.184774853874139</v>
      </c>
      <c r="E1450" s="119"/>
      <c r="F1450" s="177">
        <v>51.984545176812951</v>
      </c>
      <c r="G1450" s="177">
        <v>35.331978950743313</v>
      </c>
    </row>
    <row r="1451" spans="4:7" x14ac:dyDescent="0.25">
      <c r="D1451" s="181">
        <v>32.983964452831863</v>
      </c>
      <c r="E1451" s="119"/>
      <c r="F1451" s="177">
        <v>54.973699998215395</v>
      </c>
      <c r="G1451" s="177">
        <v>35.43429491427208</v>
      </c>
    </row>
    <row r="1452" spans="4:7" x14ac:dyDescent="0.25">
      <c r="D1452" s="181">
        <v>32.99626145585821</v>
      </c>
      <c r="E1452" s="119"/>
      <c r="F1452" s="177">
        <v>56.212234824388155</v>
      </c>
      <c r="G1452" s="177">
        <v>35.31945134946595</v>
      </c>
    </row>
    <row r="1453" spans="4:7" x14ac:dyDescent="0.25">
      <c r="D1453" s="181">
        <v>34.236432592802579</v>
      </c>
      <c r="E1453" s="119"/>
      <c r="F1453" s="177">
        <v>54.391348303733089</v>
      </c>
      <c r="G1453" s="177">
        <v>35.27689581005658</v>
      </c>
    </row>
    <row r="1454" spans="4:7" x14ac:dyDescent="0.25">
      <c r="D1454" s="181">
        <v>34.320185846664231</v>
      </c>
      <c r="E1454" s="119"/>
      <c r="F1454" s="177">
        <v>46.777255261319659</v>
      </c>
      <c r="G1454" s="177">
        <v>35.313531198126313</v>
      </c>
    </row>
    <row r="1455" spans="4:7" x14ac:dyDescent="0.25">
      <c r="D1455" s="181">
        <v>35.765278260089723</v>
      </c>
      <c r="E1455" s="119"/>
      <c r="F1455" s="177">
        <v>46.950762997004681</v>
      </c>
      <c r="G1455" s="177">
        <v>35.548591937466924</v>
      </c>
    </row>
    <row r="1456" spans="4:7" x14ac:dyDescent="0.25">
      <c r="D1456" s="181">
        <v>36.095586848038202</v>
      </c>
      <c r="E1456" s="119"/>
      <c r="F1456" s="177">
        <v>61.389636671189933</v>
      </c>
      <c r="G1456" s="177">
        <v>36.291854365490039</v>
      </c>
    </row>
    <row r="1457" spans="4:7" x14ac:dyDescent="0.25">
      <c r="D1457" s="181">
        <v>35.937515308945287</v>
      </c>
      <c r="E1457" s="119"/>
      <c r="F1457" s="177">
        <v>48.485498718133684</v>
      </c>
      <c r="G1457" s="177">
        <v>36.492695080284726</v>
      </c>
    </row>
    <row r="1458" spans="4:7" x14ac:dyDescent="0.25">
      <c r="D1458" s="181">
        <v>34.194700623529911</v>
      </c>
      <c r="E1458" s="119"/>
      <c r="F1458" s="177">
        <v>61.333147489362325</v>
      </c>
      <c r="G1458" s="177">
        <v>36.502714281876891</v>
      </c>
    </row>
    <row r="1459" spans="4:7" x14ac:dyDescent="0.25">
      <c r="D1459" s="181">
        <v>31.296945699320908</v>
      </c>
      <c r="E1459" s="119"/>
      <c r="F1459" s="177">
        <v>10.989577764907372</v>
      </c>
      <c r="G1459" s="177">
        <v>39.598584466228886</v>
      </c>
    </row>
    <row r="1460" spans="4:7" x14ac:dyDescent="0.25">
      <c r="D1460" s="181">
        <v>32.923089725419352</v>
      </c>
      <c r="E1460" s="119"/>
      <c r="F1460" s="177">
        <v>40.197314866618086</v>
      </c>
      <c r="G1460" s="177">
        <v>26.452576678551178</v>
      </c>
    </row>
    <row r="1461" spans="4:7" x14ac:dyDescent="0.25">
      <c r="D1461" s="181">
        <v>36.145727282541777</v>
      </c>
      <c r="E1461" s="119"/>
      <c r="F1461" s="177">
        <v>68.255349056213078</v>
      </c>
      <c r="G1461" s="177">
        <v>37.700666869150318</v>
      </c>
    </row>
    <row r="1462" spans="4:7" x14ac:dyDescent="0.25">
      <c r="D1462" s="181">
        <v>36.859347484553325</v>
      </c>
      <c r="E1462" s="119"/>
      <c r="F1462" s="177">
        <v>57.33961599806392</v>
      </c>
      <c r="G1462" s="177">
        <v>38.867646028421547</v>
      </c>
    </row>
    <row r="1463" spans="4:7" x14ac:dyDescent="0.25">
      <c r="D1463" s="181">
        <v>35.571656905280236</v>
      </c>
      <c r="E1463" s="119"/>
      <c r="F1463" s="177">
        <v>57.276119044930773</v>
      </c>
      <c r="G1463" s="177">
        <v>37.777953949084953</v>
      </c>
    </row>
    <row r="1464" spans="4:7" x14ac:dyDescent="0.25">
      <c r="D1464" s="181">
        <v>34.888785160868238</v>
      </c>
      <c r="E1464" s="119"/>
      <c r="F1464" s="177">
        <v>48.764804063571802</v>
      </c>
      <c r="G1464" s="177">
        <v>37.902186552948443</v>
      </c>
    </row>
    <row r="1465" spans="4:7" x14ac:dyDescent="0.25">
      <c r="D1465" s="181">
        <v>34.369001126289362</v>
      </c>
      <c r="E1465" s="119"/>
      <c r="F1465" s="177">
        <v>53.352518786302319</v>
      </c>
      <c r="G1465" s="177">
        <v>38.22149727616042</v>
      </c>
    </row>
    <row r="1466" spans="4:7" x14ac:dyDescent="0.25">
      <c r="D1466" s="181">
        <v>34.861076082609358</v>
      </c>
      <c r="E1466" s="119"/>
      <c r="F1466" s="177">
        <v>47.332842197064998</v>
      </c>
      <c r="G1466" s="177">
        <v>38.13974262557646</v>
      </c>
    </row>
    <row r="1467" spans="4:7" x14ac:dyDescent="0.25">
      <c r="D1467" s="181">
        <v>34.182283605800684</v>
      </c>
      <c r="E1467" s="119"/>
      <c r="F1467" s="177">
        <v>52.946536619310052</v>
      </c>
      <c r="G1467" s="177">
        <v>38.242482485351744</v>
      </c>
    </row>
    <row r="1468" spans="4:7" x14ac:dyDescent="0.25">
      <c r="D1468" s="181">
        <v>34.191063061687686</v>
      </c>
      <c r="E1468" s="119"/>
      <c r="F1468" s="177">
        <v>53.558116344279732</v>
      </c>
      <c r="G1468" s="177">
        <v>38.21763238575722</v>
      </c>
    </row>
    <row r="1469" spans="4:7" x14ac:dyDescent="0.25">
      <c r="D1469" s="181">
        <v>35.288342960719689</v>
      </c>
      <c r="E1469" s="119"/>
      <c r="F1469" s="177">
        <v>43.050732970392289</v>
      </c>
      <c r="G1469" s="177">
        <v>38.08966367291081</v>
      </c>
    </row>
    <row r="1470" spans="4:7" x14ac:dyDescent="0.25">
      <c r="D1470" s="181">
        <v>35.253868732452446</v>
      </c>
      <c r="E1470" s="119"/>
      <c r="F1470" s="177">
        <v>52.055177238738004</v>
      </c>
      <c r="G1470" s="177">
        <v>37.903484653411077</v>
      </c>
    </row>
    <row r="1471" spans="4:7" x14ac:dyDescent="0.25">
      <c r="D1471" s="181">
        <v>35.555889997614813</v>
      </c>
      <c r="E1471" s="119"/>
      <c r="F1471" s="177">
        <v>57.016115036871582</v>
      </c>
      <c r="G1471" s="177">
        <v>37.857173434098513</v>
      </c>
    </row>
    <row r="1472" spans="4:7" x14ac:dyDescent="0.25">
      <c r="D1472" s="181">
        <v>34.673424103171733</v>
      </c>
      <c r="E1472" s="119"/>
      <c r="F1472" s="177">
        <v>44.461306081944059</v>
      </c>
      <c r="G1472" s="177">
        <v>38.125532644943014</v>
      </c>
    </row>
    <row r="1473" spans="4:7" x14ac:dyDescent="0.25">
      <c r="D1473" s="181">
        <v>34.762411226475685</v>
      </c>
      <c r="E1473" s="119"/>
      <c r="F1473" s="177">
        <v>54.466455810555793</v>
      </c>
      <c r="G1473" s="177">
        <v>38.231511261264515</v>
      </c>
    </row>
    <row r="1474" spans="4:7" x14ac:dyDescent="0.25">
      <c r="D1474" s="181">
        <v>35.0050601301811</v>
      </c>
      <c r="E1474" s="119"/>
      <c r="F1474" s="177">
        <v>54.286725911564233</v>
      </c>
      <c r="G1474" s="177">
        <v>38.322717860252801</v>
      </c>
    </row>
    <row r="1475" spans="4:7" x14ac:dyDescent="0.25">
      <c r="D1475" s="181">
        <v>34.592162217387468</v>
      </c>
      <c r="E1475" s="119"/>
      <c r="F1475" s="177">
        <v>48.89724194193878</v>
      </c>
      <c r="G1475" s="177">
        <v>39.271458339315878</v>
      </c>
    </row>
    <row r="1476" spans="4:7" x14ac:dyDescent="0.25">
      <c r="D1476" s="181">
        <v>33.891767064951111</v>
      </c>
      <c r="E1476" s="119"/>
      <c r="F1476" s="177">
        <v>67.489277002242915</v>
      </c>
      <c r="G1476" s="177">
        <v>38.119767267461171</v>
      </c>
    </row>
    <row r="1477" spans="4:7" x14ac:dyDescent="0.25">
      <c r="D1477" s="181">
        <v>32.606176217065929</v>
      </c>
      <c r="E1477" s="119"/>
      <c r="F1477" s="177">
        <v>63.271471756917457</v>
      </c>
      <c r="G1477" s="177">
        <v>38.054734135866177</v>
      </c>
    </row>
    <row r="1478" spans="4:7" x14ac:dyDescent="0.25">
      <c r="D1478" s="181">
        <v>33.648076251568625</v>
      </c>
      <c r="E1478" s="119"/>
      <c r="F1478" s="177">
        <v>66.112807302342489</v>
      </c>
      <c r="G1478" s="177">
        <v>38.142362034784462</v>
      </c>
    </row>
    <row r="1479" spans="4:7" x14ac:dyDescent="0.25">
      <c r="D1479" s="181">
        <v>33.706572608153024</v>
      </c>
      <c r="E1479" s="119"/>
      <c r="F1479" s="177">
        <v>61.727214014199149</v>
      </c>
      <c r="G1479" s="177">
        <v>38.210180148438113</v>
      </c>
    </row>
    <row r="1480" spans="4:7" x14ac:dyDescent="0.25">
      <c r="D1480" s="181">
        <v>33.249898811313862</v>
      </c>
      <c r="E1480" s="119"/>
      <c r="F1480" s="177">
        <v>67.001437986794215</v>
      </c>
      <c r="G1480" s="177">
        <v>38.025266397507096</v>
      </c>
    </row>
    <row r="1481" spans="4:7" x14ac:dyDescent="0.25">
      <c r="D1481" s="181">
        <v>33.07834239017081</v>
      </c>
      <c r="E1481" s="119"/>
      <c r="F1481" s="177">
        <v>58.425577576668147</v>
      </c>
      <c r="G1481" s="177">
        <v>37.755021996762977</v>
      </c>
    </row>
    <row r="1482" spans="4:7" x14ac:dyDescent="0.25">
      <c r="D1482" s="181">
        <v>32.415793075031708</v>
      </c>
      <c r="E1482" s="119"/>
      <c r="F1482" s="177">
        <v>76.69597272429472</v>
      </c>
      <c r="G1482" s="177">
        <v>38.181359927941294</v>
      </c>
    </row>
    <row r="1483" spans="4:7" x14ac:dyDescent="0.25">
      <c r="D1483" s="181">
        <v>31.337728082935008</v>
      </c>
      <c r="E1483" s="119"/>
      <c r="F1483" s="177">
        <v>54.139996695430192</v>
      </c>
      <c r="G1483" s="177">
        <v>37.737917608155172</v>
      </c>
    </row>
    <row r="1484" spans="4:7" x14ac:dyDescent="0.25">
      <c r="D1484" s="181">
        <v>32.362959041242256</v>
      </c>
      <c r="E1484" s="119"/>
      <c r="F1484" s="177">
        <v>67.520324298849786</v>
      </c>
      <c r="G1484" s="177">
        <v>37.706747578868161</v>
      </c>
    </row>
    <row r="1485" spans="4:7" x14ac:dyDescent="0.25">
      <c r="D1485" s="181">
        <v>32.480136248469385</v>
      </c>
      <c r="E1485" s="119"/>
      <c r="F1485" s="177">
        <v>61.136153597390226</v>
      </c>
      <c r="G1485" s="177">
        <v>38.351649221137713</v>
      </c>
    </row>
    <row r="1486" spans="4:7" x14ac:dyDescent="0.25">
      <c r="D1486" s="181">
        <v>30.820327773579862</v>
      </c>
      <c r="E1486" s="119"/>
      <c r="F1486" s="177">
        <v>62.136995233297398</v>
      </c>
      <c r="G1486" s="177">
        <v>38.818399575087739</v>
      </c>
    </row>
    <row r="1487" spans="4:7" x14ac:dyDescent="0.25">
      <c r="D1487" s="181">
        <v>31.62795261548623</v>
      </c>
      <c r="E1487" s="119"/>
      <c r="F1487" s="177">
        <v>62.374261803472486</v>
      </c>
      <c r="G1487" s="177">
        <v>38.808066361480314</v>
      </c>
    </row>
    <row r="1488" spans="4:7" x14ac:dyDescent="0.25">
      <c r="D1488" s="181">
        <v>33.120002376702111</v>
      </c>
      <c r="E1488" s="119"/>
      <c r="F1488" s="177">
        <v>59.530659761517278</v>
      </c>
      <c r="G1488" s="177">
        <v>38.700808971347591</v>
      </c>
    </row>
    <row r="1489" spans="4:7" x14ac:dyDescent="0.25">
      <c r="D1489" s="181">
        <v>33.085904206368653</v>
      </c>
      <c r="E1489" s="119"/>
      <c r="F1489" s="177">
        <v>49.302033824693638</v>
      </c>
      <c r="G1489" s="177">
        <v>38.697902434070919</v>
      </c>
    </row>
    <row r="1490" spans="4:7" x14ac:dyDescent="0.25">
      <c r="D1490" s="181">
        <v>32.767158565212171</v>
      </c>
      <c r="E1490" s="119"/>
      <c r="F1490" s="177">
        <v>46.16538760432497</v>
      </c>
      <c r="G1490" s="177">
        <v>38.170009085182819</v>
      </c>
    </row>
    <row r="1491" spans="4:7" x14ac:dyDescent="0.25">
      <c r="D1491" s="181">
        <v>31.176500518984181</v>
      </c>
      <c r="E1491" s="119"/>
      <c r="F1491" s="177">
        <v>54.740097704375202</v>
      </c>
      <c r="G1491" s="177">
        <v>38.464621720380215</v>
      </c>
    </row>
    <row r="1492" spans="4:7" x14ac:dyDescent="0.25">
      <c r="D1492" s="181">
        <v>30.372797777498128</v>
      </c>
      <c r="E1492" s="119"/>
      <c r="F1492" s="177">
        <v>55.686544449020339</v>
      </c>
      <c r="G1492" s="177">
        <v>38.785469540534194</v>
      </c>
    </row>
    <row r="1493" spans="4:7" x14ac:dyDescent="0.25">
      <c r="D1493" s="181">
        <v>30.270894893959689</v>
      </c>
      <c r="E1493" s="119"/>
      <c r="F1493" s="177">
        <v>48.187361798639664</v>
      </c>
      <c r="G1493" s="177">
        <v>38.648909172614466</v>
      </c>
    </row>
    <row r="1494" spans="4:7" x14ac:dyDescent="0.25">
      <c r="D1494" s="181">
        <v>30.079323860627589</v>
      </c>
      <c r="E1494" s="119"/>
      <c r="F1494" s="177">
        <v>49.621935346170702</v>
      </c>
      <c r="G1494" s="177">
        <v>38.350873758417563</v>
      </c>
    </row>
    <row r="1495" spans="4:7" x14ac:dyDescent="0.25">
      <c r="D1495" s="181">
        <v>30.610852513379516</v>
      </c>
      <c r="E1495" s="119"/>
      <c r="F1495" s="177">
        <v>59.407882610029603</v>
      </c>
      <c r="G1495" s="177">
        <v>37.980111408454427</v>
      </c>
    </row>
    <row r="1496" spans="4:7" x14ac:dyDescent="0.25">
      <c r="D1496" s="181">
        <v>31.535453926059951</v>
      </c>
      <c r="E1496" s="119"/>
      <c r="F1496" s="177">
        <v>50.644394343208369</v>
      </c>
      <c r="G1496" s="177">
        <v>38.408435163210996</v>
      </c>
    </row>
    <row r="1497" spans="4:7" x14ac:dyDescent="0.25">
      <c r="D1497" s="181">
        <v>31.265948106425789</v>
      </c>
      <c r="E1497" s="119"/>
      <c r="F1497" s="177">
        <v>60.512301548608995</v>
      </c>
      <c r="G1497" s="177">
        <v>38.520470930624874</v>
      </c>
    </row>
    <row r="1498" spans="4:7" x14ac:dyDescent="0.25">
      <c r="D1498" s="181">
        <v>32.008639390468602</v>
      </c>
      <c r="E1498" s="119"/>
      <c r="F1498" s="177">
        <v>58.050180877320216</v>
      </c>
      <c r="G1498" s="177">
        <v>38.271225375930513</v>
      </c>
    </row>
    <row r="1499" spans="4:7" x14ac:dyDescent="0.25">
      <c r="D1499" s="181">
        <v>31.316627776755251</v>
      </c>
      <c r="E1499" s="119"/>
      <c r="F1499" s="177">
        <v>58.010300999040922</v>
      </c>
      <c r="G1499" s="177">
        <v>38.321243246462657</v>
      </c>
    </row>
    <row r="1500" spans="4:7" x14ac:dyDescent="0.25">
      <c r="D1500" s="181">
        <v>31.203447984611547</v>
      </c>
      <c r="E1500" s="119"/>
      <c r="F1500" s="177">
        <v>60.569081492931737</v>
      </c>
      <c r="G1500" s="177">
        <v>38.431594220488179</v>
      </c>
    </row>
    <row r="1501" spans="4:7" x14ac:dyDescent="0.25">
      <c r="D1501" s="181">
        <v>31.119668456029004</v>
      </c>
      <c r="E1501" s="119"/>
      <c r="F1501" s="177">
        <v>59.378274401470478</v>
      </c>
      <c r="G1501" s="177">
        <v>38.38068551491812</v>
      </c>
    </row>
    <row r="1502" spans="4:7" x14ac:dyDescent="0.25">
      <c r="D1502" s="181">
        <v>31.13435186160936</v>
      </c>
      <c r="E1502" s="119"/>
      <c r="F1502" s="177">
        <v>60.124483494604128</v>
      </c>
      <c r="G1502" s="177">
        <v>38.521522117941487</v>
      </c>
    </row>
    <row r="1503" spans="4:7" x14ac:dyDescent="0.25">
      <c r="D1503" s="181">
        <v>31.406120753641492</v>
      </c>
      <c r="E1503" s="119"/>
      <c r="F1503" s="177">
        <v>62.359854933200097</v>
      </c>
      <c r="G1503" s="177">
        <v>38.490349260723129</v>
      </c>
    </row>
    <row r="1504" spans="4:7" x14ac:dyDescent="0.25">
      <c r="D1504" s="181">
        <v>31.996733492392053</v>
      </c>
      <c r="E1504" s="119"/>
      <c r="F1504" s="177">
        <v>58.480758696595885</v>
      </c>
      <c r="G1504" s="177">
        <v>37.780440222091222</v>
      </c>
    </row>
    <row r="1505" spans="4:7" x14ac:dyDescent="0.25">
      <c r="D1505" s="181">
        <v>32.120694587054047</v>
      </c>
      <c r="E1505" s="119"/>
      <c r="F1505" s="177">
        <v>53.231440893853197</v>
      </c>
      <c r="G1505" s="177">
        <v>38.129639132354015</v>
      </c>
    </row>
    <row r="1506" spans="4:7" x14ac:dyDescent="0.25">
      <c r="D1506" s="181">
        <v>32.050333620022862</v>
      </c>
      <c r="E1506" s="119"/>
      <c r="F1506" s="177">
        <v>54.797365958690662</v>
      </c>
      <c r="G1506" s="177">
        <v>38.03041543134939</v>
      </c>
    </row>
    <row r="1507" spans="4:7" x14ac:dyDescent="0.25">
      <c r="D1507" s="181">
        <v>31.242058584535592</v>
      </c>
      <c r="E1507" s="119"/>
      <c r="F1507" s="177">
        <v>55.434059788562664</v>
      </c>
      <c r="G1507" s="177">
        <v>37.849402696379933</v>
      </c>
    </row>
    <row r="1508" spans="4:7" x14ac:dyDescent="0.25">
      <c r="D1508" s="181">
        <v>31.726924971651194</v>
      </c>
      <c r="E1508" s="119"/>
      <c r="F1508" s="177">
        <v>61.290781601810906</v>
      </c>
      <c r="G1508" s="177">
        <v>38.319520807884423</v>
      </c>
    </row>
    <row r="1509" spans="4:7" x14ac:dyDescent="0.25">
      <c r="D1509" s="181">
        <v>31.871579039781167</v>
      </c>
      <c r="E1509" s="119"/>
      <c r="F1509" s="177">
        <v>61.040304531675851</v>
      </c>
      <c r="G1509" s="177">
        <v>37.791983712977775</v>
      </c>
    </row>
    <row r="1510" spans="4:7" x14ac:dyDescent="0.25">
      <c r="D1510" s="181">
        <v>31.779933252268428</v>
      </c>
      <c r="E1510" s="119"/>
      <c r="F1510" s="177">
        <v>59.234973531431592</v>
      </c>
      <c r="G1510" s="177">
        <v>37.816158451261352</v>
      </c>
    </row>
    <row r="1511" spans="4:7" x14ac:dyDescent="0.25">
      <c r="D1511" s="181">
        <v>31.948956369073279</v>
      </c>
      <c r="E1511" s="119"/>
      <c r="F1511" s="177">
        <v>56.647106957082357</v>
      </c>
      <c r="G1511" s="177">
        <v>38.001960082186599</v>
      </c>
    </row>
    <row r="1512" spans="4:7" x14ac:dyDescent="0.25">
      <c r="D1512" s="181">
        <v>32.649418307167515</v>
      </c>
      <c r="E1512" s="119"/>
      <c r="F1512" s="177">
        <v>56.27311971536384</v>
      </c>
      <c r="G1512" s="177">
        <v>38.248127779695771</v>
      </c>
    </row>
    <row r="1513" spans="4:7" x14ac:dyDescent="0.25">
      <c r="D1513" s="181">
        <v>32.678785275022143</v>
      </c>
      <c r="E1513" s="119"/>
      <c r="F1513" s="177">
        <v>58.363079704222862</v>
      </c>
      <c r="G1513" s="177">
        <v>38.534833141477009</v>
      </c>
    </row>
    <row r="1514" spans="4:7" x14ac:dyDescent="0.25">
      <c r="D1514" s="181">
        <v>33.478936405799992</v>
      </c>
      <c r="E1514" s="119"/>
      <c r="F1514" s="177">
        <v>61.616922998406253</v>
      </c>
      <c r="G1514" s="177">
        <v>38.727328366394389</v>
      </c>
    </row>
    <row r="1515" spans="4:7" x14ac:dyDescent="0.25">
      <c r="D1515" s="181">
        <v>33.35049755222262</v>
      </c>
      <c r="E1515" s="119"/>
      <c r="F1515" s="177">
        <v>59.808649396101686</v>
      </c>
      <c r="G1515" s="177">
        <v>38.637024410124219</v>
      </c>
    </row>
    <row r="1516" spans="4:7" x14ac:dyDescent="0.25">
      <c r="D1516" s="181">
        <v>33.753352341872706</v>
      </c>
      <c r="E1516" s="119"/>
      <c r="F1516" s="177">
        <v>60.091090395318091</v>
      </c>
      <c r="G1516" s="177">
        <v>38.55609461422317</v>
      </c>
    </row>
    <row r="1517" spans="4:7" x14ac:dyDescent="0.25">
      <c r="D1517" s="181">
        <v>33.427395669619266</v>
      </c>
      <c r="E1517" s="119"/>
      <c r="F1517" s="177">
        <v>60.105136726564879</v>
      </c>
      <c r="G1517" s="177">
        <v>38.403719927734763</v>
      </c>
    </row>
    <row r="1518" spans="4:7" x14ac:dyDescent="0.25">
      <c r="D1518" s="181">
        <v>32.855271977208318</v>
      </c>
      <c r="E1518" s="119"/>
      <c r="F1518" s="177">
        <v>60.803045724188749</v>
      </c>
      <c r="G1518" s="177">
        <v>38.753194783440357</v>
      </c>
    </row>
    <row r="1519" spans="4:7" x14ac:dyDescent="0.25">
      <c r="D1519" s="181">
        <v>32.633121805720791</v>
      </c>
      <c r="E1519" s="119"/>
      <c r="F1519" s="177">
        <v>62.85026993111321</v>
      </c>
      <c r="G1519" s="177">
        <v>38.74373313859649</v>
      </c>
    </row>
    <row r="1520" spans="4:7" x14ac:dyDescent="0.25">
      <c r="D1520" s="181">
        <v>31.670471254587159</v>
      </c>
      <c r="E1520" s="119"/>
      <c r="F1520" s="177">
        <v>63.672177669472212</v>
      </c>
      <c r="G1520" s="177">
        <v>38.734171347463608</v>
      </c>
    </row>
    <row r="1521" spans="4:7" x14ac:dyDescent="0.25">
      <c r="D1521" s="181">
        <v>31.367686322728805</v>
      </c>
      <c r="E1521" s="119"/>
      <c r="F1521" s="177">
        <v>60.363481911222088</v>
      </c>
      <c r="G1521" s="177">
        <v>38.461064772429296</v>
      </c>
    </row>
    <row r="1522" spans="4:7" x14ac:dyDescent="0.25">
      <c r="D1522" s="181">
        <v>30.534148801211938</v>
      </c>
      <c r="E1522" s="119"/>
      <c r="F1522" s="177">
        <v>59.399816282943377</v>
      </c>
      <c r="G1522" s="177">
        <v>38.196740246878711</v>
      </c>
    </row>
    <row r="1523" spans="4:7" x14ac:dyDescent="0.25">
      <c r="D1523" s="181">
        <v>30.782088461739068</v>
      </c>
      <c r="E1523" s="119"/>
      <c r="F1523" s="177">
        <v>59.360892651831648</v>
      </c>
      <c r="G1523" s="177">
        <v>37.892401557012796</v>
      </c>
    </row>
    <row r="1524" spans="4:7" x14ac:dyDescent="0.25">
      <c r="D1524" s="181">
        <v>30.442599552317873</v>
      </c>
      <c r="E1524" s="119"/>
      <c r="F1524" s="177">
        <v>61.11119103051999</v>
      </c>
      <c r="G1524" s="177">
        <v>38.123307999085533</v>
      </c>
    </row>
    <row r="1525" spans="4:7" x14ac:dyDescent="0.25">
      <c r="D1525" s="181">
        <v>30.830005088934172</v>
      </c>
      <c r="E1525" s="119"/>
      <c r="F1525" s="177">
        <v>55.421764242384143</v>
      </c>
      <c r="G1525" s="177">
        <v>38.439442144257029</v>
      </c>
    </row>
    <row r="1526" spans="4:7" x14ac:dyDescent="0.25">
      <c r="D1526" s="181">
        <v>31.131733282583692</v>
      </c>
      <c r="E1526" s="119"/>
      <c r="F1526" s="177">
        <v>57.38126143515106</v>
      </c>
      <c r="G1526" s="177">
        <v>38.675380180235251</v>
      </c>
    </row>
    <row r="1527" spans="4:7" x14ac:dyDescent="0.25">
      <c r="D1527" s="181">
        <v>31.604872616595681</v>
      </c>
      <c r="E1527" s="119"/>
      <c r="F1527" s="177">
        <v>60.037886432607962</v>
      </c>
      <c r="G1527" s="177">
        <v>38.299961711322837</v>
      </c>
    </row>
    <row r="1528" spans="4:7" x14ac:dyDescent="0.25">
      <c r="D1528" s="181">
        <v>31.966787041999641</v>
      </c>
      <c r="E1528" s="119"/>
      <c r="F1528" s="177">
        <v>60.767145145138038</v>
      </c>
      <c r="G1528" s="177">
        <v>38.228463696462107</v>
      </c>
    </row>
    <row r="1529" spans="4:7" x14ac:dyDescent="0.25">
      <c r="D1529" s="181">
        <v>32.597627643898697</v>
      </c>
      <c r="E1529" s="119"/>
      <c r="F1529" s="177">
        <v>60.019391751234224</v>
      </c>
      <c r="G1529" s="177">
        <v>38.258810877358492</v>
      </c>
    </row>
    <row r="1530" spans="4:7" x14ac:dyDescent="0.25">
      <c r="D1530" s="181">
        <v>33.286088042435814</v>
      </c>
      <c r="E1530" s="119"/>
      <c r="F1530" s="177">
        <v>56.404764648874554</v>
      </c>
      <c r="G1530" s="177">
        <v>38.226304108390138</v>
      </c>
    </row>
    <row r="1531" spans="4:7" x14ac:dyDescent="0.25">
      <c r="D1531" s="181">
        <v>33.833580532007829</v>
      </c>
      <c r="E1531" s="119"/>
      <c r="F1531" s="177">
        <v>57.79638808611368</v>
      </c>
      <c r="G1531" s="177">
        <v>38.190113522542866</v>
      </c>
    </row>
    <row r="1532" spans="4:7" x14ac:dyDescent="0.25">
      <c r="D1532" s="181">
        <v>32.500626821076438</v>
      </c>
      <c r="E1532" s="119"/>
      <c r="F1532" s="177">
        <v>50.332117711393899</v>
      </c>
      <c r="G1532" s="177">
        <v>38.051293214537445</v>
      </c>
    </row>
    <row r="1533" spans="4:7" x14ac:dyDescent="0.25">
      <c r="D1533" s="181">
        <v>31.529689536646579</v>
      </c>
      <c r="E1533" s="119"/>
      <c r="F1533" s="177">
        <v>54.680418343588137</v>
      </c>
      <c r="G1533" s="177">
        <v>38.371619207439586</v>
      </c>
    </row>
    <row r="1534" spans="4:7" x14ac:dyDescent="0.25">
      <c r="D1534" s="181">
        <v>32.070808867304365</v>
      </c>
      <c r="E1534" s="119"/>
      <c r="F1534" s="177">
        <v>46.480938061343274</v>
      </c>
      <c r="G1534" s="177">
        <v>38.255499926231494</v>
      </c>
    </row>
    <row r="1535" spans="4:7" x14ac:dyDescent="0.25">
      <c r="D1535" s="181">
        <v>32.632551084072482</v>
      </c>
      <c r="E1535" s="119"/>
      <c r="F1535" s="177">
        <v>60.925605406981894</v>
      </c>
      <c r="G1535" s="177">
        <v>38.669373160975944</v>
      </c>
    </row>
    <row r="1536" spans="4:7" x14ac:dyDescent="0.25">
      <c r="D1536" s="181">
        <v>32.78052513539793</v>
      </c>
      <c r="E1536" s="119"/>
      <c r="F1536" s="177">
        <v>61.186677684209997</v>
      </c>
      <c r="G1536" s="177">
        <v>38.411378596182232</v>
      </c>
    </row>
    <row r="1537" spans="4:7" x14ac:dyDescent="0.25">
      <c r="D1537" s="181">
        <v>32.124380268388322</v>
      </c>
      <c r="E1537" s="119"/>
      <c r="F1537" s="177">
        <v>61.7636068545889</v>
      </c>
      <c r="G1537" s="177">
        <v>38.361857392390519</v>
      </c>
    </row>
    <row r="1538" spans="4:7" x14ac:dyDescent="0.25">
      <c r="D1538" s="181">
        <v>30.139614944877437</v>
      </c>
      <c r="E1538" s="119"/>
      <c r="F1538" s="177">
        <v>62.886858550806807</v>
      </c>
      <c r="G1538" s="177">
        <v>38.554778712700866</v>
      </c>
    </row>
    <row r="1539" spans="4:7" x14ac:dyDescent="0.25">
      <c r="D1539" s="181">
        <v>31.442142710222168</v>
      </c>
      <c r="E1539" s="119"/>
      <c r="F1539" s="177">
        <v>66.087096636331196</v>
      </c>
      <c r="G1539" s="177">
        <v>38.287612086313764</v>
      </c>
    </row>
    <row r="1540" spans="4:7" x14ac:dyDescent="0.25">
      <c r="D1540" s="181">
        <v>31.427208257449983</v>
      </c>
      <c r="E1540" s="119"/>
      <c r="F1540" s="177">
        <v>65.789125547922296</v>
      </c>
      <c r="G1540" s="177">
        <v>37.922115724329615</v>
      </c>
    </row>
    <row r="1541" spans="4:7" x14ac:dyDescent="0.25">
      <c r="D1541" s="181">
        <v>31.864680986779678</v>
      </c>
      <c r="E1541" s="119"/>
      <c r="F1541" s="177">
        <v>61.725343175492945</v>
      </c>
      <c r="G1541" s="177">
        <v>38.365298601697972</v>
      </c>
    </row>
    <row r="1542" spans="4:7" x14ac:dyDescent="0.25">
      <c r="D1542" s="181">
        <v>32.052689181500071</v>
      </c>
      <c r="E1542" s="119"/>
      <c r="F1542" s="177">
        <v>64.760594060150567</v>
      </c>
      <c r="G1542" s="177">
        <v>38.394879516318973</v>
      </c>
    </row>
    <row r="1543" spans="4:7" x14ac:dyDescent="0.25">
      <c r="D1543" s="181">
        <v>32.55138768443355</v>
      </c>
      <c r="E1543" s="119"/>
      <c r="F1543" s="177">
        <v>63.971046402542697</v>
      </c>
      <c r="G1543" s="177">
        <v>38.431226412808478</v>
      </c>
    </row>
    <row r="1544" spans="4:7" x14ac:dyDescent="0.25">
      <c r="D1544" s="181">
        <v>32.12387013338229</v>
      </c>
      <c r="E1544" s="119"/>
      <c r="F1544" s="177">
        <v>60.424681743824934</v>
      </c>
      <c r="G1544" s="177">
        <v>38.480934106067394</v>
      </c>
    </row>
    <row r="1545" spans="4:7" x14ac:dyDescent="0.25">
      <c r="D1545" s="181">
        <v>31.696314865041654</v>
      </c>
      <c r="E1545" s="119"/>
      <c r="F1545" s="177">
        <v>60.879273196591321</v>
      </c>
      <c r="G1545" s="177">
        <v>38.162223376587505</v>
      </c>
    </row>
    <row r="1546" spans="4:7" x14ac:dyDescent="0.25">
      <c r="D1546" s="181">
        <v>31.551694998851563</v>
      </c>
      <c r="E1546" s="119"/>
      <c r="F1546" s="177">
        <v>65.824596355292556</v>
      </c>
      <c r="G1546" s="177">
        <v>38.157631248588928</v>
      </c>
    </row>
    <row r="1547" spans="4:7" x14ac:dyDescent="0.25">
      <c r="D1547" s="181">
        <v>31.769609722759963</v>
      </c>
      <c r="E1547" s="119"/>
      <c r="F1547" s="177">
        <v>61.198151879796313</v>
      </c>
      <c r="G1547" s="177">
        <v>38.468186282780444</v>
      </c>
    </row>
    <row r="1548" spans="4:7" x14ac:dyDescent="0.25">
      <c r="D1548" s="181">
        <v>31.51938840771162</v>
      </c>
      <c r="E1548" s="119"/>
      <c r="F1548" s="177">
        <v>60.74773462444535</v>
      </c>
      <c r="G1548" s="177">
        <v>38.357196953385021</v>
      </c>
    </row>
    <row r="1549" spans="4:7" x14ac:dyDescent="0.25">
      <c r="D1549" s="181">
        <v>31.443872805524691</v>
      </c>
      <c r="E1549" s="119"/>
      <c r="F1549" s="177">
        <v>60.304136420024797</v>
      </c>
      <c r="G1549" s="177">
        <v>38.396625459679861</v>
      </c>
    </row>
    <row r="1550" spans="4:7" x14ac:dyDescent="0.25">
      <c r="D1550" s="181">
        <v>31.560013935786717</v>
      </c>
      <c r="E1550" s="119"/>
      <c r="F1550" s="177">
        <v>64.667118023413224</v>
      </c>
      <c r="G1550" s="177">
        <v>38.769738848694999</v>
      </c>
    </row>
    <row r="1551" spans="4:7" x14ac:dyDescent="0.25">
      <c r="D1551" s="181">
        <v>31.949902605900025</v>
      </c>
      <c r="E1551" s="119"/>
      <c r="F1551" s="177">
        <v>61.359282070431476</v>
      </c>
      <c r="G1551" s="177">
        <v>38.626439091872271</v>
      </c>
    </row>
    <row r="1552" spans="4:7" x14ac:dyDescent="0.25">
      <c r="D1552" s="181">
        <v>32.003507981653598</v>
      </c>
      <c r="E1552" s="119"/>
      <c r="F1552" s="177">
        <v>64.894299026738679</v>
      </c>
      <c r="G1552" s="177">
        <v>38.781996660342998</v>
      </c>
    </row>
    <row r="1553" spans="4:7" x14ac:dyDescent="0.25">
      <c r="D1553" s="181">
        <v>31.324091525563457</v>
      </c>
      <c r="E1553" s="119"/>
      <c r="F1553" s="177">
        <v>59.81079361385769</v>
      </c>
      <c r="G1553" s="177">
        <v>39.050017006397191</v>
      </c>
    </row>
    <row r="1554" spans="4:7" x14ac:dyDescent="0.25">
      <c r="D1554" s="181">
        <v>30.736872512057964</v>
      </c>
      <c r="E1554" s="119"/>
      <c r="F1554" s="177">
        <v>59.865078243944318</v>
      </c>
      <c r="G1554" s="177">
        <v>38.983915994189388</v>
      </c>
    </row>
    <row r="1555" spans="4:7" x14ac:dyDescent="0.25">
      <c r="D1555" s="181">
        <v>30.773959037175899</v>
      </c>
      <c r="E1555" s="119"/>
      <c r="F1555" s="177">
        <v>63.326886915630716</v>
      </c>
      <c r="G1555" s="177">
        <v>38.073804553636812</v>
      </c>
    </row>
    <row r="1556" spans="4:7" x14ac:dyDescent="0.25">
      <c r="D1556" s="181">
        <v>30.53139537025379</v>
      </c>
      <c r="E1556" s="119"/>
      <c r="F1556" s="177">
        <v>62.191818086173775</v>
      </c>
      <c r="G1556" s="177">
        <v>37.874342401138087</v>
      </c>
    </row>
    <row r="1557" spans="4:7" x14ac:dyDescent="0.25">
      <c r="D1557" s="181">
        <v>31.777449907219015</v>
      </c>
      <c r="E1557" s="119"/>
      <c r="F1557" s="177">
        <v>58.936473452647441</v>
      </c>
      <c r="G1557" s="177">
        <v>37.942700212001817</v>
      </c>
    </row>
    <row r="1558" spans="4:7" x14ac:dyDescent="0.25">
      <c r="D1558" s="181">
        <v>31.481467692940349</v>
      </c>
      <c r="E1558" s="119"/>
      <c r="F1558" s="177">
        <v>58.66573764778957</v>
      </c>
      <c r="G1558" s="177">
        <v>38.393228271493186</v>
      </c>
    </row>
    <row r="1559" spans="4:7" x14ac:dyDescent="0.25">
      <c r="D1559" s="181">
        <v>32.217369997103944</v>
      </c>
      <c r="E1559" s="119"/>
      <c r="F1559" s="177">
        <v>54.262918933850749</v>
      </c>
      <c r="G1559" s="177">
        <v>38.254203132898716</v>
      </c>
    </row>
    <row r="1560" spans="4:7" x14ac:dyDescent="0.25">
      <c r="D1560" s="181">
        <v>31.940967375569912</v>
      </c>
      <c r="E1560" s="119"/>
      <c r="F1560" s="177">
        <v>55.269060146013892</v>
      </c>
      <c r="G1560" s="177">
        <v>38.320842472800557</v>
      </c>
    </row>
    <row r="1561" spans="4:7" x14ac:dyDescent="0.25">
      <c r="D1561" s="181">
        <v>31.933651603548618</v>
      </c>
      <c r="E1561" s="119"/>
      <c r="F1561" s="177">
        <v>46.458160303411681</v>
      </c>
      <c r="G1561" s="177">
        <v>38.219899690636915</v>
      </c>
    </row>
    <row r="1562" spans="4:7" x14ac:dyDescent="0.25">
      <c r="D1562" s="181">
        <v>31.920465399556694</v>
      </c>
      <c r="E1562" s="119"/>
      <c r="F1562" s="177">
        <v>44.164424421676841</v>
      </c>
      <c r="G1562" s="177">
        <v>38.461888724212308</v>
      </c>
    </row>
    <row r="1563" spans="4:7" x14ac:dyDescent="0.25">
      <c r="D1563" s="181">
        <v>31.433836856263714</v>
      </c>
      <c r="E1563" s="119"/>
      <c r="F1563" s="177">
        <v>42.668113148742243</v>
      </c>
      <c r="G1563" s="177">
        <v>38.232061748151402</v>
      </c>
    </row>
    <row r="1564" spans="4:7" x14ac:dyDescent="0.25">
      <c r="D1564" s="181">
        <v>31.779927546624748</v>
      </c>
      <c r="E1564" s="119"/>
      <c r="F1564" s="177">
        <v>41.040902448186159</v>
      </c>
      <c r="G1564" s="177">
        <v>37.643849544193998</v>
      </c>
    </row>
    <row r="1565" spans="4:7" x14ac:dyDescent="0.25">
      <c r="D1565" s="181">
        <v>32.199315612117459</v>
      </c>
      <c r="E1565" s="119"/>
      <c r="F1565" s="177">
        <v>58.585989053072765</v>
      </c>
      <c r="G1565" s="177">
        <v>38.417264365355159</v>
      </c>
    </row>
    <row r="1566" spans="4:7" x14ac:dyDescent="0.25">
      <c r="D1566" s="181">
        <v>32.187839925995625</v>
      </c>
      <c r="E1566" s="119"/>
      <c r="F1566" s="177">
        <v>62.303736023026332</v>
      </c>
      <c r="G1566" s="177">
        <v>38.453185132167967</v>
      </c>
    </row>
    <row r="1567" spans="4:7" x14ac:dyDescent="0.25">
      <c r="D1567" s="181">
        <v>32.281917033482507</v>
      </c>
      <c r="E1567" s="119"/>
      <c r="F1567" s="177">
        <v>57.786924389512478</v>
      </c>
      <c r="G1567" s="177">
        <v>37.953999423539187</v>
      </c>
    </row>
    <row r="1568" spans="4:7" x14ac:dyDescent="0.25">
      <c r="D1568" s="181">
        <v>32.36463921403444</v>
      </c>
      <c r="E1568" s="119"/>
      <c r="F1568" s="177">
        <v>60.58266799090088</v>
      </c>
      <c r="G1568" s="177">
        <v>38.031870514220678</v>
      </c>
    </row>
    <row r="1569" spans="4:7" x14ac:dyDescent="0.25">
      <c r="D1569" s="181">
        <v>31.091783556275921</v>
      </c>
      <c r="E1569" s="119"/>
      <c r="F1569" s="177">
        <v>55.90367008769951</v>
      </c>
      <c r="G1569" s="177">
        <v>38.502543296593259</v>
      </c>
    </row>
    <row r="1570" spans="4:7" x14ac:dyDescent="0.25">
      <c r="D1570" s="181">
        <v>31.711842839607467</v>
      </c>
      <c r="E1570" s="119"/>
      <c r="F1570" s="177">
        <v>55.556953198225457</v>
      </c>
      <c r="G1570" s="177">
        <v>38.625113840014784</v>
      </c>
    </row>
    <row r="1571" spans="4:7" x14ac:dyDescent="0.25">
      <c r="D1571" s="181">
        <v>32.494057264548822</v>
      </c>
      <c r="E1571" s="119"/>
      <c r="F1571" s="177">
        <v>55.489793846739609</v>
      </c>
      <c r="G1571" s="177">
        <v>38.55652149293158</v>
      </c>
    </row>
    <row r="1572" spans="4:7" x14ac:dyDescent="0.25">
      <c r="D1572" s="181">
        <v>33.748272187025478</v>
      </c>
      <c r="E1572" s="119"/>
      <c r="F1572" s="177">
        <v>58.87103840708734</v>
      </c>
      <c r="G1572" s="177">
        <v>38.145293823370274</v>
      </c>
    </row>
    <row r="1573" spans="4:7" x14ac:dyDescent="0.25">
      <c r="D1573" s="181">
        <v>34.381782609754126</v>
      </c>
      <c r="E1573" s="119"/>
      <c r="F1573" s="177">
        <v>55.888030650262579</v>
      </c>
      <c r="G1573" s="177">
        <v>37.665521029830003</v>
      </c>
    </row>
    <row r="1574" spans="4:7" x14ac:dyDescent="0.25">
      <c r="D1574" s="181">
        <v>33.796658634168097</v>
      </c>
      <c r="E1574" s="119"/>
      <c r="F1574" s="177">
        <v>50.096476595247289</v>
      </c>
      <c r="G1574" s="177">
        <v>37.72169953416897</v>
      </c>
    </row>
    <row r="1575" spans="4:7" x14ac:dyDescent="0.25">
      <c r="D1575" s="181">
        <v>33.11706856226489</v>
      </c>
      <c r="E1575" s="119"/>
      <c r="F1575" s="177">
        <v>47.871576878229739</v>
      </c>
      <c r="G1575" s="177">
        <v>38.241545914499874</v>
      </c>
    </row>
    <row r="1576" spans="4:7" x14ac:dyDescent="0.25">
      <c r="D1576" s="181">
        <v>32.923313616823243</v>
      </c>
      <c r="E1576" s="119"/>
      <c r="F1576" s="177">
        <v>47.906909878342205</v>
      </c>
      <c r="G1576" s="177">
        <v>38.27963153371104</v>
      </c>
    </row>
    <row r="1577" spans="4:7" x14ac:dyDescent="0.25">
      <c r="D1577" s="181">
        <v>33.008364207810843</v>
      </c>
      <c r="E1577" s="119"/>
      <c r="F1577" s="177">
        <v>47.20530474049076</v>
      </c>
      <c r="G1577" s="177">
        <v>38.42255531507508</v>
      </c>
    </row>
    <row r="1578" spans="4:7" x14ac:dyDescent="0.25">
      <c r="D1578" s="181">
        <v>32.369340177973172</v>
      </c>
      <c r="E1578" s="119"/>
      <c r="F1578" s="177">
        <v>45.989633528987511</v>
      </c>
      <c r="G1578" s="177">
        <v>38.483081215995277</v>
      </c>
    </row>
    <row r="1579" spans="4:7" x14ac:dyDescent="0.25">
      <c r="D1579" s="181">
        <v>32.891980118287911</v>
      </c>
      <c r="E1579" s="119"/>
      <c r="F1579" s="177">
        <v>49.630623087132413</v>
      </c>
      <c r="G1579" s="177">
        <v>38.432942524155017</v>
      </c>
    </row>
    <row r="1580" spans="4:7" x14ac:dyDescent="0.25">
      <c r="D1580" s="181">
        <v>35.089785427583557</v>
      </c>
      <c r="E1580" s="119"/>
      <c r="F1580" s="177">
        <v>49.752595704021296</v>
      </c>
      <c r="G1580" s="177">
        <v>38.279279600779184</v>
      </c>
    </row>
    <row r="1581" spans="4:7" x14ac:dyDescent="0.25">
      <c r="D1581" s="181">
        <v>36.518976800839098</v>
      </c>
      <c r="E1581" s="119"/>
      <c r="F1581" s="177">
        <v>54.513749612481455</v>
      </c>
      <c r="G1581" s="177">
        <v>38.889031257386584</v>
      </c>
    </row>
    <row r="1582" spans="4:7" x14ac:dyDescent="0.25">
      <c r="D1582" s="181">
        <v>36.302989819093973</v>
      </c>
      <c r="E1582" s="119"/>
      <c r="F1582" s="177">
        <v>53.696913659572601</v>
      </c>
      <c r="G1582" s="177">
        <v>38.591538880136291</v>
      </c>
    </row>
    <row r="1583" spans="4:7" x14ac:dyDescent="0.25">
      <c r="D1583" s="181">
        <v>35.88201588356938</v>
      </c>
      <c r="E1583" s="119"/>
      <c r="F1583" s="177">
        <v>49.917284467529377</v>
      </c>
      <c r="G1583" s="177">
        <v>38.789310456028716</v>
      </c>
    </row>
    <row r="1584" spans="4:7" x14ac:dyDescent="0.25">
      <c r="D1584" s="181">
        <v>35.461769134689284</v>
      </c>
      <c r="E1584" s="119"/>
      <c r="F1584" s="177">
        <v>55.787675657228199</v>
      </c>
      <c r="G1584" s="177">
        <v>38.456704844324761</v>
      </c>
    </row>
    <row r="1585" spans="4:7" x14ac:dyDescent="0.25">
      <c r="D1585" s="181">
        <v>34.257613517641992</v>
      </c>
      <c r="E1585" s="119"/>
      <c r="F1585" s="177">
        <v>47.898391445786821</v>
      </c>
      <c r="G1585" s="177">
        <v>38.525654639116013</v>
      </c>
    </row>
    <row r="1586" spans="4:7" x14ac:dyDescent="0.25">
      <c r="D1586" s="181">
        <v>35.297867420889702</v>
      </c>
      <c r="E1586" s="119"/>
      <c r="F1586" s="177">
        <v>43.049667977712801</v>
      </c>
      <c r="G1586" s="177">
        <v>38.324581798270877</v>
      </c>
    </row>
    <row r="1587" spans="4:7" x14ac:dyDescent="0.25">
      <c r="D1587" s="181">
        <v>35.909185129713165</v>
      </c>
      <c r="E1587" s="119"/>
      <c r="F1587" s="177">
        <v>53.508507422222621</v>
      </c>
      <c r="G1587" s="177">
        <v>38.436162088535447</v>
      </c>
    </row>
    <row r="1588" spans="4:7" x14ac:dyDescent="0.25">
      <c r="D1588" s="181">
        <v>35.514214302146847</v>
      </c>
      <c r="E1588" s="119"/>
      <c r="F1588" s="177">
        <v>52.985645370748315</v>
      </c>
      <c r="G1588" s="177">
        <v>38.65457624678254</v>
      </c>
    </row>
    <row r="1589" spans="4:7" x14ac:dyDescent="0.25">
      <c r="D1589" s="181">
        <v>36.260544647640671</v>
      </c>
      <c r="E1589" s="119"/>
      <c r="F1589" s="177">
        <v>51.491475457571134</v>
      </c>
      <c r="G1589" s="177">
        <v>38.591077957683133</v>
      </c>
    </row>
    <row r="1590" spans="4:7" x14ac:dyDescent="0.25">
      <c r="D1590" s="181">
        <v>35.636105723204444</v>
      </c>
      <c r="E1590" s="119"/>
      <c r="F1590" s="177">
        <v>53.233639262009547</v>
      </c>
      <c r="G1590" s="177">
        <v>38.673856672578353</v>
      </c>
    </row>
    <row r="1591" spans="4:7" x14ac:dyDescent="0.25">
      <c r="D1591" s="181">
        <v>35.57493335564935</v>
      </c>
      <c r="E1591" s="119"/>
      <c r="F1591" s="177">
        <v>57.417316597655962</v>
      </c>
      <c r="G1591" s="177">
        <v>38.869179267927464</v>
      </c>
    </row>
    <row r="1592" spans="4:7" x14ac:dyDescent="0.25">
      <c r="D1592" s="181">
        <v>35.874421475904967</v>
      </c>
      <c r="E1592" s="119"/>
      <c r="F1592" s="177">
        <v>56.765335867581527</v>
      </c>
      <c r="G1592" s="177">
        <v>38.33160146238626</v>
      </c>
    </row>
    <row r="1593" spans="4:7" x14ac:dyDescent="0.25">
      <c r="D1593" s="181">
        <v>36.516758303907238</v>
      </c>
      <c r="E1593" s="119"/>
      <c r="F1593" s="177">
        <v>55.323400542294543</v>
      </c>
      <c r="G1593" s="177">
        <v>38.721035805234195</v>
      </c>
    </row>
    <row r="1594" spans="4:7" x14ac:dyDescent="0.25">
      <c r="D1594" s="181">
        <v>38.421741602641582</v>
      </c>
      <c r="E1594" s="119"/>
      <c r="F1594" s="177">
        <v>52.519824822876181</v>
      </c>
      <c r="G1594" s="177">
        <v>39.016045737862569</v>
      </c>
    </row>
    <row r="1595" spans="4:7" x14ac:dyDescent="0.25">
      <c r="D1595" s="181">
        <v>37.959869982004157</v>
      </c>
      <c r="E1595" s="119"/>
      <c r="F1595" s="177">
        <v>55.555438489618659</v>
      </c>
      <c r="G1595" s="177">
        <v>38.987353150226461</v>
      </c>
    </row>
    <row r="1596" spans="4:7" x14ac:dyDescent="0.25">
      <c r="D1596" s="181">
        <v>38.13098220379262</v>
      </c>
      <c r="E1596" s="119"/>
      <c r="F1596" s="177">
        <v>51.592818080849106</v>
      </c>
      <c r="G1596" s="177">
        <v>38.785465968957652</v>
      </c>
    </row>
    <row r="1597" spans="4:7" x14ac:dyDescent="0.25">
      <c r="D1597" s="181">
        <v>38.390887073057669</v>
      </c>
      <c r="E1597" s="119"/>
      <c r="F1597" s="177">
        <v>55.485893981015224</v>
      </c>
      <c r="G1597" s="177">
        <v>38.774597551513594</v>
      </c>
    </row>
    <row r="1598" spans="4:7" x14ac:dyDescent="0.25">
      <c r="D1598" s="181">
        <v>38.063409201348286</v>
      </c>
      <c r="E1598" s="119"/>
      <c r="F1598" s="177">
        <v>54.24823852722291</v>
      </c>
      <c r="G1598" s="177">
        <v>37.964416563201802</v>
      </c>
    </row>
    <row r="1599" spans="4:7" x14ac:dyDescent="0.25">
      <c r="D1599" s="181">
        <v>37.542438232324784</v>
      </c>
      <c r="E1599" s="119"/>
      <c r="F1599" s="177">
        <v>55.452077406628298</v>
      </c>
      <c r="G1599" s="177">
        <v>38.199747830121559</v>
      </c>
    </row>
    <row r="1600" spans="4:7" x14ac:dyDescent="0.25">
      <c r="D1600" s="181">
        <v>38.625386357130893</v>
      </c>
      <c r="E1600" s="119"/>
      <c r="F1600" s="177">
        <v>57.595129433115687</v>
      </c>
      <c r="G1600" s="177">
        <v>38.582108090299215</v>
      </c>
    </row>
    <row r="1601" spans="4:7" x14ac:dyDescent="0.25">
      <c r="D1601" s="181">
        <v>38.999803837449498</v>
      </c>
      <c r="E1601" s="119"/>
      <c r="F1601" s="177">
        <v>56.353005887755657</v>
      </c>
      <c r="G1601" s="177">
        <v>39.231457037682837</v>
      </c>
    </row>
    <row r="1602" spans="4:7" x14ac:dyDescent="0.25">
      <c r="D1602" s="181">
        <v>38.527255421744478</v>
      </c>
      <c r="E1602" s="119"/>
      <c r="F1602" s="177">
        <v>56.945318239761704</v>
      </c>
      <c r="G1602" s="177">
        <v>39.230274398525538</v>
      </c>
    </row>
    <row r="1603" spans="4:7" x14ac:dyDescent="0.25">
      <c r="D1603" s="181">
        <v>39.40756385193928</v>
      </c>
      <c r="E1603" s="119"/>
      <c r="F1603" s="177">
        <v>57.452919507203291</v>
      </c>
      <c r="G1603" s="177">
        <v>38.201742344763616</v>
      </c>
    </row>
    <row r="1604" spans="4:7" x14ac:dyDescent="0.25">
      <c r="D1604" s="181">
        <v>39.462287174021739</v>
      </c>
      <c r="E1604" s="119"/>
      <c r="F1604" s="177">
        <v>57.603674518488091</v>
      </c>
      <c r="G1604" s="177">
        <v>38.483002110697576</v>
      </c>
    </row>
    <row r="1605" spans="4:7" x14ac:dyDescent="0.25">
      <c r="D1605" s="181">
        <v>39.385283128552899</v>
      </c>
      <c r="E1605" s="119"/>
      <c r="F1605" s="177">
        <v>55.388683103499666</v>
      </c>
      <c r="G1605" s="177">
        <v>38.862362047191056</v>
      </c>
    </row>
    <row r="1606" spans="4:7" x14ac:dyDescent="0.25">
      <c r="D1606" s="181">
        <v>41.388643629241884</v>
      </c>
      <c r="E1606" s="119"/>
      <c r="F1606" s="177">
        <v>56.333434146532326</v>
      </c>
      <c r="G1606" s="177">
        <v>39.363964338435032</v>
      </c>
    </row>
    <row r="1607" spans="4:7" x14ac:dyDescent="0.25">
      <c r="D1607" s="181">
        <v>33.217979821054982</v>
      </c>
      <c r="E1607" s="119"/>
      <c r="F1607" s="177">
        <v>58.015140389115743</v>
      </c>
      <c r="G1607" s="177">
        <v>100</v>
      </c>
    </row>
    <row r="1608" spans="4:7" x14ac:dyDescent="0.25">
      <c r="D1608" s="181">
        <v>33.061692281519896</v>
      </c>
      <c r="E1608" s="119"/>
      <c r="F1608" s="177">
        <v>62.081060460673477</v>
      </c>
      <c r="G1608" s="177">
        <v>100</v>
      </c>
    </row>
    <row r="1609" spans="4:7" x14ac:dyDescent="0.25">
      <c r="D1609" s="181">
        <v>32.921505695581409</v>
      </c>
      <c r="E1609" s="119"/>
      <c r="F1609" s="177">
        <v>61.809163804893117</v>
      </c>
      <c r="G1609" s="177">
        <v>100</v>
      </c>
    </row>
    <row r="1610" spans="4:7" x14ac:dyDescent="0.25">
      <c r="D1610" s="181">
        <v>31.91896997604108</v>
      </c>
      <c r="E1610" s="119"/>
      <c r="F1610" s="177">
        <v>61.812875739909941</v>
      </c>
      <c r="G1610" s="177">
        <v>100</v>
      </c>
    </row>
    <row r="1611" spans="4:7" x14ac:dyDescent="0.25">
      <c r="D1611" s="181">
        <v>32.234031832063643</v>
      </c>
      <c r="E1611" s="119"/>
      <c r="F1611" s="177">
        <v>62.880630932472329</v>
      </c>
      <c r="G1611" s="177">
        <v>100</v>
      </c>
    </row>
    <row r="1612" spans="4:7" x14ac:dyDescent="0.25">
      <c r="D1612" s="181">
        <v>31.709509514504003</v>
      </c>
      <c r="E1612" s="119"/>
      <c r="F1612" s="177">
        <v>63.778627420134008</v>
      </c>
      <c r="G1612" s="177">
        <v>100</v>
      </c>
    </row>
    <row r="1613" spans="4:7" x14ac:dyDescent="0.25">
      <c r="D1613" s="181">
        <v>31.968449645726757</v>
      </c>
      <c r="E1613" s="119"/>
      <c r="F1613" s="177">
        <v>64.216134849124487</v>
      </c>
      <c r="G1613" s="177">
        <v>100</v>
      </c>
    </row>
    <row r="1614" spans="4:7" x14ac:dyDescent="0.25">
      <c r="D1614" s="181">
        <v>32.207156846457039</v>
      </c>
      <c r="E1614" s="119"/>
      <c r="F1614" s="177">
        <v>64.071198470945689</v>
      </c>
      <c r="G1614" s="177">
        <v>100</v>
      </c>
    </row>
    <row r="1615" spans="4:7" x14ac:dyDescent="0.25">
      <c r="D1615" s="181">
        <v>32.136932994083182</v>
      </c>
      <c r="E1615" s="119"/>
      <c r="F1615" s="177">
        <v>63.414948930033901</v>
      </c>
      <c r="G1615" s="177">
        <v>100</v>
      </c>
    </row>
    <row r="1616" spans="4:7" x14ac:dyDescent="0.25">
      <c r="D1616" s="181">
        <v>32.585224302918853</v>
      </c>
      <c r="E1616" s="119"/>
      <c r="F1616" s="177">
        <v>63.793259561547487</v>
      </c>
      <c r="G1616" s="177">
        <v>100</v>
      </c>
    </row>
    <row r="1617" spans="4:7" x14ac:dyDescent="0.25">
      <c r="D1617" s="181">
        <v>31.465082343750488</v>
      </c>
      <c r="E1617" s="119"/>
      <c r="F1617" s="177">
        <v>63.758037156484754</v>
      </c>
      <c r="G1617" s="177">
        <v>100</v>
      </c>
    </row>
    <row r="1618" spans="4:7" x14ac:dyDescent="0.25">
      <c r="D1618" s="181">
        <v>30.326461557591379</v>
      </c>
      <c r="E1618" s="119"/>
      <c r="F1618" s="177">
        <v>64.153179537013727</v>
      </c>
      <c r="G1618" s="177">
        <v>100</v>
      </c>
    </row>
    <row r="1619" spans="4:7" x14ac:dyDescent="0.25">
      <c r="D1619" s="181">
        <v>29.982774588863077</v>
      </c>
      <c r="E1619" s="119"/>
      <c r="F1619" s="177">
        <v>64.780238071680117</v>
      </c>
      <c r="G1619" s="177">
        <v>100</v>
      </c>
    </row>
    <row r="1620" spans="4:7" x14ac:dyDescent="0.25">
      <c r="D1620" s="181">
        <v>28.419804632575453</v>
      </c>
      <c r="E1620" s="119"/>
      <c r="F1620" s="177">
        <v>65.05574850047077</v>
      </c>
      <c r="G1620" s="177">
        <v>100</v>
      </c>
    </row>
    <row r="1621" spans="4:7" x14ac:dyDescent="0.25">
      <c r="D1621" s="181">
        <v>28.066489265759827</v>
      </c>
      <c r="E1621" s="119"/>
      <c r="F1621" s="177">
        <v>66.042293837865216</v>
      </c>
      <c r="G1621" s="177">
        <v>100</v>
      </c>
    </row>
    <row r="1622" spans="4:7" x14ac:dyDescent="0.25">
      <c r="D1622" s="181">
        <v>29.971569639952072</v>
      </c>
      <c r="E1622" s="119"/>
      <c r="F1622" s="177">
        <v>67.678109697765763</v>
      </c>
      <c r="G1622" s="177">
        <v>100</v>
      </c>
    </row>
    <row r="1623" spans="4:7" x14ac:dyDescent="0.25">
      <c r="D1623" s="181">
        <v>29.763819696020111</v>
      </c>
      <c r="E1623" s="119"/>
      <c r="F1623" s="177">
        <v>67.325033047199256</v>
      </c>
      <c r="G1623" s="177">
        <v>100</v>
      </c>
    </row>
    <row r="1624" spans="4:7" x14ac:dyDescent="0.25">
      <c r="D1624" s="181">
        <v>29.024953610477581</v>
      </c>
      <c r="E1624" s="119"/>
      <c r="F1624" s="177">
        <v>67.209388946074043</v>
      </c>
      <c r="G1624" s="177">
        <v>100</v>
      </c>
    </row>
    <row r="1625" spans="4:7" x14ac:dyDescent="0.25">
      <c r="D1625" s="181">
        <v>29.626635262922044</v>
      </c>
      <c r="E1625" s="119"/>
      <c r="F1625" s="177">
        <v>67.285432941118884</v>
      </c>
      <c r="G1625" s="177">
        <v>100</v>
      </c>
    </row>
    <row r="1626" spans="4:7" x14ac:dyDescent="0.25">
      <c r="D1626" s="181">
        <v>30.427795800058952</v>
      </c>
      <c r="E1626" s="119"/>
      <c r="F1626" s="177">
        <v>67.465479691823333</v>
      </c>
      <c r="G1626" s="177">
        <v>100</v>
      </c>
    </row>
    <row r="1627" spans="4:7" x14ac:dyDescent="0.25">
      <c r="D1627" s="181">
        <v>31.533312191609998</v>
      </c>
      <c r="E1627" s="119"/>
      <c r="F1627" s="177">
        <v>67.173453264324792</v>
      </c>
      <c r="G1627" s="177">
        <v>100</v>
      </c>
    </row>
    <row r="1628" spans="4:7" x14ac:dyDescent="0.25">
      <c r="D1628" s="181">
        <v>32.338817814676872</v>
      </c>
      <c r="E1628" s="119"/>
      <c r="F1628" s="177">
        <v>66.446135112886083</v>
      </c>
      <c r="G1628" s="177">
        <v>100</v>
      </c>
    </row>
    <row r="1629" spans="4:7" x14ac:dyDescent="0.25">
      <c r="D1629" s="181">
        <v>32.686158952911633</v>
      </c>
      <c r="E1629" s="119"/>
      <c r="F1629" s="177">
        <v>66.030494802439662</v>
      </c>
      <c r="G1629" s="177">
        <v>100</v>
      </c>
    </row>
    <row r="1630" spans="4:7" x14ac:dyDescent="0.25">
      <c r="D1630" s="181">
        <v>32.654851543660506</v>
      </c>
      <c r="E1630" s="119"/>
      <c r="F1630" s="177">
        <v>66.056752584598726</v>
      </c>
      <c r="G1630" s="177">
        <v>100</v>
      </c>
    </row>
    <row r="1631" spans="4:7" x14ac:dyDescent="0.25">
      <c r="D1631" s="181">
        <v>31.980766517299177</v>
      </c>
      <c r="E1631" s="119"/>
      <c r="F1631" s="177">
        <v>66.246668743557436</v>
      </c>
      <c r="G1631" s="177">
        <v>100</v>
      </c>
    </row>
    <row r="1632" spans="4:7" x14ac:dyDescent="0.25">
      <c r="D1632" s="181">
        <v>32.303052096720123</v>
      </c>
      <c r="E1632" s="119"/>
      <c r="F1632" s="177">
        <v>67.025990659395859</v>
      </c>
      <c r="G1632" s="177">
        <v>100</v>
      </c>
    </row>
    <row r="1633" spans="4:7" x14ac:dyDescent="0.25">
      <c r="D1633" s="181">
        <v>32.403767571471384</v>
      </c>
      <c r="E1633" s="119"/>
      <c r="F1633" s="177">
        <v>66.895116519927996</v>
      </c>
      <c r="G1633" s="177">
        <v>100</v>
      </c>
    </row>
    <row r="1634" spans="4:7" x14ac:dyDescent="0.25">
      <c r="D1634" s="181">
        <v>32.955696921745975</v>
      </c>
      <c r="E1634" s="119"/>
      <c r="F1634" s="177">
        <v>66.863390537809494</v>
      </c>
      <c r="G1634" s="177">
        <v>100</v>
      </c>
    </row>
    <row r="1635" spans="4:7" x14ac:dyDescent="0.25">
      <c r="D1635" s="181">
        <v>31.376526577406459</v>
      </c>
      <c r="E1635" s="119"/>
      <c r="F1635" s="177">
        <v>66.546614900606684</v>
      </c>
      <c r="G1635" s="177">
        <v>100</v>
      </c>
    </row>
    <row r="1636" spans="4:7" x14ac:dyDescent="0.25">
      <c r="D1636" s="181">
        <v>31.672552503788896</v>
      </c>
      <c r="E1636" s="119"/>
      <c r="F1636" s="177">
        <v>67.013386984842796</v>
      </c>
      <c r="G1636" s="177">
        <v>72.731188896967652</v>
      </c>
    </row>
    <row r="1637" spans="4:7" x14ac:dyDescent="0.25">
      <c r="D1637" s="181">
        <v>31.208397076262379</v>
      </c>
      <c r="E1637" s="119"/>
      <c r="F1637" s="177">
        <v>65.418515636391135</v>
      </c>
      <c r="G1637" s="177">
        <v>14.083854733468193</v>
      </c>
    </row>
    <row r="1638" spans="4:7" x14ac:dyDescent="0.25">
      <c r="D1638" s="181">
        <v>31.138392341379728</v>
      </c>
      <c r="E1638" s="119"/>
      <c r="F1638" s="177">
        <v>65.737491105132591</v>
      </c>
      <c r="G1638" s="177">
        <v>4.7943671169330093</v>
      </c>
    </row>
    <row r="1639" spans="4:7" x14ac:dyDescent="0.25">
      <c r="D1639" s="181">
        <v>30.686089955722846</v>
      </c>
      <c r="E1639" s="119"/>
      <c r="F1639" s="177">
        <v>64.869646207756475</v>
      </c>
      <c r="G1639" s="177">
        <v>42.358993000264945</v>
      </c>
    </row>
    <row r="1640" spans="4:7" x14ac:dyDescent="0.25">
      <c r="D1640" s="181">
        <v>32.362332595542647</v>
      </c>
      <c r="E1640" s="119"/>
      <c r="F1640" s="177">
        <v>64.418228502803373</v>
      </c>
      <c r="G1640" s="177">
        <v>56.079867479872867</v>
      </c>
    </row>
    <row r="1641" spans="4:7" x14ac:dyDescent="0.25">
      <c r="D1641" s="181">
        <v>35.365081787109375</v>
      </c>
      <c r="E1641" s="119"/>
      <c r="F1641" s="177">
        <v>64.121505737304688</v>
      </c>
      <c r="G1641" s="177">
        <v>63.919488928406267</v>
      </c>
    </row>
    <row r="1642" spans="4:7" x14ac:dyDescent="0.25">
      <c r="D1642" s="181">
        <v>35.278911590576172</v>
      </c>
      <c r="E1642" s="119"/>
      <c r="F1642" s="177">
        <v>63.46282958984375</v>
      </c>
      <c r="G1642" s="177">
        <v>2.3896250179796308</v>
      </c>
    </row>
    <row r="1643" spans="4:7" x14ac:dyDescent="0.25">
      <c r="D1643" s="181">
        <v>35.192741394042969</v>
      </c>
      <c r="E1643" s="119"/>
      <c r="F1643" s="177">
        <v>62.804164886474609</v>
      </c>
      <c r="G1643" s="177">
        <v>0</v>
      </c>
    </row>
    <row r="1644" spans="4:7" x14ac:dyDescent="0.25">
      <c r="D1644" s="181">
        <v>35.106575012207031</v>
      </c>
      <c r="E1644" s="119"/>
      <c r="F1644" s="177">
        <v>62.145496368408203</v>
      </c>
      <c r="G1644" s="177">
        <v>0</v>
      </c>
    </row>
    <row r="1645" spans="4:7" x14ac:dyDescent="0.25">
      <c r="D1645" s="181">
        <v>35.02040633360545</v>
      </c>
      <c r="E1645" s="119"/>
      <c r="F1645" s="177">
        <v>61.486831649144499</v>
      </c>
      <c r="G1645" s="177">
        <v>0</v>
      </c>
    </row>
    <row r="1646" spans="4:7" x14ac:dyDescent="0.25">
      <c r="D1646" s="181">
        <v>34.934234619140625</v>
      </c>
      <c r="E1646" s="119"/>
      <c r="F1646" s="177">
        <v>60.828163146972656</v>
      </c>
      <c r="G1646" s="177">
        <v>0</v>
      </c>
    </row>
    <row r="1647" spans="4:7" x14ac:dyDescent="0.25">
      <c r="D1647" s="181">
        <v>34.848068237304688</v>
      </c>
      <c r="E1647" s="119"/>
      <c r="F1647" s="177">
        <v>60.16949462890625</v>
      </c>
      <c r="G1647" s="177">
        <v>0</v>
      </c>
    </row>
    <row r="1648" spans="4:7" x14ac:dyDescent="0.25">
      <c r="D1648" s="181">
        <v>34.76190185546875</v>
      </c>
      <c r="E1648" s="119"/>
      <c r="F1648" s="177">
        <v>59.510826110839844</v>
      </c>
      <c r="G1648" s="177">
        <v>0</v>
      </c>
    </row>
    <row r="1649" spans="4:7" x14ac:dyDescent="0.25">
      <c r="D1649" s="181">
        <v>34.675727844238281</v>
      </c>
      <c r="E1649" s="119"/>
      <c r="F1649" s="177">
        <v>58.852161407470703</v>
      </c>
      <c r="G1649" s="177">
        <v>0</v>
      </c>
    </row>
    <row r="1650" spans="4:7" x14ac:dyDescent="0.25">
      <c r="D1650" s="181">
        <v>34.589563083472079</v>
      </c>
      <c r="E1650" s="119"/>
      <c r="F1650" s="177">
        <v>58.193493779588636</v>
      </c>
      <c r="G1650" s="177">
        <v>0</v>
      </c>
    </row>
    <row r="1651" spans="4:7" x14ac:dyDescent="0.25">
      <c r="D1651" s="181">
        <v>34.503395080566406</v>
      </c>
      <c r="E1651" s="119"/>
      <c r="F1651" s="177">
        <v>57.534824371337891</v>
      </c>
      <c r="G1651" s="177">
        <v>0</v>
      </c>
    </row>
    <row r="1652" spans="4:7" x14ac:dyDescent="0.25">
      <c r="D1652" s="181">
        <v>34.417221069335938</v>
      </c>
      <c r="E1652" s="119"/>
      <c r="F1652" s="177">
        <v>56.87615966796875</v>
      </c>
      <c r="G1652" s="177">
        <v>0</v>
      </c>
    </row>
    <row r="1653" spans="4:7" x14ac:dyDescent="0.25">
      <c r="D1653" s="181">
        <v>34.3310546875</v>
      </c>
      <c r="E1653" s="119"/>
      <c r="F1653" s="177">
        <v>56.217491149902344</v>
      </c>
      <c r="G1653" s="177">
        <v>0</v>
      </c>
    </row>
    <row r="1654" spans="4:7" x14ac:dyDescent="0.25">
      <c r="D1654" s="181">
        <v>34.244888305664063</v>
      </c>
      <c r="E1654" s="119"/>
      <c r="F1654" s="177">
        <v>55.558822631835938</v>
      </c>
      <c r="G1654" s="177">
        <v>0</v>
      </c>
    </row>
    <row r="1655" spans="4:7" x14ac:dyDescent="0.25">
      <c r="D1655" s="181">
        <v>34.158718109130859</v>
      </c>
      <c r="E1655" s="119"/>
      <c r="F1655" s="177">
        <v>54.900154113769531</v>
      </c>
      <c r="G1655" s="177">
        <v>0</v>
      </c>
    </row>
    <row r="1656" spans="4:7" x14ac:dyDescent="0.25">
      <c r="D1656" s="181">
        <v>34.072549072459886</v>
      </c>
      <c r="E1656" s="119"/>
      <c r="F1656" s="177">
        <v>54.241488313895687</v>
      </c>
      <c r="G1656" s="177">
        <v>0</v>
      </c>
    </row>
    <row r="1657" spans="4:7" x14ac:dyDescent="0.25">
      <c r="D1657" s="181">
        <v>33.986381530761719</v>
      </c>
      <c r="E1657" s="119"/>
      <c r="F1657" s="177">
        <v>53.582820892333984</v>
      </c>
      <c r="G1657" s="177">
        <v>0</v>
      </c>
    </row>
    <row r="1658" spans="4:7" x14ac:dyDescent="0.25">
      <c r="D1658" s="181">
        <v>33.900215148925781</v>
      </c>
      <c r="E1658" s="119"/>
      <c r="F1658" s="177">
        <v>52.924152374267578</v>
      </c>
      <c r="G1658" s="177">
        <v>0</v>
      </c>
    </row>
    <row r="1659" spans="4:7" x14ac:dyDescent="0.25">
      <c r="D1659" s="181">
        <v>33.814041137695313</v>
      </c>
      <c r="E1659" s="119"/>
      <c r="F1659" s="177">
        <v>52.265483856201172</v>
      </c>
      <c r="G1659" s="177">
        <v>0</v>
      </c>
    </row>
    <row r="1660" spans="4:7" x14ac:dyDescent="0.25">
      <c r="D1660" s="181">
        <v>33.727874755859375</v>
      </c>
      <c r="E1660" s="119"/>
      <c r="F1660" s="177">
        <v>51.606819152832031</v>
      </c>
      <c r="G1660" s="177">
        <v>0</v>
      </c>
    </row>
    <row r="1661" spans="4:7" x14ac:dyDescent="0.25">
      <c r="D1661" s="181">
        <v>33.641708374023438</v>
      </c>
      <c r="E1661" s="119"/>
      <c r="F1661" s="177">
        <v>50.948150634765625</v>
      </c>
      <c r="G1661" s="177">
        <v>0</v>
      </c>
    </row>
    <row r="1662" spans="4:7" x14ac:dyDescent="0.25">
      <c r="D1662" s="181">
        <v>33.55554071611828</v>
      </c>
      <c r="E1662" s="119"/>
      <c r="F1662" s="177">
        <v>50.289485871526935</v>
      </c>
      <c r="G1662" s="177">
        <v>0</v>
      </c>
    </row>
    <row r="1663" spans="4:7" x14ac:dyDescent="0.25">
      <c r="D1663" s="181">
        <v>33.469367980957031</v>
      </c>
      <c r="E1663" s="119"/>
      <c r="F1663" s="177">
        <v>49.630817413330078</v>
      </c>
      <c r="G1663" s="177">
        <v>0</v>
      </c>
    </row>
    <row r="1664" spans="4:7" x14ac:dyDescent="0.25">
      <c r="D1664" s="181">
        <v>33.383201599121094</v>
      </c>
      <c r="E1664" s="119"/>
      <c r="F1664" s="177">
        <v>48.972148895263672</v>
      </c>
      <c r="G1664" s="177">
        <v>0</v>
      </c>
    </row>
    <row r="1665" spans="4:7" x14ac:dyDescent="0.25">
      <c r="D1665" s="181">
        <v>33.297035217285156</v>
      </c>
      <c r="E1665" s="119"/>
      <c r="F1665" s="177">
        <v>48.313480377197266</v>
      </c>
      <c r="G1665" s="177">
        <v>0</v>
      </c>
    </row>
    <row r="1666" spans="4:7" x14ac:dyDescent="0.25">
      <c r="D1666" s="181">
        <v>33.210861206054688</v>
      </c>
      <c r="E1666" s="119"/>
      <c r="F1666" s="177">
        <v>47.654815673828125</v>
      </c>
      <c r="G1666" s="177">
        <v>0</v>
      </c>
    </row>
    <row r="1667" spans="4:7" x14ac:dyDescent="0.25">
      <c r="D1667" s="181">
        <v>33.124692641540811</v>
      </c>
      <c r="E1667" s="119"/>
      <c r="F1667" s="177">
        <v>46.996148462825346</v>
      </c>
      <c r="G1667" s="177">
        <v>0</v>
      </c>
    </row>
    <row r="1668" spans="4:7" x14ac:dyDescent="0.25">
      <c r="D1668" s="181">
        <v>33.038528442382813</v>
      </c>
      <c r="E1668" s="119"/>
      <c r="F1668" s="177">
        <v>46.337478637695313</v>
      </c>
      <c r="G1668" s="177">
        <v>0</v>
      </c>
    </row>
    <row r="1669" spans="4:7" x14ac:dyDescent="0.25">
      <c r="D1669" s="181">
        <v>32.952358245849609</v>
      </c>
      <c r="E1669" s="119"/>
      <c r="F1669" s="177">
        <v>45.678813934326172</v>
      </c>
      <c r="G1669" s="177">
        <v>0</v>
      </c>
    </row>
    <row r="1670" spans="4:7" x14ac:dyDescent="0.25">
      <c r="D1670" s="181">
        <v>32.866191864013672</v>
      </c>
      <c r="E1670" s="119"/>
      <c r="F1670" s="177">
        <v>45.020145416259766</v>
      </c>
      <c r="G1670" s="177">
        <v>0</v>
      </c>
    </row>
    <row r="1671" spans="4:7" x14ac:dyDescent="0.25">
      <c r="D1671" s="181">
        <v>32.780021667480469</v>
      </c>
      <c r="E1671" s="119"/>
      <c r="F1671" s="177">
        <v>44.361476898193359</v>
      </c>
      <c r="G1671" s="177">
        <v>0</v>
      </c>
    </row>
    <row r="1672" spans="4:7" x14ac:dyDescent="0.25">
      <c r="D1672" s="181">
        <v>32.693855285644531</v>
      </c>
      <c r="E1672" s="119"/>
      <c r="F1672" s="177">
        <v>43.702812194824219</v>
      </c>
      <c r="G1672" s="177">
        <v>0</v>
      </c>
    </row>
    <row r="1673" spans="4:7" x14ac:dyDescent="0.25">
      <c r="D1673" s="181">
        <v>32.607687917903618</v>
      </c>
      <c r="E1673" s="119"/>
      <c r="F1673" s="177">
        <v>43.044143908995174</v>
      </c>
      <c r="G1673" s="177">
        <v>0</v>
      </c>
    </row>
    <row r="1674" spans="4:7" x14ac:dyDescent="0.25">
      <c r="D1674" s="181">
        <v>32.521514892578125</v>
      </c>
      <c r="E1674" s="119"/>
      <c r="F1674" s="177">
        <v>42.385475158691406</v>
      </c>
      <c r="G1674" s="177">
        <v>0</v>
      </c>
    </row>
    <row r="1675" spans="4:7" x14ac:dyDescent="0.25">
      <c r="D1675" s="181">
        <v>32.435348510742188</v>
      </c>
      <c r="E1675" s="119"/>
      <c r="F1675" s="177">
        <v>41.726806640625</v>
      </c>
      <c r="G1675" s="177">
        <v>0</v>
      </c>
    </row>
    <row r="1676" spans="4:7" x14ac:dyDescent="0.25">
      <c r="D1676" s="181">
        <v>32.34918212890625</v>
      </c>
      <c r="E1676" s="119"/>
      <c r="F1676" s="177">
        <v>41.068141937255859</v>
      </c>
      <c r="G1676" s="177">
        <v>0</v>
      </c>
    </row>
    <row r="1677" spans="4:7" x14ac:dyDescent="0.25">
      <c r="D1677" s="181">
        <v>32.263011932373047</v>
      </c>
      <c r="E1677" s="119"/>
      <c r="F1677" s="177">
        <v>40.409473419189453</v>
      </c>
      <c r="G1677" s="177">
        <v>0</v>
      </c>
    </row>
    <row r="1678" spans="4:7" x14ac:dyDescent="0.25">
      <c r="D1678" s="181">
        <v>32.176843984921774</v>
      </c>
      <c r="E1678" s="119"/>
      <c r="F1678" s="177">
        <v>39.750804058710735</v>
      </c>
      <c r="G1678" s="177">
        <v>0</v>
      </c>
    </row>
    <row r="1679" spans="4:7" x14ac:dyDescent="0.25">
      <c r="D1679" s="181">
        <v>32.090675354003906</v>
      </c>
      <c r="E1679" s="119"/>
      <c r="F1679" s="177">
        <v>39.092140197753906</v>
      </c>
      <c r="G1679" s="177">
        <v>0</v>
      </c>
    </row>
    <row r="1680" spans="4:7" x14ac:dyDescent="0.25">
      <c r="D1680" s="181">
        <v>32.004505157470703</v>
      </c>
      <c r="E1680" s="119"/>
      <c r="F1680" s="177">
        <v>38.4334716796875</v>
      </c>
      <c r="G1680" s="177">
        <v>0</v>
      </c>
    </row>
    <row r="1681" spans="4:7" x14ac:dyDescent="0.25">
      <c r="D1681" s="181">
        <v>31.918338775634766</v>
      </c>
      <c r="E1681" s="119"/>
      <c r="F1681" s="177">
        <v>37.774803161621094</v>
      </c>
      <c r="G1681" s="177">
        <v>0</v>
      </c>
    </row>
    <row r="1682" spans="4:7" x14ac:dyDescent="0.25">
      <c r="D1682" s="181">
        <v>31.832168579101563</v>
      </c>
      <c r="E1682" s="119"/>
      <c r="F1682" s="177">
        <v>37.116134643554688</v>
      </c>
      <c r="G1682" s="177">
        <v>0</v>
      </c>
    </row>
    <row r="1683" spans="4:7" x14ac:dyDescent="0.25">
      <c r="D1683" s="181">
        <v>31.745998382568359</v>
      </c>
      <c r="E1683" s="119"/>
      <c r="F1683" s="177">
        <v>36.457469940185547</v>
      </c>
      <c r="G1683" s="177">
        <v>0</v>
      </c>
    </row>
    <row r="1684" spans="4:7" x14ac:dyDescent="0.25">
      <c r="D1684" s="181">
        <v>31.659830520550411</v>
      </c>
      <c r="E1684" s="119"/>
      <c r="F1684" s="177">
        <v>35.798802445994482</v>
      </c>
      <c r="G1684" s="177">
        <v>0</v>
      </c>
    </row>
    <row r="1685" spans="4:7" x14ac:dyDescent="0.25">
      <c r="D1685" s="181">
        <v>31.309995614864196</v>
      </c>
      <c r="E1685" s="119"/>
      <c r="F1685" s="177">
        <v>35.140132904052734</v>
      </c>
      <c r="G1685" s="177">
        <v>0</v>
      </c>
    </row>
    <row r="1686" spans="4:7" x14ac:dyDescent="0.25">
      <c r="D1686" s="181">
        <v>31.052776505108284</v>
      </c>
      <c r="E1686" s="119"/>
      <c r="F1686" s="177">
        <v>34.481464385986328</v>
      </c>
      <c r="G1686" s="177">
        <v>0</v>
      </c>
    </row>
    <row r="1687" spans="4:7" x14ac:dyDescent="0.25">
      <c r="D1687" s="181">
        <v>31.232506280342669</v>
      </c>
      <c r="E1687" s="119"/>
      <c r="F1687" s="177">
        <v>33.822799682617188</v>
      </c>
      <c r="G1687" s="177">
        <v>0</v>
      </c>
    </row>
    <row r="1688" spans="4:7" x14ac:dyDescent="0.25">
      <c r="D1688" s="181">
        <v>30.944634320051616</v>
      </c>
      <c r="E1688" s="119"/>
      <c r="F1688" s="177">
        <v>33.164131164550781</v>
      </c>
      <c r="G1688" s="177">
        <v>0</v>
      </c>
    </row>
    <row r="1689" spans="4:7" x14ac:dyDescent="0.25">
      <c r="D1689" s="181">
        <v>30.77418069620926</v>
      </c>
      <c r="E1689" s="119"/>
      <c r="F1689" s="177">
        <v>32.505462646484375</v>
      </c>
      <c r="G1689" s="177">
        <v>0</v>
      </c>
    </row>
    <row r="1690" spans="4:7" x14ac:dyDescent="0.25">
      <c r="D1690" s="181">
        <v>29.133211594621343</v>
      </c>
      <c r="E1690" s="119"/>
      <c r="F1690" s="177">
        <v>31.846797034078172</v>
      </c>
      <c r="G1690" s="177">
        <v>0</v>
      </c>
    </row>
    <row r="1691" spans="4:7" x14ac:dyDescent="0.25">
      <c r="D1691" s="181">
        <v>29.399333730097158</v>
      </c>
      <c r="E1691" s="119"/>
      <c r="F1691" s="177">
        <v>31.188129425048828</v>
      </c>
      <c r="G1691" s="177">
        <v>0</v>
      </c>
    </row>
    <row r="1692" spans="4:7" x14ac:dyDescent="0.25">
      <c r="D1692" s="181">
        <v>26.238638755833669</v>
      </c>
      <c r="E1692" s="119"/>
      <c r="F1692" s="177">
        <v>30.529460906982422</v>
      </c>
      <c r="G1692" s="177">
        <v>0</v>
      </c>
    </row>
    <row r="1693" spans="4:7" x14ac:dyDescent="0.25">
      <c r="D1693" s="181">
        <v>26.938826453509197</v>
      </c>
      <c r="E1693" s="119"/>
      <c r="F1693" s="177">
        <v>29.870796203613281</v>
      </c>
      <c r="G1693" s="177">
        <v>0</v>
      </c>
    </row>
    <row r="1694" spans="4:7" x14ac:dyDescent="0.25">
      <c r="D1694" s="181">
        <v>28.401291991361894</v>
      </c>
      <c r="E1694" s="119"/>
      <c r="F1694" s="177">
        <v>29.212127685546875</v>
      </c>
      <c r="G1694" s="177">
        <v>0</v>
      </c>
    </row>
    <row r="1695" spans="4:7" x14ac:dyDescent="0.25">
      <c r="D1695" s="181">
        <v>28.974178442027814</v>
      </c>
      <c r="E1695" s="119"/>
      <c r="F1695" s="177">
        <v>28.553459787766137</v>
      </c>
      <c r="G1695" s="177">
        <v>0</v>
      </c>
    </row>
    <row r="1696" spans="4:7" x14ac:dyDescent="0.25">
      <c r="D1696" s="181">
        <v>29.555053925183092</v>
      </c>
      <c r="E1696" s="119"/>
      <c r="F1696" s="177">
        <v>27.894794464111328</v>
      </c>
      <c r="G1696" s="177">
        <v>0</v>
      </c>
    </row>
    <row r="1697" spans="4:7" x14ac:dyDescent="0.25">
      <c r="D1697" s="181">
        <v>29.44932466250884</v>
      </c>
      <c r="E1697" s="119"/>
      <c r="F1697" s="177">
        <v>27.236125946044922</v>
      </c>
      <c r="G1697" s="177">
        <v>0</v>
      </c>
    </row>
    <row r="1698" spans="4:7" x14ac:dyDescent="0.25">
      <c r="D1698" s="181">
        <v>29.687729920369591</v>
      </c>
      <c r="E1698" s="119"/>
      <c r="F1698" s="177">
        <v>26.577457427978516</v>
      </c>
      <c r="G1698" s="177">
        <v>0</v>
      </c>
    </row>
    <row r="1699" spans="4:7" x14ac:dyDescent="0.25">
      <c r="D1699" s="181">
        <v>30.769468831177146</v>
      </c>
      <c r="E1699" s="119"/>
      <c r="F1699" s="177">
        <v>25.918790817260742</v>
      </c>
      <c r="G1699" s="177">
        <v>0</v>
      </c>
    </row>
    <row r="1700" spans="4:7" x14ac:dyDescent="0.25">
      <c r="D1700" s="181">
        <v>30.083736658780655</v>
      </c>
      <c r="E1700" s="119"/>
      <c r="F1700" s="177">
        <v>25.260124206542969</v>
      </c>
      <c r="G1700" s="177">
        <v>0</v>
      </c>
    </row>
    <row r="1701" spans="4:7" x14ac:dyDescent="0.25">
      <c r="D1701" s="181">
        <v>29.02860089622164</v>
      </c>
      <c r="E1701" s="119"/>
      <c r="F1701" s="177">
        <v>24.60145485829424</v>
      </c>
      <c r="G1701" s="177">
        <v>0</v>
      </c>
    </row>
    <row r="1702" spans="4:7" x14ac:dyDescent="0.25">
      <c r="D1702" s="181">
        <v>28.41356339971227</v>
      </c>
      <c r="E1702" s="119"/>
      <c r="F1702" s="177">
        <v>23.942787170410156</v>
      </c>
      <c r="G1702" s="177">
        <v>0</v>
      </c>
    </row>
    <row r="1703" spans="4:7" x14ac:dyDescent="0.25">
      <c r="D1703" s="181">
        <v>26.454263466287507</v>
      </c>
      <c r="E1703" s="119"/>
      <c r="F1703" s="177">
        <v>23.284120559692383</v>
      </c>
      <c r="G1703" s="177">
        <v>0</v>
      </c>
    </row>
    <row r="1704" spans="4:7" x14ac:dyDescent="0.25">
      <c r="D1704" s="181">
        <v>26.741160748755462</v>
      </c>
      <c r="E1704" s="119"/>
      <c r="F1704" s="177">
        <v>22.625453948974609</v>
      </c>
      <c r="G1704" s="177">
        <v>0</v>
      </c>
    </row>
    <row r="1705" spans="4:7" x14ac:dyDescent="0.25">
      <c r="D1705" s="181">
        <v>25.726469912551092</v>
      </c>
      <c r="E1705" s="119"/>
      <c r="F1705" s="177">
        <v>21.966785430908203</v>
      </c>
      <c r="G1705" s="177">
        <v>0</v>
      </c>
    </row>
    <row r="1706" spans="4:7" x14ac:dyDescent="0.25">
      <c r="D1706" s="181">
        <v>26.475865476992379</v>
      </c>
      <c r="E1706" s="119"/>
      <c r="F1706" s="177">
        <v>21.308117848634719</v>
      </c>
      <c r="G1706" s="177">
        <v>0</v>
      </c>
    </row>
    <row r="1707" spans="4:7" x14ac:dyDescent="0.25">
      <c r="D1707" s="181">
        <v>27.153417161394042</v>
      </c>
      <c r="E1707" s="119"/>
      <c r="F1707" s="177">
        <v>20.649452209472656</v>
      </c>
      <c r="G1707" s="177">
        <v>0</v>
      </c>
    </row>
    <row r="1708" spans="4:7" x14ac:dyDescent="0.25">
      <c r="D1708" s="181">
        <v>25.458344274494422</v>
      </c>
      <c r="E1708" s="119"/>
      <c r="F1708" s="177">
        <v>19.99078369140625</v>
      </c>
      <c r="G1708" s="177">
        <v>0</v>
      </c>
    </row>
    <row r="1709" spans="4:7" x14ac:dyDescent="0.25">
      <c r="D1709" s="181">
        <v>24.993903986877879</v>
      </c>
      <c r="E1709" s="119"/>
      <c r="F1709" s="177">
        <v>19.332115173339844</v>
      </c>
      <c r="G1709" s="177">
        <v>0</v>
      </c>
    </row>
    <row r="1710" spans="4:7" x14ac:dyDescent="0.25">
      <c r="D1710" s="181">
        <v>26.971294073374153</v>
      </c>
      <c r="E1710" s="119"/>
      <c r="F1710" s="177">
        <v>18.673450469970703</v>
      </c>
      <c r="G1710" s="177">
        <v>0</v>
      </c>
    </row>
    <row r="1711" spans="4:7" x14ac:dyDescent="0.25">
      <c r="D1711" s="181">
        <v>27.693390595029928</v>
      </c>
      <c r="E1711" s="119"/>
      <c r="F1711" s="177">
        <v>18.014781951904297</v>
      </c>
      <c r="G1711" s="177">
        <v>0</v>
      </c>
    </row>
    <row r="1712" spans="4:7" x14ac:dyDescent="0.25">
      <c r="D1712" s="181">
        <v>26.940484284868973</v>
      </c>
      <c r="E1712" s="119"/>
      <c r="F1712" s="177">
        <v>17.35611385402856</v>
      </c>
      <c r="G1712" s="177">
        <v>0</v>
      </c>
    </row>
    <row r="1713" spans="4:7" x14ac:dyDescent="0.25">
      <c r="D1713" s="181">
        <v>27.011383617100897</v>
      </c>
      <c r="E1713" s="119"/>
      <c r="F1713" s="177">
        <v>16.69744873046875</v>
      </c>
      <c r="G1713" s="177">
        <v>0</v>
      </c>
    </row>
    <row r="1714" spans="4:7" x14ac:dyDescent="0.25">
      <c r="D1714" s="181">
        <v>26.402022126581919</v>
      </c>
      <c r="E1714" s="119"/>
      <c r="F1714" s="177">
        <v>16.038778305053711</v>
      </c>
      <c r="G1714" s="177">
        <v>0</v>
      </c>
    </row>
    <row r="1715" spans="4:7" x14ac:dyDescent="0.25">
      <c r="D1715" s="181">
        <v>26.440530389701856</v>
      </c>
      <c r="E1715" s="119"/>
      <c r="F1715" s="177">
        <v>15.380111694335938</v>
      </c>
      <c r="G1715" s="177">
        <v>0</v>
      </c>
    </row>
    <row r="1716" spans="4:7" x14ac:dyDescent="0.25">
      <c r="D1716" s="181">
        <v>27.372080650704852</v>
      </c>
      <c r="E1716" s="119"/>
      <c r="F1716" s="177">
        <v>14.721445083618164</v>
      </c>
      <c r="G1716" s="177">
        <v>0</v>
      </c>
    </row>
    <row r="1717" spans="4:7" x14ac:dyDescent="0.25">
      <c r="D1717" s="181">
        <v>28.200498068089804</v>
      </c>
      <c r="E1717" s="119"/>
      <c r="F1717" s="177">
        <v>14.062777533078636</v>
      </c>
      <c r="G1717" s="177">
        <v>0</v>
      </c>
    </row>
    <row r="1718" spans="4:7" x14ac:dyDescent="0.25">
      <c r="D1718" s="181">
        <v>29.653214132167697</v>
      </c>
      <c r="E1718" s="119"/>
      <c r="F1718" s="177">
        <v>13.404109954833984</v>
      </c>
      <c r="G1718" s="177">
        <v>0</v>
      </c>
    </row>
    <row r="1719" spans="4:7" x14ac:dyDescent="0.25">
      <c r="D1719" s="181">
        <v>27.861015237459451</v>
      </c>
      <c r="E1719" s="119"/>
      <c r="F1719" s="177">
        <v>12.745443344116211</v>
      </c>
      <c r="G1719" s="177">
        <v>0</v>
      </c>
    </row>
    <row r="1720" spans="4:7" x14ac:dyDescent="0.25">
      <c r="D1720" s="181">
        <v>29.522951237846332</v>
      </c>
      <c r="E1720" s="119"/>
      <c r="F1720" s="177">
        <v>12.086774826049805</v>
      </c>
      <c r="G1720" s="177">
        <v>0</v>
      </c>
    </row>
    <row r="1721" spans="4:7" x14ac:dyDescent="0.25">
      <c r="D1721" s="181">
        <v>29.138483603729121</v>
      </c>
      <c r="E1721" s="119"/>
      <c r="F1721" s="177">
        <v>11.428108215332031</v>
      </c>
      <c r="G1721" s="177">
        <v>0</v>
      </c>
    </row>
    <row r="1722" spans="4:7" x14ac:dyDescent="0.25">
      <c r="D1722" s="181">
        <v>30.124964597931591</v>
      </c>
      <c r="E1722" s="119"/>
      <c r="F1722" s="177">
        <v>10.769440683744572</v>
      </c>
      <c r="G1722" s="177">
        <v>0</v>
      </c>
    </row>
    <row r="1723" spans="4:7" x14ac:dyDescent="0.25">
      <c r="D1723" s="181">
        <v>30.66015489494362</v>
      </c>
      <c r="E1723" s="119"/>
      <c r="F1723" s="177">
        <v>10.110773086547852</v>
      </c>
      <c r="G1723" s="177">
        <v>0</v>
      </c>
    </row>
    <row r="1724" spans="4:7" x14ac:dyDescent="0.25">
      <c r="D1724" s="181">
        <v>30.819548564531164</v>
      </c>
      <c r="E1724" s="119"/>
      <c r="F1724" s="177">
        <v>9.4521064758300781</v>
      </c>
      <c r="G1724" s="177">
        <v>0</v>
      </c>
    </row>
    <row r="1725" spans="4:7" x14ac:dyDescent="0.25">
      <c r="D1725" s="181">
        <v>30.71960708238462</v>
      </c>
      <c r="E1725" s="119"/>
      <c r="F1725" s="177">
        <v>8.7934379577636719</v>
      </c>
      <c r="G1725" s="177">
        <v>0</v>
      </c>
    </row>
    <row r="1726" spans="4:7" x14ac:dyDescent="0.25">
      <c r="D1726" s="181">
        <v>30.943373128683479</v>
      </c>
      <c r="E1726" s="119"/>
      <c r="F1726" s="177">
        <v>8.1347708078998107</v>
      </c>
      <c r="G1726" s="177">
        <v>0</v>
      </c>
    </row>
    <row r="1727" spans="4:7" x14ac:dyDescent="0.25">
      <c r="D1727" s="181">
        <v>28.994230126407398</v>
      </c>
      <c r="E1727" s="119"/>
      <c r="F1727" s="177">
        <v>7.4761037826538086</v>
      </c>
      <c r="G1727" s="177">
        <v>0</v>
      </c>
    </row>
    <row r="1728" spans="4:7" x14ac:dyDescent="0.25">
      <c r="D1728" s="181">
        <v>29.242993403032912</v>
      </c>
      <c r="E1728" s="119"/>
      <c r="F1728" s="177">
        <v>6.8174362182617188</v>
      </c>
      <c r="G1728" s="177">
        <v>0</v>
      </c>
    </row>
    <row r="1729" spans="4:7" x14ac:dyDescent="0.25">
      <c r="D1729" s="181">
        <v>27.399588738127967</v>
      </c>
      <c r="E1729" s="119"/>
      <c r="F1729" s="177">
        <v>6.1587691307067871</v>
      </c>
      <c r="G1729" s="177">
        <v>0</v>
      </c>
    </row>
    <row r="1730" spans="4:7" x14ac:dyDescent="0.25">
      <c r="D1730" s="181">
        <v>26.415994698626054</v>
      </c>
      <c r="E1730" s="119"/>
      <c r="F1730" s="177">
        <v>5.5001015915804441</v>
      </c>
      <c r="G1730" s="177">
        <v>0</v>
      </c>
    </row>
    <row r="1731" spans="4:7" x14ac:dyDescent="0.25">
      <c r="D1731" s="181">
        <v>26.622223074347882</v>
      </c>
      <c r="E1731" s="119"/>
      <c r="F1731" s="177">
        <v>4.8414340019226074</v>
      </c>
      <c r="G1731" s="177">
        <v>0</v>
      </c>
    </row>
    <row r="1732" spans="4:7" x14ac:dyDescent="0.25">
      <c r="D1732" s="181">
        <v>28.970390293730649</v>
      </c>
      <c r="E1732" s="119"/>
      <c r="F1732" s="177">
        <v>4.1827669143676758</v>
      </c>
      <c r="G1732" s="177">
        <v>0</v>
      </c>
    </row>
    <row r="1733" spans="4:7" x14ac:dyDescent="0.25">
      <c r="D1733" s="181">
        <v>27.894262892934968</v>
      </c>
      <c r="E1733" s="119"/>
      <c r="F1733" s="177">
        <v>3.5240993499755859</v>
      </c>
      <c r="G1733" s="177">
        <v>0</v>
      </c>
    </row>
    <row r="1734" spans="4:7" x14ac:dyDescent="0.25">
      <c r="D1734" s="181">
        <v>27.532569680765846</v>
      </c>
      <c r="E1734" s="119"/>
      <c r="F1734" s="177">
        <v>2.8654318992627994</v>
      </c>
      <c r="G1734" s="177">
        <v>0</v>
      </c>
    </row>
    <row r="1735" spans="4:7" x14ac:dyDescent="0.25">
      <c r="D1735" s="181">
        <v>27.449543076267972</v>
      </c>
      <c r="E1735" s="119"/>
      <c r="F1735" s="177">
        <v>2.2067644596099854</v>
      </c>
      <c r="G1735" s="177">
        <v>0</v>
      </c>
    </row>
    <row r="1736" spans="4:7" x14ac:dyDescent="0.25">
      <c r="D1736" s="181">
        <v>27.048879218587196</v>
      </c>
      <c r="E1736" s="119"/>
      <c r="F1736" s="177">
        <v>1.5480971336364746</v>
      </c>
      <c r="G1736" s="177">
        <v>0</v>
      </c>
    </row>
    <row r="1737" spans="4:7" x14ac:dyDescent="0.25">
      <c r="D1737" s="181">
        <v>25.920850385162602</v>
      </c>
      <c r="E1737" s="119"/>
      <c r="F1737" s="177">
        <v>0.88942974805831909</v>
      </c>
      <c r="G1737" s="177">
        <v>0</v>
      </c>
    </row>
    <row r="1738" spans="4:7" x14ac:dyDescent="0.25">
      <c r="D1738" s="181">
        <v>29.084331715813374</v>
      </c>
      <c r="E1738" s="119"/>
      <c r="F1738" s="177">
        <v>0.26524053146614246</v>
      </c>
      <c r="G1738" s="177">
        <v>1.0816882432169383</v>
      </c>
    </row>
    <row r="1739" spans="4:7" x14ac:dyDescent="0.25">
      <c r="D1739" s="181">
        <v>28.913311113008717</v>
      </c>
      <c r="E1739" s="119"/>
      <c r="F1739" s="177">
        <v>2.6524489034822705</v>
      </c>
      <c r="G1739" s="177">
        <v>18.35593496768562</v>
      </c>
    </row>
    <row r="1740" spans="4:7" x14ac:dyDescent="0.25">
      <c r="D1740" s="181">
        <v>27.968784488395485</v>
      </c>
      <c r="E1740" s="119"/>
      <c r="F1740" s="177">
        <v>6.7501052673161022</v>
      </c>
      <c r="G1740" s="177">
        <v>18.881863864042145</v>
      </c>
    </row>
    <row r="1741" spans="4:7" x14ac:dyDescent="0.25">
      <c r="D1741" s="181">
        <v>30.281268464260656</v>
      </c>
      <c r="E1741" s="119"/>
      <c r="F1741" s="177">
        <v>8.8813107461178706</v>
      </c>
      <c r="G1741" s="177">
        <v>18.114177218830129</v>
      </c>
    </row>
    <row r="1742" spans="4:7" x14ac:dyDescent="0.25">
      <c r="D1742" s="181">
        <v>29.911701880097411</v>
      </c>
      <c r="E1742" s="119"/>
      <c r="F1742" s="177">
        <v>11.999545057062738</v>
      </c>
      <c r="G1742" s="177">
        <v>17.982146941357172</v>
      </c>
    </row>
    <row r="1743" spans="4:7" x14ac:dyDescent="0.25">
      <c r="D1743" s="181">
        <v>28.193466736034118</v>
      </c>
      <c r="E1743" s="119"/>
      <c r="F1743" s="177">
        <v>22.266375283289833</v>
      </c>
      <c r="G1743" s="177">
        <v>18.551075045422259</v>
      </c>
    </row>
    <row r="1744" spans="4:7" x14ac:dyDescent="0.25">
      <c r="D1744" s="181">
        <v>42.085350199187275</v>
      </c>
      <c r="E1744" s="119"/>
      <c r="F1744" s="177">
        <v>47.169121971042067</v>
      </c>
      <c r="G1744" s="177">
        <v>19.165541752444369</v>
      </c>
    </row>
    <row r="1745" spans="4:7" x14ac:dyDescent="0.25">
      <c r="D1745" s="181">
        <v>43.76211696642428</v>
      </c>
      <c r="E1745" s="119"/>
      <c r="F1745" s="177">
        <v>49.740026437706426</v>
      </c>
      <c r="G1745" s="177">
        <v>20.22949143321426</v>
      </c>
    </row>
    <row r="1746" spans="4:7" x14ac:dyDescent="0.25">
      <c r="D1746" s="181">
        <v>43.389071028872841</v>
      </c>
      <c r="E1746" s="119"/>
      <c r="F1746" s="177">
        <v>44.003171127416479</v>
      </c>
      <c r="G1746" s="177">
        <v>30.512570280101578</v>
      </c>
    </row>
    <row r="1747" spans="4:7" x14ac:dyDescent="0.25">
      <c r="D1747" s="181">
        <v>38.328848520870622</v>
      </c>
      <c r="E1747" s="119"/>
      <c r="F1747" s="177">
        <v>38.467824077473757</v>
      </c>
      <c r="G1747" s="177">
        <v>36.519281621288343</v>
      </c>
    </row>
    <row r="1748" spans="4:7" x14ac:dyDescent="0.25">
      <c r="D1748" s="181">
        <v>32.821562135352053</v>
      </c>
      <c r="E1748" s="119"/>
      <c r="F1748" s="177">
        <v>44.761558952552292</v>
      </c>
      <c r="G1748" s="177">
        <v>36.046131381834016</v>
      </c>
    </row>
    <row r="1749" spans="4:7" x14ac:dyDescent="0.25">
      <c r="D1749" s="181">
        <v>36.367895518850418</v>
      </c>
      <c r="E1749" s="119"/>
      <c r="F1749" s="177">
        <v>61.248296546317931</v>
      </c>
      <c r="G1749" s="177">
        <v>36.660367186334391</v>
      </c>
    </row>
    <row r="1750" spans="4:7" x14ac:dyDescent="0.25">
      <c r="D1750" s="181">
        <v>32.08013035242201</v>
      </c>
      <c r="E1750" s="119"/>
      <c r="F1750" s="177">
        <v>66.821194164488105</v>
      </c>
      <c r="G1750" s="177">
        <v>36.118348760229566</v>
      </c>
    </row>
    <row r="1751" spans="4:7" x14ac:dyDescent="0.25">
      <c r="D1751" s="181">
        <v>32.009058717643846</v>
      </c>
      <c r="E1751" s="119"/>
      <c r="F1751" s="177">
        <v>63.151565931814709</v>
      </c>
      <c r="G1751" s="177">
        <v>36.419904432186364</v>
      </c>
    </row>
    <row r="1752" spans="4:7" x14ac:dyDescent="0.25">
      <c r="D1752" s="181">
        <v>28.743837610924686</v>
      </c>
      <c r="E1752" s="119"/>
      <c r="F1752" s="177">
        <v>63.080842190980924</v>
      </c>
      <c r="G1752" s="177">
        <v>36.852666760285715</v>
      </c>
    </row>
    <row r="1753" spans="4:7" x14ac:dyDescent="0.25">
      <c r="D1753" s="181">
        <v>28.508588876084058</v>
      </c>
      <c r="E1753" s="119"/>
      <c r="F1753" s="177">
        <v>67.116685102780636</v>
      </c>
      <c r="G1753" s="177">
        <v>37.11010652866625</v>
      </c>
    </row>
    <row r="1754" spans="4:7" x14ac:dyDescent="0.25">
      <c r="D1754" s="181">
        <v>29.331661466095127</v>
      </c>
      <c r="E1754" s="119"/>
      <c r="F1754" s="177">
        <v>64.223263131777443</v>
      </c>
      <c r="G1754" s="177">
        <v>38.160526222387951</v>
      </c>
    </row>
    <row r="1755" spans="4:7" x14ac:dyDescent="0.25">
      <c r="D1755" s="181">
        <v>30.013678603989096</v>
      </c>
      <c r="E1755" s="119"/>
      <c r="F1755" s="177">
        <v>57.139623402445366</v>
      </c>
      <c r="G1755" s="177">
        <v>37.786639503328892</v>
      </c>
    </row>
    <row r="1756" spans="4:7" x14ac:dyDescent="0.25">
      <c r="D1756" s="181">
        <v>30.818194921701085</v>
      </c>
      <c r="E1756" s="119"/>
      <c r="F1756" s="177">
        <v>58.292616502355678</v>
      </c>
      <c r="G1756" s="177">
        <v>37.122213513851193</v>
      </c>
    </row>
    <row r="1757" spans="4:7" x14ac:dyDescent="0.25">
      <c r="D1757" s="181">
        <v>30.865769441745904</v>
      </c>
      <c r="E1757" s="119"/>
      <c r="F1757" s="177">
        <v>58.579981617000342</v>
      </c>
      <c r="G1757" s="177">
        <v>37.479366032900543</v>
      </c>
    </row>
    <row r="1758" spans="4:7" x14ac:dyDescent="0.25">
      <c r="D1758" s="181">
        <v>32.728970937022481</v>
      </c>
      <c r="E1758" s="119"/>
      <c r="F1758" s="177">
        <v>57.369831238808437</v>
      </c>
      <c r="G1758" s="177">
        <v>37.258646621969049</v>
      </c>
    </row>
    <row r="1759" spans="4:7" x14ac:dyDescent="0.25">
      <c r="D1759" s="181">
        <v>34.103206834174969</v>
      </c>
      <c r="E1759" s="119"/>
      <c r="F1759" s="177">
        <v>59.06749810797195</v>
      </c>
      <c r="G1759" s="177">
        <v>37.295452462523102</v>
      </c>
    </row>
    <row r="1760" spans="4:7" x14ac:dyDescent="0.25">
      <c r="D1760" s="181">
        <v>35.079730133612976</v>
      </c>
      <c r="E1760" s="119"/>
      <c r="F1760" s="177">
        <v>58.511825083207242</v>
      </c>
      <c r="G1760" s="177">
        <v>37.0546547794563</v>
      </c>
    </row>
    <row r="1761" spans="4:7" x14ac:dyDescent="0.25">
      <c r="D1761" s="181">
        <v>35.254636909696806</v>
      </c>
      <c r="E1761" s="119"/>
      <c r="F1761" s="177">
        <v>57.765290279322201</v>
      </c>
      <c r="G1761" s="177">
        <v>37.579406892613029</v>
      </c>
    </row>
    <row r="1762" spans="4:7" x14ac:dyDescent="0.25">
      <c r="D1762" s="181">
        <v>35.433963284713272</v>
      </c>
      <c r="E1762" s="119"/>
      <c r="F1762" s="177">
        <v>57.975647095839214</v>
      </c>
      <c r="G1762" s="177">
        <v>37.239736263332517</v>
      </c>
    </row>
    <row r="1763" spans="4:7" x14ac:dyDescent="0.25">
      <c r="D1763" s="181">
        <v>36.893234150144778</v>
      </c>
      <c r="E1763" s="119"/>
      <c r="F1763" s="177">
        <v>56.348322746930357</v>
      </c>
      <c r="G1763" s="177">
        <v>37.222432759205546</v>
      </c>
    </row>
    <row r="1764" spans="4:7" x14ac:dyDescent="0.25">
      <c r="D1764" s="181">
        <v>35.846092018948681</v>
      </c>
      <c r="E1764" s="119"/>
      <c r="F1764" s="177">
        <v>55.46944182047136</v>
      </c>
      <c r="G1764" s="177">
        <v>37.46377019083058</v>
      </c>
    </row>
    <row r="1765" spans="4:7" x14ac:dyDescent="0.25">
      <c r="D1765" s="181">
        <v>36.338559791821041</v>
      </c>
      <c r="E1765" s="119"/>
      <c r="F1765" s="177">
        <v>55.728916945435365</v>
      </c>
      <c r="G1765" s="177">
        <v>37.429150223820237</v>
      </c>
    </row>
    <row r="1766" spans="4:7" x14ac:dyDescent="0.25">
      <c r="D1766" s="181">
        <v>34.927766186263867</v>
      </c>
      <c r="E1766" s="119"/>
      <c r="F1766" s="177">
        <v>53.188464373570973</v>
      </c>
      <c r="G1766" s="177">
        <v>37.478366966578669</v>
      </c>
    </row>
    <row r="1767" spans="4:7" x14ac:dyDescent="0.25">
      <c r="D1767" s="181">
        <v>33.454476185705907</v>
      </c>
      <c r="E1767" s="119"/>
      <c r="F1767" s="177">
        <v>50.04514335521953</v>
      </c>
      <c r="G1767" s="177">
        <v>37.481152033629243</v>
      </c>
    </row>
    <row r="1768" spans="4:7" x14ac:dyDescent="0.25">
      <c r="D1768" s="181">
        <v>34.239362839703155</v>
      </c>
      <c r="E1768" s="119"/>
      <c r="F1768" s="177">
        <v>53.004412331404495</v>
      </c>
      <c r="G1768" s="177">
        <v>37.384954969838788</v>
      </c>
    </row>
    <row r="1769" spans="4:7" x14ac:dyDescent="0.25">
      <c r="D1769" s="181">
        <v>33.537954581004676</v>
      </c>
      <c r="E1769" s="119"/>
      <c r="F1769" s="177">
        <v>53.978448631079118</v>
      </c>
      <c r="G1769" s="177">
        <v>37.561295039521376</v>
      </c>
    </row>
    <row r="1770" spans="4:7" x14ac:dyDescent="0.25">
      <c r="D1770" s="181">
        <v>33.530459067843552</v>
      </c>
      <c r="E1770" s="119"/>
      <c r="F1770" s="177">
        <v>51.60090092634713</v>
      </c>
      <c r="G1770" s="177">
        <v>37.39201620468392</v>
      </c>
    </row>
    <row r="1771" spans="4:7" x14ac:dyDescent="0.25">
      <c r="D1771" s="181">
        <v>34.012534842844346</v>
      </c>
      <c r="E1771" s="119"/>
      <c r="F1771" s="177">
        <v>54.515772684061893</v>
      </c>
      <c r="G1771" s="177">
        <v>37.389082474796822</v>
      </c>
    </row>
    <row r="1772" spans="4:7" x14ac:dyDescent="0.25">
      <c r="D1772" s="181">
        <v>34.0563411125651</v>
      </c>
      <c r="E1772" s="119"/>
      <c r="F1772" s="177">
        <v>53.090533669657184</v>
      </c>
      <c r="G1772" s="177">
        <v>37.231714944729134</v>
      </c>
    </row>
    <row r="1773" spans="4:7" x14ac:dyDescent="0.25">
      <c r="D1773" s="181">
        <v>34.569273934231845</v>
      </c>
      <c r="E1773" s="119"/>
      <c r="F1773" s="177">
        <v>54.408553204403965</v>
      </c>
      <c r="G1773" s="177">
        <v>37.248147380175411</v>
      </c>
    </row>
    <row r="1774" spans="4:7" x14ac:dyDescent="0.25">
      <c r="D1774" s="181">
        <v>35.150855294245247</v>
      </c>
      <c r="E1774" s="119"/>
      <c r="F1774" s="177">
        <v>51.065320188160271</v>
      </c>
      <c r="G1774" s="177">
        <v>37.212949464828903</v>
      </c>
    </row>
    <row r="1775" spans="4:7" x14ac:dyDescent="0.25">
      <c r="D1775" s="181">
        <v>34.909017596862938</v>
      </c>
      <c r="E1775" s="119"/>
      <c r="F1775" s="177">
        <v>54.12875483066945</v>
      </c>
      <c r="G1775" s="177">
        <v>37.469675213782885</v>
      </c>
    </row>
    <row r="1776" spans="4:7" x14ac:dyDescent="0.25">
      <c r="D1776" s="181">
        <v>34.913579785205691</v>
      </c>
      <c r="E1776" s="119"/>
      <c r="F1776" s="177">
        <v>46.862356671227289</v>
      </c>
      <c r="G1776" s="177">
        <v>37.251277441492739</v>
      </c>
    </row>
    <row r="1777" spans="4:7" x14ac:dyDescent="0.25">
      <c r="D1777" s="181">
        <v>34.675537007870567</v>
      </c>
      <c r="E1777" s="119"/>
      <c r="F1777" s="177">
        <v>52.194385916877678</v>
      </c>
      <c r="G1777" s="177">
        <v>37.305856178314556</v>
      </c>
    </row>
    <row r="1778" spans="4:7" x14ac:dyDescent="0.25">
      <c r="D1778" s="181">
        <v>35.271942967198484</v>
      </c>
      <c r="E1778" s="119"/>
      <c r="F1778" s="177">
        <v>43.506833328626747</v>
      </c>
      <c r="G1778" s="177">
        <v>37.252970794571723</v>
      </c>
    </row>
    <row r="1779" spans="4:7" x14ac:dyDescent="0.25">
      <c r="D1779" s="181">
        <v>36.689637271430762</v>
      </c>
      <c r="E1779" s="119"/>
      <c r="F1779" s="177">
        <v>37.151079164103244</v>
      </c>
      <c r="G1779" s="177">
        <v>37.396698718644949</v>
      </c>
    </row>
    <row r="1780" spans="4:7" x14ac:dyDescent="0.25">
      <c r="D1780" s="181">
        <v>37.188140352390405</v>
      </c>
      <c r="E1780" s="119"/>
      <c r="F1780" s="177">
        <v>53.561576068931096</v>
      </c>
      <c r="G1780" s="177">
        <v>37.442539877869386</v>
      </c>
    </row>
    <row r="1781" spans="4:7" x14ac:dyDescent="0.25">
      <c r="D1781" s="181">
        <v>37.858649721013158</v>
      </c>
      <c r="E1781" s="119"/>
      <c r="F1781" s="177">
        <v>47.71209287739471</v>
      </c>
      <c r="G1781" s="177">
        <v>37.326896974356131</v>
      </c>
    </row>
    <row r="1782" spans="4:7" x14ac:dyDescent="0.25">
      <c r="D1782" s="181">
        <v>37.327510278004162</v>
      </c>
      <c r="E1782" s="119"/>
      <c r="F1782" s="177">
        <v>40.808234039809939</v>
      </c>
      <c r="G1782" s="177">
        <v>37.322463135432301</v>
      </c>
    </row>
    <row r="1783" spans="4:7" x14ac:dyDescent="0.25">
      <c r="D1783" s="181">
        <v>37.517579799051688</v>
      </c>
      <c r="E1783" s="119"/>
      <c r="F1783" s="177">
        <v>39.055569956059806</v>
      </c>
      <c r="G1783" s="177">
        <v>37.426573929808711</v>
      </c>
    </row>
    <row r="1784" spans="4:7" x14ac:dyDescent="0.25">
      <c r="D1784" s="181">
        <v>37.619370534773182</v>
      </c>
      <c r="E1784" s="119"/>
      <c r="F1784" s="177">
        <v>51.214761147819104</v>
      </c>
      <c r="G1784" s="177">
        <v>37.737177928443295</v>
      </c>
    </row>
    <row r="1785" spans="4:7" x14ac:dyDescent="0.25">
      <c r="D1785" s="181">
        <v>37.820465463046709</v>
      </c>
      <c r="E1785" s="119"/>
      <c r="F1785" s="177">
        <v>49.918442334532735</v>
      </c>
      <c r="G1785" s="177">
        <v>37.726617391904178</v>
      </c>
    </row>
    <row r="1786" spans="4:7" x14ac:dyDescent="0.25">
      <c r="D1786" s="181">
        <v>36.737598187128654</v>
      </c>
      <c r="E1786" s="119"/>
      <c r="F1786" s="177">
        <v>47.070297582017091</v>
      </c>
      <c r="G1786" s="177">
        <v>37.48294107359866</v>
      </c>
    </row>
    <row r="1787" spans="4:7" x14ac:dyDescent="0.25">
      <c r="D1787" s="181">
        <v>35.846996660055908</v>
      </c>
      <c r="E1787" s="119"/>
      <c r="F1787" s="177">
        <v>45.011406748868794</v>
      </c>
      <c r="G1787" s="177">
        <v>37.484539586129017</v>
      </c>
    </row>
    <row r="1788" spans="4:7" x14ac:dyDescent="0.25">
      <c r="D1788" s="181">
        <v>35.811429621555185</v>
      </c>
      <c r="E1788" s="119"/>
      <c r="F1788" s="177">
        <v>47.868104857515483</v>
      </c>
      <c r="G1788" s="177">
        <v>37.871497917484291</v>
      </c>
    </row>
    <row r="1789" spans="4:7" x14ac:dyDescent="0.25">
      <c r="D1789" s="181">
        <v>35.032778601072458</v>
      </c>
      <c r="E1789" s="119"/>
      <c r="F1789" s="177">
        <v>47.713972917618669</v>
      </c>
      <c r="G1789" s="177">
        <v>37.607089139090618</v>
      </c>
    </row>
    <row r="1790" spans="4:7" x14ac:dyDescent="0.25">
      <c r="D1790" s="181">
        <v>35.810893833504792</v>
      </c>
      <c r="E1790" s="119"/>
      <c r="F1790" s="177">
        <v>47.786426859851211</v>
      </c>
      <c r="G1790" s="177">
        <v>37.611443480849246</v>
      </c>
    </row>
    <row r="1791" spans="4:7" x14ac:dyDescent="0.25">
      <c r="D1791" s="181">
        <v>36.88831013887016</v>
      </c>
      <c r="E1791" s="119"/>
      <c r="F1791" s="177">
        <v>47.195197198677945</v>
      </c>
      <c r="G1791" s="177">
        <v>37.664539525906214</v>
      </c>
    </row>
    <row r="1792" spans="4:7" x14ac:dyDescent="0.25">
      <c r="D1792" s="181">
        <v>37.043380421135154</v>
      </c>
      <c r="E1792" s="119"/>
      <c r="F1792" s="177">
        <v>46.981068498646692</v>
      </c>
      <c r="G1792" s="177">
        <v>37.590797457982013</v>
      </c>
    </row>
    <row r="1793" spans="4:7" x14ac:dyDescent="0.25">
      <c r="D1793" s="181">
        <v>36.495509722012038</v>
      </c>
      <c r="E1793" s="119"/>
      <c r="F1793" s="177">
        <v>50.099630454822886</v>
      </c>
      <c r="G1793" s="177">
        <v>37.794541150463935</v>
      </c>
    </row>
    <row r="1794" spans="4:7" x14ac:dyDescent="0.25">
      <c r="D1794" s="181">
        <v>35.32139201053873</v>
      </c>
      <c r="E1794" s="119"/>
      <c r="F1794" s="177">
        <v>53.34094789522667</v>
      </c>
      <c r="G1794" s="177">
        <v>38.164212048053713</v>
      </c>
    </row>
    <row r="1795" spans="4:7" x14ac:dyDescent="0.25">
      <c r="D1795" s="181">
        <v>33.61436774439283</v>
      </c>
      <c r="E1795" s="119"/>
      <c r="F1795" s="177">
        <v>52.762463372415908</v>
      </c>
      <c r="G1795" s="177">
        <v>37.895499225214678</v>
      </c>
    </row>
    <row r="1796" spans="4:7" x14ac:dyDescent="0.25">
      <c r="D1796" s="181">
        <v>33.396577095102458</v>
      </c>
      <c r="E1796" s="119"/>
      <c r="F1796" s="177">
        <v>58.805899820018723</v>
      </c>
      <c r="G1796" s="177">
        <v>37.689285698952482</v>
      </c>
    </row>
    <row r="1797" spans="4:7" x14ac:dyDescent="0.25">
      <c r="D1797" s="181">
        <v>33.664611923959512</v>
      </c>
      <c r="E1797" s="119"/>
      <c r="F1797" s="177">
        <v>61.334290775678767</v>
      </c>
      <c r="G1797" s="177">
        <v>37.536755757089018</v>
      </c>
    </row>
    <row r="1798" spans="4:7" x14ac:dyDescent="0.25">
      <c r="D1798" s="181">
        <v>34.639255798304511</v>
      </c>
      <c r="E1798" s="119"/>
      <c r="F1798" s="177">
        <v>60.365773731470085</v>
      </c>
      <c r="G1798" s="177">
        <v>37.384024359981161</v>
      </c>
    </row>
    <row r="1799" spans="4:7" x14ac:dyDescent="0.25">
      <c r="D1799" s="181">
        <v>34.125859993696203</v>
      </c>
      <c r="E1799" s="119"/>
      <c r="F1799" s="177">
        <v>56.612608576703892</v>
      </c>
      <c r="G1799" s="177">
        <v>37.226371976490391</v>
      </c>
    </row>
    <row r="1800" spans="4:7" x14ac:dyDescent="0.25">
      <c r="D1800" s="181">
        <v>34.624507006760034</v>
      </c>
      <c r="E1800" s="119"/>
      <c r="F1800" s="177">
        <v>61.443719711436259</v>
      </c>
      <c r="G1800" s="177">
        <v>37.319685074002642</v>
      </c>
    </row>
    <row r="1801" spans="4:7" x14ac:dyDescent="0.25">
      <c r="D1801" s="181">
        <v>35.681106163197079</v>
      </c>
      <c r="E1801" s="119"/>
      <c r="F1801" s="177">
        <v>60.568801670030361</v>
      </c>
      <c r="G1801" s="177">
        <v>37.200325626973736</v>
      </c>
    </row>
    <row r="1802" spans="4:7" x14ac:dyDescent="0.25">
      <c r="D1802" s="181">
        <v>35.926065744426531</v>
      </c>
      <c r="E1802" s="119"/>
      <c r="F1802" s="177">
        <v>58.013456385886158</v>
      </c>
      <c r="G1802" s="177">
        <v>36.732152824909612</v>
      </c>
    </row>
    <row r="1803" spans="4:7" x14ac:dyDescent="0.25">
      <c r="D1803" s="181">
        <v>35.786227359065286</v>
      </c>
      <c r="E1803" s="119"/>
      <c r="F1803" s="177">
        <v>61.457476343446324</v>
      </c>
      <c r="G1803" s="177">
        <v>36.627188060636868</v>
      </c>
    </row>
    <row r="1804" spans="4:7" x14ac:dyDescent="0.25">
      <c r="D1804" s="181">
        <v>34.195961143065396</v>
      </c>
      <c r="E1804" s="119"/>
      <c r="F1804" s="177">
        <v>59.257812859923831</v>
      </c>
      <c r="G1804" s="177">
        <v>37.146549735356238</v>
      </c>
    </row>
    <row r="1805" spans="4:7" x14ac:dyDescent="0.25">
      <c r="D1805" s="181">
        <v>34.40895628505281</v>
      </c>
      <c r="E1805" s="119"/>
      <c r="F1805" s="177">
        <v>57.534277010228813</v>
      </c>
      <c r="G1805" s="177">
        <v>36.875397094973749</v>
      </c>
    </row>
    <row r="1806" spans="4:7" x14ac:dyDescent="0.25">
      <c r="D1806" s="181">
        <v>35.955252577198877</v>
      </c>
      <c r="E1806" s="119"/>
      <c r="F1806" s="177">
        <v>57.592109534784527</v>
      </c>
      <c r="G1806" s="177">
        <v>37.098606196928891</v>
      </c>
    </row>
    <row r="1807" spans="4:7" x14ac:dyDescent="0.25">
      <c r="D1807" s="181">
        <v>36.833321910610927</v>
      </c>
      <c r="E1807" s="119"/>
      <c r="F1807" s="177">
        <v>58.760653594158192</v>
      </c>
      <c r="G1807" s="177">
        <v>37.014127986695989</v>
      </c>
    </row>
    <row r="1808" spans="4:7" x14ac:dyDescent="0.25">
      <c r="D1808" s="181">
        <v>34.661035527167478</v>
      </c>
      <c r="E1808" s="119"/>
      <c r="F1808" s="177">
        <v>62.304281739570392</v>
      </c>
      <c r="G1808" s="177">
        <v>37.183339735644779</v>
      </c>
    </row>
    <row r="1809" spans="4:7" x14ac:dyDescent="0.25">
      <c r="D1809" s="181">
        <v>35.685604902859048</v>
      </c>
      <c r="E1809" s="119"/>
      <c r="F1809" s="177">
        <v>57.743700264692208</v>
      </c>
      <c r="G1809" s="177">
        <v>36.795417620937016</v>
      </c>
    </row>
    <row r="1810" spans="4:7" x14ac:dyDescent="0.25">
      <c r="D1810" s="181">
        <v>35.468965082521798</v>
      </c>
      <c r="E1810" s="119"/>
      <c r="F1810" s="177">
        <v>60.741809491537317</v>
      </c>
      <c r="G1810" s="177">
        <v>36.99156365553543</v>
      </c>
    </row>
    <row r="1811" spans="4:7" x14ac:dyDescent="0.25">
      <c r="D1811" s="181">
        <v>35.428936549292651</v>
      </c>
      <c r="E1811" s="119"/>
      <c r="F1811" s="177">
        <v>62.346194525427236</v>
      </c>
      <c r="G1811" s="177">
        <v>37.05397063535672</v>
      </c>
    </row>
    <row r="1812" spans="4:7" x14ac:dyDescent="0.25">
      <c r="D1812" s="181">
        <v>35.291687589309824</v>
      </c>
      <c r="E1812" s="119"/>
      <c r="F1812" s="177">
        <v>60.898532633560613</v>
      </c>
      <c r="G1812" s="177">
        <v>37.058711239011224</v>
      </c>
    </row>
    <row r="1813" spans="4:7" x14ac:dyDescent="0.25">
      <c r="D1813" s="181">
        <v>35.933001237622022</v>
      </c>
      <c r="E1813" s="119"/>
      <c r="F1813" s="177">
        <v>60.883832081269425</v>
      </c>
      <c r="G1813" s="177">
        <v>37.084326200154109</v>
      </c>
    </row>
    <row r="1814" spans="4:7" x14ac:dyDescent="0.25">
      <c r="D1814" s="181">
        <v>36.355524106334734</v>
      </c>
      <c r="E1814" s="119"/>
      <c r="F1814" s="177">
        <v>56.011997877756656</v>
      </c>
      <c r="G1814" s="177">
        <v>37.377999466370717</v>
      </c>
    </row>
    <row r="1815" spans="4:7" x14ac:dyDescent="0.25">
      <c r="D1815" s="181">
        <v>36.392392200143249</v>
      </c>
      <c r="E1815" s="119"/>
      <c r="F1815" s="177">
        <v>51.909555776671134</v>
      </c>
      <c r="G1815" s="177">
        <v>37.336733108538184</v>
      </c>
    </row>
    <row r="1816" spans="4:7" x14ac:dyDescent="0.25">
      <c r="D1816" s="181">
        <v>36.983069423525443</v>
      </c>
      <c r="E1816" s="119"/>
      <c r="F1816" s="177">
        <v>58.391490802610313</v>
      </c>
      <c r="G1816" s="177">
        <v>37.184540301583475</v>
      </c>
    </row>
    <row r="1817" spans="4:7" x14ac:dyDescent="0.25">
      <c r="D1817" s="181">
        <v>35.670135036265371</v>
      </c>
      <c r="E1817" s="119"/>
      <c r="F1817" s="177">
        <v>52.265890503415299</v>
      </c>
      <c r="G1817" s="177">
        <v>37.095307838850601</v>
      </c>
    </row>
    <row r="1818" spans="4:7" x14ac:dyDescent="0.25">
      <c r="D1818" s="181">
        <v>36.79402362925034</v>
      </c>
      <c r="E1818" s="119"/>
      <c r="F1818" s="177">
        <v>54.050563757883126</v>
      </c>
      <c r="G1818" s="177">
        <v>37.244235179689248</v>
      </c>
    </row>
    <row r="1819" spans="4:7" x14ac:dyDescent="0.25">
      <c r="D1819" s="181">
        <v>34.861462700896766</v>
      </c>
      <c r="E1819" s="119"/>
      <c r="F1819" s="177">
        <v>56.282632659673666</v>
      </c>
      <c r="G1819" s="177">
        <v>37.193581004209044</v>
      </c>
    </row>
    <row r="1820" spans="4:7" x14ac:dyDescent="0.25">
      <c r="D1820" s="181">
        <v>36.014571297830997</v>
      </c>
      <c r="E1820" s="119"/>
      <c r="F1820" s="177">
        <v>50.218613088285579</v>
      </c>
      <c r="G1820" s="177">
        <v>37.158183975970282</v>
      </c>
    </row>
    <row r="1821" spans="4:7" x14ac:dyDescent="0.25">
      <c r="D1821" s="181">
        <v>36.322696695018656</v>
      </c>
      <c r="E1821" s="119"/>
      <c r="F1821" s="177">
        <v>50.866859004055996</v>
      </c>
      <c r="G1821" s="177">
        <v>37.217362471973445</v>
      </c>
    </row>
    <row r="1822" spans="4:7" x14ac:dyDescent="0.25">
      <c r="D1822" s="181">
        <v>37.697849660008075</v>
      </c>
      <c r="E1822" s="119"/>
      <c r="F1822" s="177">
        <v>50.743577446496005</v>
      </c>
      <c r="G1822" s="177">
        <v>37.138858560897731</v>
      </c>
    </row>
    <row r="1823" spans="4:7" x14ac:dyDescent="0.25">
      <c r="D1823" s="181">
        <v>38.068298319534073</v>
      </c>
      <c r="E1823" s="119"/>
      <c r="F1823" s="177">
        <v>45.60230215761397</v>
      </c>
      <c r="G1823" s="177">
        <v>37.375910572343415</v>
      </c>
    </row>
    <row r="1824" spans="4:7" x14ac:dyDescent="0.25">
      <c r="D1824" s="181">
        <v>37.741222651578816</v>
      </c>
      <c r="E1824" s="119"/>
      <c r="F1824" s="177">
        <v>54.03116789773663</v>
      </c>
      <c r="G1824" s="177">
        <v>37.248243406304567</v>
      </c>
    </row>
    <row r="1825" spans="4:7" x14ac:dyDescent="0.25">
      <c r="D1825" s="181">
        <v>32.863991511618678</v>
      </c>
      <c r="E1825" s="119"/>
      <c r="F1825" s="177">
        <v>49.510672498544018</v>
      </c>
      <c r="G1825" s="177">
        <v>37.6481300740992</v>
      </c>
    </row>
    <row r="1826" spans="4:7" x14ac:dyDescent="0.25">
      <c r="D1826" s="181">
        <v>31.777881102606042</v>
      </c>
      <c r="E1826" s="119"/>
      <c r="F1826" s="177">
        <v>45.812939607567273</v>
      </c>
      <c r="G1826" s="177">
        <v>37.606337182742557</v>
      </c>
    </row>
    <row r="1827" spans="4:7" x14ac:dyDescent="0.25">
      <c r="D1827" s="181">
        <v>30.266661575414506</v>
      </c>
      <c r="E1827" s="119"/>
      <c r="F1827" s="177">
        <v>47.698560572641853</v>
      </c>
      <c r="G1827" s="177">
        <v>38.187339652798826</v>
      </c>
    </row>
    <row r="1828" spans="4:7" x14ac:dyDescent="0.25">
      <c r="D1828" s="181">
        <v>29.624457395385786</v>
      </c>
      <c r="E1828" s="119"/>
      <c r="F1828" s="177">
        <v>49.518630645363409</v>
      </c>
      <c r="G1828" s="177">
        <v>34.628115939343445</v>
      </c>
    </row>
    <row r="1829" spans="4:7" x14ac:dyDescent="0.25">
      <c r="D1829" s="181">
        <v>29.409487055098491</v>
      </c>
      <c r="E1829" s="119"/>
      <c r="F1829" s="177">
        <v>49.842554146890301</v>
      </c>
      <c r="G1829" s="177">
        <v>19.479138058710973</v>
      </c>
    </row>
    <row r="1830" spans="4:7" x14ac:dyDescent="0.25">
      <c r="D1830" s="181">
        <v>28.373173936539249</v>
      </c>
      <c r="E1830" s="119"/>
      <c r="F1830" s="177">
        <v>49.902683761649598</v>
      </c>
      <c r="G1830" s="177">
        <v>18.856543775598212</v>
      </c>
    </row>
    <row r="1831" spans="4:7" x14ac:dyDescent="0.25">
      <c r="D1831" s="181">
        <v>25.968910842493717</v>
      </c>
      <c r="E1831" s="119"/>
      <c r="F1831" s="177">
        <v>49.992490705384178</v>
      </c>
      <c r="G1831" s="177">
        <v>19.169179672775435</v>
      </c>
    </row>
    <row r="1832" spans="4:7" x14ac:dyDescent="0.25">
      <c r="D1832" s="181">
        <v>29.203683378828913</v>
      </c>
      <c r="E1832" s="119"/>
      <c r="F1832" s="177">
        <v>52.106317782269578</v>
      </c>
      <c r="G1832" s="177">
        <v>18.624657441907466</v>
      </c>
    </row>
    <row r="1833" spans="4:7" x14ac:dyDescent="0.25">
      <c r="D1833" s="181">
        <v>29.894486770872682</v>
      </c>
      <c r="E1833" s="119"/>
      <c r="F1833" s="177">
        <v>50.676107954669909</v>
      </c>
      <c r="G1833" s="177">
        <v>18.090123467953113</v>
      </c>
    </row>
    <row r="1834" spans="4:7" x14ac:dyDescent="0.25">
      <c r="D1834" s="181">
        <v>29.397222681420864</v>
      </c>
      <c r="E1834" s="119"/>
      <c r="F1834" s="177">
        <v>50.382759768256413</v>
      </c>
      <c r="G1834" s="177">
        <v>18.14476945777734</v>
      </c>
    </row>
    <row r="1835" spans="4:7" x14ac:dyDescent="0.25">
      <c r="D1835" s="181">
        <v>30.115586466745086</v>
      </c>
      <c r="E1835" s="119"/>
      <c r="F1835" s="177">
        <v>49.991475790253418</v>
      </c>
      <c r="G1835" s="177">
        <v>18.057302715138153</v>
      </c>
    </row>
    <row r="1836" spans="4:7" x14ac:dyDescent="0.25">
      <c r="D1836" s="181">
        <v>30.210790766698345</v>
      </c>
      <c r="E1836" s="119"/>
      <c r="F1836" s="177">
        <v>50.061502888820776</v>
      </c>
      <c r="G1836" s="177">
        <v>17.898162860826226</v>
      </c>
    </row>
    <row r="1837" spans="4:7" x14ac:dyDescent="0.25">
      <c r="D1837" s="181">
        <v>28.969953161102751</v>
      </c>
      <c r="E1837" s="119"/>
      <c r="F1837" s="177">
        <v>49.78488287978702</v>
      </c>
      <c r="G1837" s="177">
        <v>17.982174187898654</v>
      </c>
    </row>
    <row r="1838" spans="4:7" x14ac:dyDescent="0.25">
      <c r="D1838" s="181">
        <v>28.914282430057145</v>
      </c>
      <c r="E1838" s="119"/>
      <c r="F1838" s="177">
        <v>50.446013419054182</v>
      </c>
      <c r="G1838" s="177">
        <v>18.144025862790915</v>
      </c>
    </row>
    <row r="1839" spans="4:7" x14ac:dyDescent="0.25">
      <c r="D1839" s="181">
        <v>29.552939483037683</v>
      </c>
      <c r="E1839" s="119"/>
      <c r="F1839" s="177">
        <v>51.114844187763012</v>
      </c>
      <c r="G1839" s="177">
        <v>17.860525216504367</v>
      </c>
    </row>
    <row r="1840" spans="4:7" x14ac:dyDescent="0.25">
      <c r="D1840" s="181">
        <v>28.790722777114976</v>
      </c>
      <c r="E1840" s="119"/>
      <c r="F1840" s="177">
        <v>52.10633957165259</v>
      </c>
      <c r="G1840" s="177">
        <v>17.845385656687949</v>
      </c>
    </row>
    <row r="1841" spans="4:7" x14ac:dyDescent="0.25">
      <c r="D1841" s="181">
        <v>30.326070169872708</v>
      </c>
      <c r="E1841" s="119"/>
      <c r="F1841" s="177">
        <v>52.137179075347049</v>
      </c>
      <c r="G1841" s="177">
        <v>18.066225837711936</v>
      </c>
    </row>
    <row r="1842" spans="4:7" x14ac:dyDescent="0.25">
      <c r="D1842" s="181">
        <v>30.235307805052454</v>
      </c>
      <c r="E1842" s="119"/>
      <c r="F1842" s="177">
        <v>51.928878929085208</v>
      </c>
      <c r="G1842" s="177">
        <v>18.371180813378743</v>
      </c>
    </row>
    <row r="1843" spans="4:7" x14ac:dyDescent="0.25">
      <c r="D1843" s="181">
        <v>31.114970287195003</v>
      </c>
      <c r="E1843" s="119"/>
      <c r="F1843" s="177">
        <v>51.792633750791964</v>
      </c>
      <c r="G1843" s="177">
        <v>18.720206324811315</v>
      </c>
    </row>
    <row r="1844" spans="4:7" x14ac:dyDescent="0.25">
      <c r="D1844" s="181">
        <v>30.990273313500236</v>
      </c>
      <c r="E1844" s="119"/>
      <c r="F1844" s="177">
        <v>51.598020074544138</v>
      </c>
      <c r="G1844" s="177">
        <v>18.844705022573478</v>
      </c>
    </row>
    <row r="1845" spans="4:7" x14ac:dyDescent="0.25">
      <c r="D1845" s="181">
        <v>30.939688867529252</v>
      </c>
      <c r="E1845" s="119"/>
      <c r="F1845" s="177">
        <v>50.508355652689943</v>
      </c>
      <c r="G1845" s="177">
        <v>11.48837936616952</v>
      </c>
    </row>
    <row r="1846" spans="4:7" x14ac:dyDescent="0.25">
      <c r="D1846" s="181">
        <v>30.751226862095042</v>
      </c>
      <c r="E1846" s="119"/>
      <c r="F1846" s="177">
        <v>35.878844540693144</v>
      </c>
      <c r="G1846" s="177">
        <v>4.8474620914607547</v>
      </c>
    </row>
    <row r="1847" spans="4:7" x14ac:dyDescent="0.25">
      <c r="D1847" s="181">
        <v>29.312030008942966</v>
      </c>
      <c r="E1847" s="119"/>
      <c r="F1847" s="177">
        <v>51.661292774831807</v>
      </c>
      <c r="G1847" s="177">
        <v>4.1020051678904759</v>
      </c>
    </row>
    <row r="1848" spans="4:7" x14ac:dyDescent="0.25">
      <c r="D1848" s="181">
        <v>30.043438881922658</v>
      </c>
      <c r="E1848" s="119"/>
      <c r="F1848" s="177">
        <v>0</v>
      </c>
      <c r="G1848" s="177">
        <v>0</v>
      </c>
    </row>
    <row r="1849" spans="4:7" x14ac:dyDescent="0.25">
      <c r="D1849" s="181">
        <v>29.952372084502876</v>
      </c>
      <c r="E1849" s="119"/>
      <c r="F1849" s="177">
        <v>0</v>
      </c>
      <c r="G1849" s="177">
        <v>0</v>
      </c>
    </row>
    <row r="1850" spans="4:7" x14ac:dyDescent="0.25">
      <c r="D1850" s="181">
        <v>30.751958319301949</v>
      </c>
      <c r="E1850" s="119"/>
      <c r="F1850" s="177">
        <v>0</v>
      </c>
      <c r="G1850" s="177">
        <v>0</v>
      </c>
    </row>
    <row r="1851" spans="4:7" x14ac:dyDescent="0.25">
      <c r="D1851" s="181">
        <v>29.259388366054655</v>
      </c>
      <c r="E1851" s="119"/>
      <c r="F1851" s="177">
        <v>0</v>
      </c>
      <c r="G1851" s="177">
        <v>4.945239174623401</v>
      </c>
    </row>
    <row r="1852" spans="4:7" x14ac:dyDescent="0.25">
      <c r="D1852" s="181">
        <v>30.800249317796137</v>
      </c>
      <c r="E1852" s="119"/>
      <c r="F1852" s="177">
        <v>0</v>
      </c>
      <c r="G1852" s="177">
        <v>10.293185215470965</v>
      </c>
    </row>
    <row r="1853" spans="4:7" x14ac:dyDescent="0.25">
      <c r="D1853" s="181">
        <v>27.748356557841738</v>
      </c>
      <c r="E1853" s="119"/>
      <c r="F1853" s="177">
        <v>0</v>
      </c>
      <c r="G1853" s="177">
        <v>13.346814449992427</v>
      </c>
    </row>
    <row r="1854" spans="4:7" x14ac:dyDescent="0.25">
      <c r="D1854" s="181">
        <v>27.977482241215522</v>
      </c>
      <c r="E1854" s="119"/>
      <c r="F1854" s="177">
        <v>0</v>
      </c>
      <c r="G1854" s="177">
        <v>19.255135499570081</v>
      </c>
    </row>
    <row r="1855" spans="4:7" x14ac:dyDescent="0.25">
      <c r="D1855" s="181">
        <v>29.968249437279162</v>
      </c>
      <c r="E1855" s="119"/>
      <c r="F1855" s="177">
        <v>0</v>
      </c>
      <c r="G1855" s="177">
        <v>22.279740814721148</v>
      </c>
    </row>
    <row r="1856" spans="4:7" x14ac:dyDescent="0.25">
      <c r="D1856" s="181">
        <v>29.051737413516747</v>
      </c>
      <c r="E1856" s="119"/>
      <c r="F1856" s="177">
        <v>0</v>
      </c>
      <c r="G1856" s="177">
        <v>40.838094854774297</v>
      </c>
    </row>
    <row r="1857" spans="4:7" x14ac:dyDescent="0.25">
      <c r="D1857" s="181">
        <v>28.00979732032172</v>
      </c>
      <c r="E1857" s="119"/>
      <c r="F1857" s="177">
        <v>0</v>
      </c>
      <c r="G1857" s="177">
        <v>34.492906091036623</v>
      </c>
    </row>
    <row r="1858" spans="4:7" x14ac:dyDescent="0.25">
      <c r="D1858" s="181">
        <v>29.327312676354694</v>
      </c>
      <c r="E1858" s="119"/>
      <c r="F1858" s="177">
        <v>0</v>
      </c>
      <c r="G1858" s="177">
        <v>38.957295084441107</v>
      </c>
    </row>
    <row r="1859" spans="4:7" x14ac:dyDescent="0.25">
      <c r="D1859" s="181">
        <v>28.755918186682258</v>
      </c>
      <c r="E1859" s="119"/>
      <c r="F1859" s="177">
        <v>0</v>
      </c>
      <c r="G1859" s="177">
        <v>41.313263977280336</v>
      </c>
    </row>
    <row r="1860" spans="4:7" x14ac:dyDescent="0.25">
      <c r="D1860" s="181">
        <v>30.327452290830827</v>
      </c>
      <c r="E1860" s="119"/>
      <c r="F1860" s="177">
        <v>0</v>
      </c>
      <c r="G1860" s="177">
        <v>42.072509466144787</v>
      </c>
    </row>
    <row r="1861" spans="4:7" x14ac:dyDescent="0.25">
      <c r="D1861" s="181">
        <v>31.249691319929255</v>
      </c>
      <c r="E1861" s="119"/>
      <c r="F1861" s="177">
        <v>0</v>
      </c>
      <c r="G1861" s="177">
        <v>43.421355648129023</v>
      </c>
    </row>
    <row r="1862" spans="4:7" x14ac:dyDescent="0.25">
      <c r="D1862" s="181">
        <v>30.195833527512008</v>
      </c>
      <c r="E1862" s="119"/>
      <c r="F1862" s="177">
        <v>0</v>
      </c>
      <c r="G1862" s="177">
        <v>45.904899479150728</v>
      </c>
    </row>
    <row r="1863" spans="4:7" x14ac:dyDescent="0.25">
      <c r="D1863" s="181">
        <v>28.769126769392596</v>
      </c>
      <c r="E1863" s="119"/>
      <c r="F1863" s="177">
        <v>0</v>
      </c>
      <c r="G1863" s="177">
        <v>49.11217013928627</v>
      </c>
    </row>
    <row r="1864" spans="4:7" x14ac:dyDescent="0.25">
      <c r="D1864" s="181">
        <v>29.682712144520522</v>
      </c>
      <c r="E1864" s="119"/>
      <c r="F1864" s="177">
        <v>0</v>
      </c>
      <c r="G1864" s="177">
        <v>51.022243409112541</v>
      </c>
    </row>
    <row r="1865" spans="4:7" x14ac:dyDescent="0.25">
      <c r="D1865" s="181">
        <v>29.197597695567001</v>
      </c>
      <c r="E1865" s="119"/>
      <c r="F1865" s="177">
        <v>0</v>
      </c>
      <c r="G1865" s="177">
        <v>52.305247566832463</v>
      </c>
    </row>
    <row r="1866" spans="4:7" x14ac:dyDescent="0.25">
      <c r="D1866" s="181">
        <v>28.127616298397367</v>
      </c>
      <c r="E1866" s="119"/>
      <c r="F1866" s="177">
        <v>0</v>
      </c>
      <c r="G1866" s="177">
        <v>54.114277416953236</v>
      </c>
    </row>
    <row r="1867" spans="4:7" x14ac:dyDescent="0.25">
      <c r="D1867" s="181">
        <v>28.261633410983649</v>
      </c>
      <c r="E1867" s="119"/>
      <c r="F1867" s="177">
        <v>0</v>
      </c>
      <c r="G1867" s="177">
        <v>54.425383177686577</v>
      </c>
    </row>
    <row r="1868" spans="4:7" x14ac:dyDescent="0.25">
      <c r="D1868" s="181">
        <v>28.199345645131878</v>
      </c>
      <c r="E1868" s="119"/>
      <c r="F1868" s="177">
        <v>0</v>
      </c>
      <c r="G1868" s="177">
        <v>54.75136775171319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66C0-E392-4B8A-9858-F7EB3B42490A}">
  <dimension ref="B1:E31"/>
  <sheetViews>
    <sheetView showGridLines="0" topLeftCell="A7" zoomScale="115" zoomScaleNormal="115" zoomScaleSheetLayoutView="10" workbookViewId="0">
      <selection activeCell="C6" sqref="C6"/>
    </sheetView>
  </sheetViews>
  <sheetFormatPr defaultRowHeight="15" x14ac:dyDescent="0.25"/>
  <cols>
    <col min="1" max="1" width="9.140625" style="24"/>
    <col min="2" max="2" width="26.28515625" style="24" customWidth="1"/>
    <col min="3" max="4" width="15.28515625" style="24" customWidth="1"/>
    <col min="5" max="5" width="21.85546875" style="24" customWidth="1"/>
    <col min="6" max="16384" width="9.140625" style="24"/>
  </cols>
  <sheetData>
    <row r="1" spans="2:5" s="4" customFormat="1" ht="34.5" customHeight="1" x14ac:dyDescent="0.25">
      <c r="B1" s="158" t="s">
        <v>75</v>
      </c>
      <c r="C1" s="159"/>
      <c r="D1" s="160"/>
      <c r="E1" s="161" t="s">
        <v>76</v>
      </c>
    </row>
    <row r="2" spans="2:5" s="44" customFormat="1" ht="15.75" thickBot="1" x14ac:dyDescent="0.3">
      <c r="B2" s="163" t="s">
        <v>77</v>
      </c>
      <c r="C2" s="164"/>
      <c r="D2" s="165"/>
      <c r="E2" s="162"/>
    </row>
    <row r="3" spans="2:5" x14ac:dyDescent="0.25">
      <c r="B3" s="166"/>
      <c r="C3" s="167"/>
      <c r="D3" s="167"/>
      <c r="E3" s="168"/>
    </row>
    <row r="4" spans="2:5" x14ac:dyDescent="0.25">
      <c r="B4" s="45" t="s">
        <v>78</v>
      </c>
      <c r="C4" s="46">
        <v>4</v>
      </c>
      <c r="D4" s="47" t="s">
        <v>79</v>
      </c>
      <c r="E4" s="48" t="s">
        <v>80</v>
      </c>
    </row>
    <row r="5" spans="2:5" x14ac:dyDescent="0.25">
      <c r="B5" s="45" t="s">
        <v>81</v>
      </c>
      <c r="C5" s="46">
        <f>C4*0.6</f>
        <v>2.4</v>
      </c>
      <c r="D5" s="47" t="s">
        <v>79</v>
      </c>
      <c r="E5" s="48" t="s">
        <v>80</v>
      </c>
    </row>
    <row r="6" spans="2:5" x14ac:dyDescent="0.25">
      <c r="B6" s="45" t="s">
        <v>108</v>
      </c>
      <c r="C6" s="46">
        <f>PI()*1.5^2</f>
        <v>7.0685834705770345</v>
      </c>
      <c r="D6" s="47" t="s">
        <v>82</v>
      </c>
      <c r="E6" s="48" t="s">
        <v>80</v>
      </c>
    </row>
    <row r="7" spans="2:5" x14ac:dyDescent="0.25">
      <c r="B7" s="169"/>
      <c r="C7" s="170"/>
      <c r="D7" s="170"/>
      <c r="E7" s="171"/>
    </row>
    <row r="8" spans="2:5" x14ac:dyDescent="0.25">
      <c r="B8" s="45" t="s">
        <v>83</v>
      </c>
      <c r="C8" s="49">
        <v>1343</v>
      </c>
      <c r="D8" s="47" t="s">
        <v>56</v>
      </c>
      <c r="E8" s="50"/>
    </row>
    <row r="9" spans="2:5" x14ac:dyDescent="0.25">
      <c r="B9" s="45" t="s">
        <v>84</v>
      </c>
      <c r="C9" s="51">
        <v>36934</v>
      </c>
      <c r="D9" s="47" t="s">
        <v>85</v>
      </c>
      <c r="E9" s="48"/>
    </row>
    <row r="10" spans="2:5" x14ac:dyDescent="0.25">
      <c r="B10" s="52" t="s">
        <v>86</v>
      </c>
      <c r="C10" s="53">
        <v>41976</v>
      </c>
      <c r="D10" s="47"/>
      <c r="E10" s="48" t="s">
        <v>87</v>
      </c>
    </row>
    <row r="11" spans="2:5" x14ac:dyDescent="0.25">
      <c r="B11" s="169"/>
      <c r="C11" s="170"/>
      <c r="D11" s="170"/>
      <c r="E11" s="171"/>
    </row>
    <row r="12" spans="2:5" x14ac:dyDescent="0.25">
      <c r="B12" s="172" t="s">
        <v>88</v>
      </c>
      <c r="C12" s="54">
        <v>20</v>
      </c>
      <c r="D12" s="47" t="s">
        <v>89</v>
      </c>
      <c r="E12" s="48" t="s">
        <v>90</v>
      </c>
    </row>
    <row r="13" spans="2:5" x14ac:dyDescent="0.25">
      <c r="B13" s="172"/>
      <c r="C13" s="55">
        <f>C12/2.2</f>
        <v>9.0909090909090899</v>
      </c>
      <c r="D13" s="47" t="s">
        <v>91</v>
      </c>
      <c r="E13" s="50"/>
    </row>
    <row r="14" spans="2:5" x14ac:dyDescent="0.25">
      <c r="B14" s="169"/>
      <c r="C14" s="170"/>
      <c r="D14" s="170"/>
      <c r="E14" s="171"/>
    </row>
    <row r="15" spans="2:5" x14ac:dyDescent="0.25">
      <c r="B15" s="45" t="s">
        <v>92</v>
      </c>
      <c r="C15" s="75">
        <v>1948.1334266154374</v>
      </c>
      <c r="D15" s="47"/>
      <c r="E15" s="48" t="s">
        <v>90</v>
      </c>
    </row>
    <row r="16" spans="2:5" customFormat="1" x14ac:dyDescent="0.25">
      <c r="B16" s="45" t="s">
        <v>94</v>
      </c>
      <c r="C16" s="56"/>
      <c r="D16" s="47"/>
      <c r="E16" s="48" t="s">
        <v>90</v>
      </c>
    </row>
    <row r="17" spans="2:5" customFormat="1" x14ac:dyDescent="0.25">
      <c r="B17" s="169"/>
      <c r="C17" s="170"/>
      <c r="D17" s="170"/>
      <c r="E17" s="171"/>
    </row>
    <row r="18" spans="2:5" customFormat="1" x14ac:dyDescent="0.25">
      <c r="B18" s="45" t="s">
        <v>95</v>
      </c>
      <c r="C18" s="57">
        <f>(C9)-(C15*C13)</f>
        <v>19223.696121677844</v>
      </c>
      <c r="D18" s="47" t="s">
        <v>85</v>
      </c>
      <c r="E18" s="58" t="s">
        <v>96</v>
      </c>
    </row>
    <row r="19" spans="2:5" customFormat="1" x14ac:dyDescent="0.25">
      <c r="B19" s="45" t="s">
        <v>97</v>
      </c>
      <c r="C19" s="57">
        <f>C18/C8</f>
        <v>14.313995622991692</v>
      </c>
      <c r="D19" s="47" t="s">
        <v>98</v>
      </c>
      <c r="E19" s="59" t="s">
        <v>135</v>
      </c>
    </row>
    <row r="20" spans="2:5" customFormat="1" x14ac:dyDescent="0.25">
      <c r="B20" s="45" t="s">
        <v>99</v>
      </c>
      <c r="C20" s="57">
        <f>C19/C6</f>
        <v>2.0250161411510059</v>
      </c>
      <c r="D20" s="47" t="s">
        <v>79</v>
      </c>
      <c r="E20" s="60"/>
    </row>
    <row r="21" spans="2:5" customFormat="1" ht="15" customHeight="1" x14ac:dyDescent="0.25">
      <c r="B21" s="156" t="s">
        <v>100</v>
      </c>
      <c r="C21" s="61">
        <f>(((C4-C5)*C6*C8)/C13)/10.4</f>
        <v>160.65259017051469</v>
      </c>
      <c r="D21" s="62" t="s">
        <v>101</v>
      </c>
      <c r="E21" s="63"/>
    </row>
    <row r="22" spans="2:5" customFormat="1" ht="17.25" customHeight="1" x14ac:dyDescent="0.25">
      <c r="B22" s="156"/>
      <c r="C22" s="64">
        <f>C10+C21</f>
        <v>42136.652590170517</v>
      </c>
      <c r="D22" s="65"/>
      <c r="E22" s="76"/>
    </row>
    <row r="23" spans="2:5" customFormat="1" ht="24" hidden="1" customHeight="1" x14ac:dyDescent="0.25">
      <c r="B23" s="156" t="s">
        <v>102</v>
      </c>
      <c r="C23" s="66">
        <f>(((C6*(C20-C5))*C8)/(C13*17))</f>
        <v>-23.033754898556829</v>
      </c>
      <c r="D23" s="62" t="s">
        <v>101</v>
      </c>
      <c r="E23" s="60"/>
    </row>
    <row r="24" spans="2:5" customFormat="1" ht="15" hidden="1" customHeight="1" thickBot="1" x14ac:dyDescent="0.3">
      <c r="B24" s="157"/>
      <c r="C24" s="67">
        <f>C16+C23</f>
        <v>-23.033754898556829</v>
      </c>
      <c r="D24" s="68"/>
      <c r="E24" s="69"/>
    </row>
    <row r="25" spans="2:5" customFormat="1" x14ac:dyDescent="0.25">
      <c r="B25" s="70"/>
      <c r="C25" s="70"/>
      <c r="D25" s="70"/>
      <c r="E25" s="70"/>
    </row>
    <row r="26" spans="2:5" customFormat="1" x14ac:dyDescent="0.25">
      <c r="B26" s="70" t="s">
        <v>103</v>
      </c>
      <c r="C26" s="71">
        <f>(C18*100)/C9</f>
        <v>52.04877923235459</v>
      </c>
      <c r="D26" s="72" t="s">
        <v>104</v>
      </c>
      <c r="E26" s="70"/>
    </row>
    <row r="27" spans="2:5" customFormat="1" x14ac:dyDescent="0.25">
      <c r="B27" s="71" t="s">
        <v>105</v>
      </c>
      <c r="C27" s="73">
        <v>42278</v>
      </c>
      <c r="D27" s="70"/>
      <c r="E27" s="70"/>
    </row>
    <row r="28" spans="2:5" customFormat="1" x14ac:dyDescent="0.25">
      <c r="B28" s="70" t="s">
        <v>106</v>
      </c>
      <c r="C28" s="71">
        <f>((C27-C16)*17)+C15</f>
        <v>720674.13342661539</v>
      </c>
      <c r="D28" s="71" t="s">
        <v>73</v>
      </c>
      <c r="E28" s="70"/>
    </row>
    <row r="29" spans="2:5" customFormat="1" x14ac:dyDescent="0.25">
      <c r="B29" s="70" t="s">
        <v>107</v>
      </c>
      <c r="C29" s="70">
        <f>((C9)-(C28*C13))</f>
        <v>-6514649.0311510479</v>
      </c>
      <c r="D29" s="70"/>
      <c r="E29" s="70"/>
    </row>
    <row r="30" spans="2:5" customFormat="1" x14ac:dyDescent="0.25">
      <c r="B30" s="70"/>
      <c r="C30" s="74">
        <f>C29/C9</f>
        <v>-176.3862303338671</v>
      </c>
      <c r="D30" s="70"/>
      <c r="E30" s="70"/>
    </row>
    <row r="31" spans="2:5" customFormat="1" x14ac:dyDescent="0.25"/>
  </sheetData>
  <mergeCells count="11">
    <mergeCell ref="B21:B22"/>
    <mergeCell ref="B23:B24"/>
    <mergeCell ref="B1:D1"/>
    <mergeCell ref="E1:E2"/>
    <mergeCell ref="B2:D2"/>
    <mergeCell ref="B3:E3"/>
    <mergeCell ref="B7:E7"/>
    <mergeCell ref="B11:E11"/>
    <mergeCell ref="B12:B13"/>
    <mergeCell ref="B14:E14"/>
    <mergeCell ref="B17:E17"/>
  </mergeCells>
  <pageMargins left="0.7" right="0.7" top="0.75" bottom="0.75" header="0.3" footer="0.3"/>
  <pageSetup scale="28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Legend</vt:lpstr>
      <vt:lpstr>Jet A1 Density</vt:lpstr>
      <vt:lpstr>Fetch</vt:lpstr>
      <vt:lpstr>Accumulated Feed</vt:lpstr>
      <vt:lpstr>Delta Water</vt:lpstr>
      <vt:lpstr>Regression Fetch</vt:lpstr>
      <vt:lpstr>Salt Topping history</vt:lpstr>
      <vt:lpstr>Model-Training Set</vt:lpstr>
      <vt:lpstr>Model-Regression Analysis</vt:lpstr>
      <vt:lpstr>Old Salt Calculator</vt:lpstr>
      <vt:lpstr>'Accumulated Feed'!Print_Area</vt:lpstr>
      <vt:lpstr>'Delta Water'!Print_Area</vt:lpstr>
      <vt:lpstr>'Jet A1 Density'!Print_Area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Pascual, Ronald Patrick D.</dc:creator>
  <cp:lastModifiedBy>Pascual, Ronald Patrick D.</cp:lastModifiedBy>
  <dcterms:created xsi:type="dcterms:W3CDTF">2020-03-12T03:24:33Z</dcterms:created>
  <dcterms:modified xsi:type="dcterms:W3CDTF">2020-03-23T03:45:07Z</dcterms:modified>
</cp:coreProperties>
</file>